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svcorp-my.sharepoint.com/personal/suseli_batistela_dsv_com/Documents/CONTROLE CONTAINER/"/>
    </mc:Choice>
  </mc:AlternateContent>
  <xr:revisionPtr revIDLastSave="123" documentId="8_{724E18E6-41C0-4B20-8F8D-E58C6B7F3E32}" xr6:coauthVersionLast="46" xr6:coauthVersionMax="46" xr10:uidLastSave="{ECA53954-FFDE-49A1-8D27-58C02042DF42}"/>
  <bookViews>
    <workbookView xWindow="-120" yWindow="-120" windowWidth="20640" windowHeight="11160" xr2:uid="{00000000-000D-0000-FFFF-FFFF00000000}"/>
  </bookViews>
  <sheets>
    <sheet name="Principal" sheetId="4" r:id="rId1"/>
  </sheets>
  <externalReferences>
    <externalReference r:id="rId2"/>
    <externalReference r:id="rId3"/>
    <externalReference r:id="rId4"/>
  </externalReferences>
  <definedNames>
    <definedName name="_xlnm._FilterDatabase" localSheetId="0" hidden="1">Principal!$A$3:$AK$738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22" i="4" l="1"/>
  <c r="W506" i="4"/>
  <c r="W480" i="4"/>
  <c r="W476" i="4"/>
  <c r="W475" i="4"/>
  <c r="W471" i="4"/>
  <c r="W468" i="4"/>
  <c r="W462" i="4"/>
  <c r="W458" i="4"/>
  <c r="W457" i="4"/>
  <c r="W456" i="4"/>
  <c r="W425" i="4"/>
  <c r="W419" i="4"/>
  <c r="W406" i="4"/>
  <c r="W313" i="4"/>
  <c r="W311" i="4"/>
  <c r="AB524" i="4"/>
  <c r="AB525" i="4"/>
  <c r="AB526" i="4"/>
  <c r="AB527" i="4"/>
  <c r="AB528" i="4"/>
  <c r="AB529" i="4"/>
  <c r="AB530" i="4"/>
  <c r="AB531" i="4"/>
  <c r="AB532" i="4"/>
  <c r="AB533" i="4"/>
  <c r="AB534" i="4"/>
  <c r="AB535" i="4"/>
  <c r="AB536" i="4"/>
  <c r="AB537" i="4"/>
  <c r="AB538" i="4"/>
  <c r="AB539" i="4"/>
  <c r="AB540" i="4"/>
  <c r="AB541" i="4"/>
  <c r="AB542" i="4"/>
  <c r="AB543" i="4"/>
  <c r="AB544" i="4"/>
  <c r="AB545" i="4"/>
  <c r="AB546" i="4"/>
  <c r="AB547" i="4"/>
  <c r="AB548" i="4"/>
  <c r="AB549" i="4"/>
  <c r="AB550" i="4"/>
  <c r="AB551" i="4"/>
  <c r="AB552" i="4"/>
  <c r="AB553" i="4"/>
  <c r="AB554" i="4"/>
  <c r="AB555" i="4"/>
  <c r="AB556" i="4"/>
  <c r="AB557" i="4"/>
  <c r="AB558" i="4"/>
  <c r="AB559" i="4"/>
  <c r="AB560" i="4"/>
  <c r="AB561" i="4"/>
  <c r="AB562" i="4"/>
  <c r="AB563" i="4"/>
  <c r="AB564" i="4"/>
  <c r="AB565" i="4"/>
  <c r="AB566" i="4"/>
  <c r="AB567" i="4"/>
  <c r="AB568" i="4"/>
  <c r="AB569" i="4"/>
  <c r="AB570" i="4"/>
  <c r="AB571" i="4"/>
  <c r="AB572" i="4"/>
  <c r="AB573" i="4"/>
  <c r="AB574" i="4"/>
  <c r="AB575" i="4"/>
  <c r="AB576" i="4"/>
  <c r="AB577" i="4"/>
  <c r="AB578" i="4"/>
  <c r="AB579" i="4"/>
  <c r="AB580" i="4"/>
  <c r="AB581" i="4"/>
  <c r="AB582" i="4"/>
  <c r="AB583" i="4"/>
  <c r="AB584" i="4"/>
  <c r="AB585" i="4"/>
  <c r="AB586" i="4"/>
  <c r="AB587" i="4"/>
  <c r="AB588" i="4"/>
  <c r="AB589" i="4"/>
  <c r="AB590" i="4"/>
  <c r="AB591" i="4"/>
  <c r="AB592" i="4"/>
  <c r="AB593" i="4"/>
  <c r="AB594" i="4"/>
  <c r="AB595" i="4"/>
  <c r="AB596" i="4"/>
  <c r="AB597" i="4"/>
  <c r="AB598" i="4"/>
  <c r="AB599" i="4"/>
  <c r="AB600" i="4"/>
  <c r="AB601" i="4"/>
  <c r="AB602" i="4"/>
  <c r="AB603" i="4"/>
  <c r="AB604" i="4"/>
  <c r="AB605" i="4"/>
  <c r="AB606" i="4"/>
  <c r="AB607" i="4"/>
  <c r="AB608" i="4"/>
  <c r="AB609" i="4"/>
  <c r="AB610" i="4"/>
  <c r="AB611" i="4"/>
  <c r="AB612" i="4"/>
  <c r="AB613" i="4"/>
  <c r="AB614" i="4"/>
  <c r="AB615" i="4"/>
  <c r="AB616" i="4"/>
  <c r="AB617" i="4"/>
  <c r="AB618" i="4"/>
  <c r="AB619" i="4"/>
  <c r="AB620" i="4"/>
  <c r="AB621" i="4"/>
  <c r="AB622" i="4"/>
  <c r="AB623" i="4"/>
  <c r="AB624" i="4"/>
  <c r="AB625" i="4"/>
  <c r="AB626" i="4"/>
  <c r="AB627" i="4"/>
  <c r="AB628" i="4"/>
  <c r="AB629" i="4"/>
  <c r="AB630" i="4"/>
  <c r="AB631" i="4"/>
  <c r="AB632" i="4"/>
  <c r="AB633" i="4"/>
  <c r="AB634" i="4"/>
  <c r="AB635" i="4"/>
  <c r="AB636" i="4"/>
  <c r="AB637" i="4"/>
  <c r="AB638" i="4"/>
  <c r="AB639" i="4"/>
  <c r="AB640" i="4"/>
  <c r="AB641" i="4"/>
  <c r="AB642" i="4"/>
  <c r="AB643" i="4"/>
  <c r="AB644" i="4"/>
  <c r="AB645" i="4"/>
  <c r="AB646" i="4"/>
  <c r="AB647" i="4"/>
  <c r="AB648" i="4"/>
  <c r="AB649" i="4"/>
  <c r="AB650" i="4"/>
  <c r="AB651" i="4"/>
  <c r="AB652" i="4"/>
  <c r="AB653" i="4"/>
  <c r="AB654" i="4"/>
  <c r="AB655" i="4"/>
  <c r="AB656" i="4"/>
  <c r="AB657" i="4"/>
  <c r="AB658" i="4"/>
  <c r="AB659" i="4"/>
  <c r="AB660" i="4"/>
  <c r="AB661" i="4"/>
  <c r="AB662" i="4"/>
  <c r="AB663" i="4"/>
  <c r="AB664" i="4"/>
  <c r="AB665" i="4"/>
  <c r="AB666" i="4"/>
  <c r="AB667" i="4"/>
  <c r="AB668" i="4"/>
  <c r="AB669" i="4"/>
  <c r="AB670" i="4"/>
  <c r="AB671" i="4"/>
  <c r="AB672" i="4"/>
  <c r="AB673" i="4"/>
  <c r="AB674" i="4"/>
  <c r="AB675" i="4"/>
  <c r="AB676" i="4"/>
  <c r="AB677" i="4"/>
  <c r="AB678" i="4"/>
  <c r="AB679" i="4"/>
  <c r="AB680" i="4"/>
  <c r="AB681" i="4"/>
  <c r="AB682" i="4"/>
  <c r="AB683" i="4"/>
  <c r="AB684" i="4"/>
  <c r="AB685" i="4"/>
  <c r="AB686" i="4"/>
  <c r="AB687" i="4"/>
  <c r="AB688" i="4"/>
  <c r="AB689" i="4"/>
  <c r="AB690" i="4"/>
  <c r="AB691" i="4"/>
  <c r="AB692" i="4"/>
  <c r="AB693" i="4"/>
  <c r="AB694" i="4"/>
  <c r="AB695" i="4"/>
  <c r="AB696" i="4"/>
  <c r="AB697" i="4"/>
  <c r="AB698" i="4"/>
  <c r="AB699" i="4"/>
  <c r="AB700" i="4"/>
  <c r="AB701" i="4"/>
  <c r="AB702" i="4"/>
  <c r="AB703" i="4"/>
  <c r="AB704" i="4"/>
  <c r="AB705" i="4"/>
  <c r="AB706" i="4"/>
  <c r="AB707" i="4"/>
  <c r="AB708" i="4"/>
  <c r="AB709" i="4"/>
  <c r="AB710" i="4"/>
  <c r="AB711" i="4"/>
  <c r="AB712" i="4"/>
  <c r="AB713" i="4"/>
  <c r="AB714" i="4"/>
  <c r="AB715" i="4"/>
  <c r="AB716" i="4"/>
  <c r="AB717" i="4"/>
  <c r="AB718" i="4"/>
  <c r="AB719" i="4"/>
  <c r="AB720" i="4"/>
  <c r="AB721" i="4"/>
  <c r="AB722" i="4"/>
  <c r="AB723" i="4"/>
  <c r="AB724" i="4"/>
  <c r="AB725" i="4"/>
  <c r="AB726" i="4"/>
  <c r="AB727" i="4"/>
  <c r="AB728" i="4"/>
  <c r="AB729" i="4"/>
  <c r="AB730" i="4"/>
  <c r="AB731" i="4"/>
  <c r="AB732" i="4"/>
  <c r="AB733" i="4"/>
  <c r="AB734" i="4"/>
  <c r="AB735" i="4"/>
  <c r="AB736" i="4"/>
  <c r="AB737" i="4"/>
  <c r="AB738" i="4"/>
  <c r="U524" i="4"/>
  <c r="U525" i="4"/>
  <c r="U526" i="4"/>
  <c r="U527" i="4"/>
  <c r="U528" i="4"/>
  <c r="U529" i="4"/>
  <c r="U530" i="4"/>
  <c r="U531" i="4"/>
  <c r="U532" i="4"/>
  <c r="U533" i="4"/>
  <c r="U534" i="4"/>
  <c r="U535" i="4"/>
  <c r="U536" i="4"/>
  <c r="U537" i="4"/>
  <c r="U538" i="4"/>
  <c r="U539" i="4"/>
  <c r="U540" i="4"/>
  <c r="U541" i="4"/>
  <c r="U542" i="4"/>
  <c r="U543" i="4"/>
  <c r="U544" i="4"/>
  <c r="U545" i="4"/>
  <c r="U546" i="4"/>
  <c r="U547" i="4"/>
  <c r="U548" i="4"/>
  <c r="U549" i="4"/>
  <c r="U550" i="4"/>
  <c r="U551" i="4"/>
  <c r="U552" i="4"/>
  <c r="U553" i="4"/>
  <c r="U554" i="4"/>
  <c r="U555" i="4"/>
  <c r="U556" i="4"/>
  <c r="U557" i="4"/>
  <c r="U558" i="4"/>
  <c r="U559" i="4"/>
  <c r="U560" i="4"/>
  <c r="U561" i="4"/>
  <c r="U562" i="4"/>
  <c r="U563" i="4"/>
  <c r="U564" i="4"/>
  <c r="U565" i="4"/>
  <c r="U566" i="4"/>
  <c r="U567" i="4"/>
  <c r="U568" i="4"/>
  <c r="U569" i="4"/>
  <c r="U570" i="4"/>
  <c r="U571" i="4"/>
  <c r="U572" i="4"/>
  <c r="U573" i="4"/>
  <c r="U574" i="4"/>
  <c r="U575" i="4"/>
  <c r="U576" i="4"/>
  <c r="U577" i="4"/>
  <c r="U578" i="4"/>
  <c r="U579" i="4"/>
  <c r="U580" i="4"/>
  <c r="U581" i="4"/>
  <c r="U582" i="4"/>
  <c r="U583" i="4"/>
  <c r="U584" i="4"/>
  <c r="U585" i="4"/>
  <c r="U586" i="4"/>
  <c r="U587" i="4"/>
  <c r="U588" i="4"/>
  <c r="U589" i="4"/>
  <c r="U590" i="4"/>
  <c r="U591" i="4"/>
  <c r="U592" i="4"/>
  <c r="U593" i="4"/>
  <c r="U594" i="4"/>
  <c r="U595" i="4"/>
  <c r="U596" i="4"/>
  <c r="U597" i="4"/>
  <c r="U598" i="4"/>
  <c r="U599" i="4"/>
  <c r="U600" i="4"/>
  <c r="U601" i="4"/>
  <c r="U602" i="4"/>
  <c r="U603" i="4"/>
  <c r="U604" i="4"/>
  <c r="U605" i="4"/>
  <c r="U606" i="4"/>
  <c r="U607" i="4"/>
  <c r="U608" i="4"/>
  <c r="U609" i="4"/>
  <c r="U610" i="4"/>
  <c r="U611" i="4"/>
  <c r="U612" i="4"/>
  <c r="U613" i="4"/>
  <c r="U614" i="4"/>
  <c r="U615" i="4"/>
  <c r="U616" i="4"/>
  <c r="U617" i="4"/>
  <c r="U618" i="4"/>
  <c r="U619" i="4"/>
  <c r="U620" i="4"/>
  <c r="U621" i="4"/>
  <c r="U622" i="4"/>
  <c r="U623" i="4"/>
  <c r="U624" i="4"/>
  <c r="U625" i="4"/>
  <c r="U626" i="4"/>
  <c r="U627" i="4"/>
  <c r="U628" i="4"/>
  <c r="U629" i="4"/>
  <c r="U630" i="4"/>
  <c r="U631" i="4"/>
  <c r="U632" i="4"/>
  <c r="U633" i="4"/>
  <c r="U634" i="4"/>
  <c r="U635" i="4"/>
  <c r="U636" i="4"/>
  <c r="U637" i="4"/>
  <c r="U638" i="4"/>
  <c r="U639" i="4"/>
  <c r="U640" i="4"/>
  <c r="U641" i="4"/>
  <c r="U642" i="4"/>
  <c r="U643" i="4"/>
  <c r="U644" i="4"/>
  <c r="U645" i="4"/>
  <c r="U646" i="4"/>
  <c r="U647" i="4"/>
  <c r="U648" i="4"/>
  <c r="U649" i="4"/>
  <c r="U650" i="4"/>
  <c r="U651" i="4"/>
  <c r="U652" i="4"/>
  <c r="U653" i="4"/>
  <c r="U654" i="4"/>
  <c r="U655" i="4"/>
  <c r="U656" i="4"/>
  <c r="U657" i="4"/>
  <c r="U658" i="4"/>
  <c r="U659" i="4"/>
  <c r="U660" i="4"/>
  <c r="U661" i="4"/>
  <c r="U662" i="4"/>
  <c r="U663" i="4"/>
  <c r="U664" i="4"/>
  <c r="U665" i="4"/>
  <c r="U666" i="4"/>
  <c r="U667" i="4"/>
  <c r="U668" i="4"/>
  <c r="U669" i="4"/>
  <c r="U670" i="4"/>
  <c r="U671" i="4"/>
  <c r="U672" i="4"/>
  <c r="U673" i="4"/>
  <c r="U674" i="4"/>
  <c r="U675" i="4"/>
  <c r="U676" i="4"/>
  <c r="U677" i="4"/>
  <c r="U678" i="4"/>
  <c r="U679" i="4"/>
  <c r="U680" i="4"/>
  <c r="U681" i="4"/>
  <c r="U682" i="4"/>
  <c r="U683" i="4"/>
  <c r="U684" i="4"/>
  <c r="U685" i="4"/>
  <c r="U686" i="4"/>
  <c r="U687" i="4"/>
  <c r="U688" i="4"/>
  <c r="U689" i="4"/>
  <c r="U690" i="4"/>
  <c r="U691" i="4"/>
  <c r="U692" i="4"/>
  <c r="U693" i="4"/>
  <c r="U694" i="4"/>
  <c r="U695" i="4"/>
  <c r="U696" i="4"/>
  <c r="U697" i="4"/>
  <c r="U698" i="4"/>
  <c r="U699" i="4"/>
  <c r="U700" i="4"/>
  <c r="U701" i="4"/>
  <c r="U702" i="4"/>
  <c r="U703" i="4"/>
  <c r="U704" i="4"/>
  <c r="U705" i="4"/>
  <c r="U706" i="4"/>
  <c r="U707" i="4"/>
  <c r="U708" i="4"/>
  <c r="U709" i="4"/>
  <c r="U710" i="4"/>
  <c r="U711" i="4"/>
  <c r="U712" i="4"/>
  <c r="U713" i="4"/>
  <c r="U714" i="4"/>
  <c r="U715" i="4"/>
  <c r="U716" i="4"/>
  <c r="U717" i="4"/>
  <c r="U718" i="4"/>
  <c r="U719" i="4"/>
  <c r="U720" i="4"/>
  <c r="U721" i="4"/>
  <c r="U722" i="4"/>
  <c r="U723" i="4"/>
  <c r="U724" i="4"/>
  <c r="U725" i="4"/>
  <c r="U726" i="4"/>
  <c r="U727" i="4"/>
  <c r="U728" i="4"/>
  <c r="U729" i="4"/>
  <c r="U730" i="4"/>
  <c r="U731" i="4"/>
  <c r="U732" i="4"/>
  <c r="U733" i="4"/>
  <c r="U734" i="4"/>
  <c r="U735" i="4"/>
  <c r="U736" i="4"/>
  <c r="U737" i="4"/>
  <c r="U738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2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" i="4"/>
  <c r="T307" i="4"/>
  <c r="K411" i="4"/>
  <c r="K409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Z523" i="4"/>
  <c r="AA523" i="4" s="1"/>
  <c r="Z522" i="4"/>
  <c r="AA522" i="4" s="1"/>
  <c r="Z521" i="4"/>
  <c r="AA521" i="4" s="1"/>
  <c r="Z520" i="4"/>
  <c r="AA520" i="4" s="1"/>
  <c r="Z519" i="4"/>
  <c r="AA519" i="4" s="1"/>
  <c r="Z518" i="4"/>
  <c r="AA518" i="4" s="1"/>
  <c r="Z517" i="4"/>
  <c r="AA517" i="4" s="1"/>
  <c r="Z516" i="4"/>
  <c r="AA516" i="4" s="1"/>
  <c r="Z515" i="4"/>
  <c r="AA515" i="4" s="1"/>
  <c r="Z514" i="4"/>
  <c r="AA514" i="4" s="1"/>
  <c r="Z513" i="4"/>
  <c r="AA513" i="4" s="1"/>
  <c r="Z512" i="4"/>
  <c r="AA512" i="4" s="1"/>
  <c r="Z511" i="4"/>
  <c r="AA511" i="4" s="1"/>
  <c r="Z510" i="4"/>
  <c r="AA510" i="4" s="1"/>
  <c r="Z509" i="4"/>
  <c r="AA509" i="4" s="1"/>
  <c r="Z508" i="4"/>
  <c r="AA508" i="4" s="1"/>
  <c r="Z507" i="4"/>
  <c r="AA507" i="4" s="1"/>
  <c r="Z506" i="4"/>
  <c r="AA506" i="4" s="1"/>
  <c r="Z505" i="4"/>
  <c r="AA505" i="4" s="1"/>
  <c r="Z504" i="4"/>
  <c r="AA504" i="4" s="1"/>
  <c r="Z503" i="4"/>
  <c r="AA503" i="4" s="1"/>
  <c r="Z502" i="4"/>
  <c r="AA502" i="4" s="1"/>
  <c r="Z501" i="4"/>
  <c r="AA501" i="4" s="1"/>
  <c r="Z500" i="4"/>
  <c r="AA500" i="4" s="1"/>
  <c r="Z499" i="4"/>
  <c r="AA499" i="4" s="1"/>
  <c r="Z498" i="4"/>
  <c r="AA498" i="4" s="1"/>
  <c r="Z497" i="4"/>
  <c r="AA497" i="4" s="1"/>
  <c r="Z496" i="4"/>
  <c r="AA496" i="4" s="1"/>
  <c r="Z495" i="4"/>
  <c r="AA495" i="4" s="1"/>
  <c r="Z494" i="4"/>
  <c r="AA494" i="4" s="1"/>
  <c r="Z493" i="4"/>
  <c r="AA493" i="4" s="1"/>
  <c r="Z492" i="4"/>
  <c r="AA492" i="4" s="1"/>
  <c r="Z491" i="4"/>
  <c r="AA491" i="4" s="1"/>
  <c r="Z490" i="4"/>
  <c r="AA490" i="4" s="1"/>
  <c r="Z489" i="4"/>
  <c r="AA489" i="4" s="1"/>
  <c r="Z488" i="4"/>
  <c r="AA488" i="4" s="1"/>
  <c r="Z487" i="4"/>
  <c r="AA487" i="4" s="1"/>
  <c r="Z486" i="4"/>
  <c r="AA486" i="4" s="1"/>
  <c r="Z485" i="4"/>
  <c r="AA485" i="4" s="1"/>
  <c r="Z484" i="4"/>
  <c r="AA484" i="4" s="1"/>
  <c r="Z483" i="4"/>
  <c r="AA483" i="4" s="1"/>
  <c r="Z482" i="4"/>
  <c r="AA482" i="4" s="1"/>
  <c r="Z481" i="4"/>
  <c r="AA481" i="4" s="1"/>
  <c r="Z480" i="4"/>
  <c r="AA480" i="4" s="1"/>
  <c r="Z479" i="4"/>
  <c r="AA479" i="4" s="1"/>
  <c r="Z478" i="4"/>
  <c r="AA478" i="4" s="1"/>
  <c r="Z477" i="4"/>
  <c r="AA477" i="4" s="1"/>
  <c r="Z476" i="4"/>
  <c r="AA476" i="4" s="1"/>
  <c r="Z475" i="4"/>
  <c r="AA475" i="4" s="1"/>
  <c r="Z474" i="4"/>
  <c r="AA474" i="4" s="1"/>
  <c r="Z473" i="4"/>
  <c r="AA473" i="4" s="1"/>
  <c r="Z472" i="4"/>
  <c r="AA472" i="4" s="1"/>
  <c r="Z471" i="4"/>
  <c r="AA471" i="4" s="1"/>
  <c r="Z470" i="4"/>
  <c r="AA470" i="4" s="1"/>
  <c r="Z469" i="4"/>
  <c r="AA469" i="4" s="1"/>
  <c r="Z468" i="4"/>
  <c r="AA468" i="4" s="1"/>
  <c r="Z467" i="4"/>
  <c r="AA467" i="4" s="1"/>
  <c r="Z466" i="4"/>
  <c r="AA466" i="4" s="1"/>
  <c r="Z465" i="4"/>
  <c r="AA465" i="4" s="1"/>
  <c r="Z464" i="4"/>
  <c r="AA464" i="4" s="1"/>
  <c r="Z463" i="4"/>
  <c r="AA463" i="4" s="1"/>
  <c r="Z462" i="4"/>
  <c r="AA462" i="4" s="1"/>
  <c r="Z461" i="4"/>
  <c r="AA461" i="4" s="1"/>
  <c r="Z460" i="4"/>
  <c r="AA460" i="4" s="1"/>
  <c r="Z459" i="4"/>
  <c r="AA459" i="4" s="1"/>
  <c r="Z458" i="4"/>
  <c r="AA458" i="4" s="1"/>
  <c r="Z457" i="4"/>
  <c r="AA457" i="4" s="1"/>
  <c r="Z456" i="4"/>
  <c r="AA456" i="4" s="1"/>
  <c r="Z455" i="4"/>
  <c r="AA455" i="4" s="1"/>
  <c r="Z454" i="4"/>
  <c r="AA454" i="4" s="1"/>
  <c r="Z453" i="4"/>
  <c r="AA453" i="4" s="1"/>
  <c r="Z452" i="4"/>
  <c r="AA452" i="4" s="1"/>
  <c r="Z451" i="4"/>
  <c r="AA451" i="4" s="1"/>
  <c r="Z450" i="4"/>
  <c r="AA450" i="4" s="1"/>
  <c r="Z449" i="4"/>
  <c r="AA449" i="4" s="1"/>
  <c r="Z448" i="4"/>
  <c r="AA448" i="4" s="1"/>
  <c r="Z447" i="4"/>
  <c r="AA447" i="4" s="1"/>
  <c r="Z446" i="4"/>
  <c r="AA446" i="4" s="1"/>
  <c r="Z445" i="4"/>
  <c r="AA445" i="4" s="1"/>
  <c r="Z444" i="4"/>
  <c r="AA444" i="4" s="1"/>
  <c r="Z443" i="4"/>
  <c r="AA443" i="4" s="1"/>
  <c r="Z442" i="4"/>
  <c r="AA442" i="4" s="1"/>
  <c r="Z441" i="4"/>
  <c r="AA441" i="4" s="1"/>
  <c r="Z440" i="4"/>
  <c r="AA440" i="4" s="1"/>
  <c r="Z439" i="4"/>
  <c r="AA439" i="4" s="1"/>
  <c r="Z438" i="4"/>
  <c r="AA438" i="4" s="1"/>
  <c r="Z437" i="4"/>
  <c r="AA437" i="4" s="1"/>
  <c r="Z436" i="4"/>
  <c r="AA436" i="4" s="1"/>
  <c r="Z435" i="4"/>
  <c r="AA435" i="4" s="1"/>
  <c r="Z434" i="4"/>
  <c r="AA434" i="4" s="1"/>
  <c r="Z433" i="4"/>
  <c r="AA433" i="4" s="1"/>
  <c r="Z432" i="4"/>
  <c r="AA432" i="4" s="1"/>
  <c r="Z431" i="4"/>
  <c r="AA431" i="4" s="1"/>
  <c r="Z430" i="4"/>
  <c r="AA430" i="4" s="1"/>
  <c r="Z429" i="4"/>
  <c r="AA429" i="4" s="1"/>
  <c r="Z428" i="4"/>
  <c r="AA428" i="4" s="1"/>
  <c r="Z427" i="4"/>
  <c r="AA427" i="4" s="1"/>
  <c r="Z426" i="4"/>
  <c r="AA426" i="4" s="1"/>
  <c r="Z425" i="4"/>
  <c r="AA425" i="4" s="1"/>
  <c r="Z424" i="4"/>
  <c r="AA424" i="4" s="1"/>
  <c r="Z423" i="4"/>
  <c r="AA423" i="4" s="1"/>
  <c r="Z422" i="4"/>
  <c r="AA422" i="4" s="1"/>
  <c r="Z421" i="4"/>
  <c r="AA421" i="4" s="1"/>
  <c r="Z420" i="4"/>
  <c r="AA420" i="4" s="1"/>
  <c r="Z419" i="4"/>
  <c r="AA419" i="4" s="1"/>
  <c r="Z418" i="4"/>
  <c r="AA418" i="4" s="1"/>
  <c r="Z417" i="4"/>
  <c r="AA417" i="4" s="1"/>
  <c r="Z416" i="4"/>
  <c r="AA416" i="4" s="1"/>
  <c r="Z415" i="4"/>
  <c r="AA415" i="4" s="1"/>
  <c r="Z414" i="4"/>
  <c r="AA414" i="4" s="1"/>
  <c r="Z413" i="4"/>
  <c r="AA413" i="4" s="1"/>
  <c r="Z412" i="4"/>
  <c r="AA412" i="4" s="1"/>
  <c r="Z411" i="4"/>
  <c r="AA411" i="4" s="1"/>
  <c r="Z410" i="4"/>
  <c r="AA410" i="4" s="1"/>
  <c r="Z409" i="4"/>
  <c r="AA409" i="4" s="1"/>
  <c r="Z408" i="4"/>
  <c r="AA408" i="4" s="1"/>
  <c r="Z407" i="4"/>
  <c r="AA407" i="4" s="1"/>
  <c r="Z406" i="4"/>
  <c r="AA406" i="4" s="1"/>
  <c r="Z405" i="4"/>
  <c r="AA405" i="4" s="1"/>
  <c r="Z404" i="4"/>
  <c r="AA404" i="4" s="1"/>
  <c r="Z403" i="4"/>
  <c r="AA403" i="4" s="1"/>
  <c r="Z402" i="4"/>
  <c r="AA402" i="4" s="1"/>
  <c r="Z401" i="4"/>
  <c r="AA401" i="4" s="1"/>
  <c r="Z400" i="4"/>
  <c r="AA400" i="4" s="1"/>
  <c r="Z399" i="4"/>
  <c r="AA399" i="4" s="1"/>
  <c r="Z398" i="4"/>
  <c r="AA398" i="4" s="1"/>
  <c r="Z397" i="4"/>
  <c r="AA397" i="4" s="1"/>
  <c r="Z396" i="4"/>
  <c r="AA396" i="4" s="1"/>
  <c r="Z395" i="4"/>
  <c r="AA395" i="4" s="1"/>
  <c r="Z394" i="4"/>
  <c r="AA394" i="4" s="1"/>
  <c r="Z393" i="4"/>
  <c r="AA393" i="4" s="1"/>
  <c r="Z392" i="4"/>
  <c r="AA392" i="4" s="1"/>
  <c r="Z391" i="4"/>
  <c r="AA391" i="4" s="1"/>
  <c r="Z390" i="4"/>
  <c r="AA390" i="4" s="1"/>
  <c r="Z389" i="4"/>
  <c r="AA389" i="4" s="1"/>
  <c r="Z388" i="4"/>
  <c r="AA388" i="4" s="1"/>
  <c r="Z387" i="4"/>
  <c r="AA387" i="4" s="1"/>
  <c r="Z386" i="4"/>
  <c r="AA386" i="4" s="1"/>
  <c r="Z385" i="4"/>
  <c r="AA385" i="4" s="1"/>
  <c r="Z384" i="4"/>
  <c r="AA384" i="4" s="1"/>
  <c r="Z383" i="4"/>
  <c r="AA383" i="4" s="1"/>
  <c r="Z382" i="4"/>
  <c r="AA382" i="4" s="1"/>
  <c r="Z381" i="4"/>
  <c r="AA381" i="4" s="1"/>
  <c r="Z380" i="4"/>
  <c r="AA380" i="4" s="1"/>
  <c r="Z379" i="4"/>
  <c r="AA379" i="4" s="1"/>
  <c r="Z378" i="4"/>
  <c r="AA378" i="4" s="1"/>
  <c r="Z377" i="4"/>
  <c r="AA377" i="4" s="1"/>
  <c r="Z376" i="4"/>
  <c r="AA376" i="4" s="1"/>
  <c r="Z375" i="4"/>
  <c r="AA375" i="4" s="1"/>
  <c r="Z374" i="4"/>
  <c r="AA374" i="4" s="1"/>
  <c r="Z373" i="4"/>
  <c r="AA373" i="4" s="1"/>
  <c r="Z372" i="4"/>
  <c r="AA372" i="4" s="1"/>
  <c r="Z371" i="4"/>
  <c r="AA371" i="4" s="1"/>
  <c r="Z370" i="4"/>
  <c r="AA370" i="4" s="1"/>
  <c r="Z369" i="4"/>
  <c r="AA369" i="4" s="1"/>
  <c r="Z368" i="4"/>
  <c r="AA368" i="4" s="1"/>
  <c r="Z367" i="4"/>
  <c r="AA367" i="4" s="1"/>
  <c r="Z366" i="4"/>
  <c r="AA366" i="4" s="1"/>
  <c r="Z365" i="4"/>
  <c r="AA365" i="4" s="1"/>
  <c r="Z364" i="4"/>
  <c r="AA364" i="4" s="1"/>
  <c r="Z363" i="4"/>
  <c r="AA363" i="4" s="1"/>
  <c r="Z362" i="4"/>
  <c r="AA362" i="4" s="1"/>
  <c r="Z361" i="4"/>
  <c r="AA361" i="4" s="1"/>
  <c r="Z360" i="4"/>
  <c r="AA360" i="4" s="1"/>
  <c r="Z359" i="4"/>
  <c r="AA359" i="4" s="1"/>
  <c r="Z358" i="4"/>
  <c r="AA358" i="4" s="1"/>
  <c r="Z357" i="4"/>
  <c r="AA357" i="4" s="1"/>
  <c r="Z356" i="4"/>
  <c r="AA356" i="4" s="1"/>
  <c r="Z355" i="4"/>
  <c r="AA355" i="4" s="1"/>
  <c r="Z354" i="4"/>
  <c r="AA354" i="4" s="1"/>
  <c r="Z353" i="4"/>
  <c r="AA353" i="4" s="1"/>
  <c r="Z352" i="4"/>
  <c r="AA352" i="4" s="1"/>
  <c r="Z351" i="4"/>
  <c r="AA351" i="4" s="1"/>
  <c r="Z350" i="4"/>
  <c r="AA350" i="4" s="1"/>
  <c r="Z349" i="4"/>
  <c r="AA349" i="4" s="1"/>
  <c r="Z348" i="4"/>
  <c r="AA348" i="4" s="1"/>
  <c r="Z347" i="4"/>
  <c r="AA347" i="4" s="1"/>
  <c r="Z346" i="4"/>
  <c r="AA346" i="4" s="1"/>
  <c r="Z345" i="4"/>
  <c r="AA345" i="4" s="1"/>
  <c r="Z344" i="4"/>
  <c r="AA344" i="4" s="1"/>
  <c r="Z343" i="4"/>
  <c r="AA343" i="4" s="1"/>
  <c r="Z342" i="4"/>
  <c r="AA342" i="4" s="1"/>
  <c r="Z341" i="4"/>
  <c r="AA341" i="4" s="1"/>
  <c r="Z340" i="4"/>
  <c r="AA340" i="4" s="1"/>
  <c r="Z339" i="4"/>
  <c r="AA339" i="4" s="1"/>
  <c r="Z338" i="4"/>
  <c r="AA338" i="4" s="1"/>
  <c r="Z337" i="4"/>
  <c r="AA337" i="4" s="1"/>
  <c r="Z336" i="4"/>
  <c r="AA336" i="4" s="1"/>
  <c r="Z335" i="4"/>
  <c r="AA335" i="4" s="1"/>
  <c r="Z334" i="4"/>
  <c r="AA334" i="4" s="1"/>
  <c r="Z333" i="4"/>
  <c r="AA333" i="4" s="1"/>
  <c r="Z332" i="4"/>
  <c r="AA332" i="4" s="1"/>
  <c r="Z331" i="4"/>
  <c r="AA331" i="4" s="1"/>
  <c r="Z330" i="4"/>
  <c r="AA330" i="4" s="1"/>
  <c r="Z329" i="4"/>
  <c r="AA329" i="4" s="1"/>
  <c r="Z328" i="4"/>
  <c r="AA328" i="4" s="1"/>
  <c r="Z327" i="4"/>
  <c r="AA327" i="4" s="1"/>
  <c r="Z326" i="4"/>
  <c r="AA326" i="4" s="1"/>
  <c r="Z325" i="4"/>
  <c r="AA325" i="4" s="1"/>
  <c r="Z324" i="4"/>
  <c r="AA324" i="4" s="1"/>
  <c r="Z323" i="4"/>
  <c r="AA323" i="4" s="1"/>
  <c r="Z322" i="4"/>
  <c r="AA322" i="4" s="1"/>
  <c r="Z321" i="4"/>
  <c r="AA321" i="4" s="1"/>
  <c r="Z320" i="4"/>
  <c r="AA320" i="4" s="1"/>
  <c r="Z319" i="4"/>
  <c r="AA319" i="4" s="1"/>
  <c r="Z318" i="4"/>
  <c r="AA318" i="4" s="1"/>
  <c r="Z317" i="4"/>
  <c r="AA317" i="4" s="1"/>
  <c r="Z316" i="4"/>
  <c r="AA316" i="4" s="1"/>
  <c r="Z315" i="4"/>
  <c r="AA315" i="4" s="1"/>
  <c r="Z314" i="4"/>
  <c r="AA314" i="4" s="1"/>
  <c r="Z313" i="4"/>
  <c r="AA313" i="4" s="1"/>
  <c r="Z312" i="4"/>
  <c r="AA312" i="4" s="1"/>
  <c r="Z311" i="4"/>
  <c r="AA311" i="4" s="1"/>
  <c r="Z310" i="4"/>
  <c r="AA310" i="4" s="1"/>
  <c r="Z309" i="4"/>
  <c r="AA309" i="4" s="1"/>
  <c r="Z308" i="4"/>
  <c r="AA308" i="4" s="1"/>
  <c r="Z307" i="4"/>
  <c r="AA307" i="4" s="1"/>
  <c r="Z306" i="4"/>
  <c r="AA306" i="4" s="1"/>
  <c r="Z305" i="4"/>
  <c r="AA305" i="4" s="1"/>
  <c r="Z304" i="4"/>
  <c r="AA304" i="4" s="1"/>
  <c r="Z303" i="4"/>
  <c r="AA303" i="4" s="1"/>
  <c r="Z302" i="4"/>
  <c r="AA302" i="4" s="1"/>
  <c r="Z301" i="4"/>
  <c r="AA301" i="4" s="1"/>
  <c r="Z300" i="4"/>
  <c r="AA300" i="4" s="1"/>
  <c r="Z299" i="4"/>
  <c r="AA299" i="4" s="1"/>
  <c r="Z298" i="4"/>
  <c r="AA298" i="4" s="1"/>
  <c r="Z297" i="4"/>
  <c r="AA297" i="4" s="1"/>
  <c r="Z296" i="4"/>
  <c r="AA296" i="4" s="1"/>
  <c r="Z295" i="4"/>
  <c r="AA295" i="4" s="1"/>
  <c r="Z294" i="4"/>
  <c r="AA294" i="4" s="1"/>
  <c r="Z293" i="4"/>
  <c r="AA293" i="4" s="1"/>
  <c r="Z292" i="4"/>
  <c r="AA292" i="4" s="1"/>
  <c r="Z291" i="4"/>
  <c r="AA291" i="4" s="1"/>
  <c r="Z290" i="4"/>
  <c r="AA290" i="4" s="1"/>
  <c r="Z289" i="4"/>
  <c r="AA289" i="4" s="1"/>
  <c r="Z288" i="4"/>
  <c r="AA288" i="4" s="1"/>
  <c r="Z287" i="4"/>
  <c r="AA287" i="4" s="1"/>
  <c r="Z286" i="4"/>
  <c r="AA286" i="4" s="1"/>
  <c r="Z285" i="4"/>
  <c r="AA285" i="4" s="1"/>
  <c r="Z284" i="4"/>
  <c r="AA284" i="4" s="1"/>
  <c r="Z283" i="4"/>
  <c r="AA283" i="4" s="1"/>
  <c r="Z282" i="4"/>
  <c r="AA282" i="4" s="1"/>
  <c r="Z281" i="4"/>
  <c r="AA281" i="4" s="1"/>
  <c r="Z280" i="4"/>
  <c r="AA280" i="4" s="1"/>
  <c r="Z279" i="4"/>
  <c r="AA279" i="4" s="1"/>
  <c r="Z278" i="4"/>
  <c r="AA278" i="4" s="1"/>
  <c r="Z277" i="4"/>
  <c r="AA277" i="4" s="1"/>
  <c r="Z276" i="4"/>
  <c r="AA276" i="4" s="1"/>
  <c r="Z275" i="4"/>
  <c r="AA275" i="4" s="1"/>
  <c r="Z274" i="4"/>
  <c r="AA274" i="4" s="1"/>
  <c r="Z273" i="4"/>
  <c r="AA273" i="4" s="1"/>
  <c r="Z272" i="4"/>
  <c r="AA272" i="4" s="1"/>
  <c r="Z271" i="4"/>
  <c r="AA271" i="4" s="1"/>
  <c r="Z270" i="4"/>
  <c r="AA270" i="4" s="1"/>
  <c r="Z269" i="4"/>
  <c r="AA269" i="4" s="1"/>
  <c r="Z268" i="4"/>
  <c r="AA268" i="4" s="1"/>
  <c r="Z267" i="4"/>
  <c r="AA267" i="4" s="1"/>
  <c r="Z266" i="4"/>
  <c r="AA266" i="4" s="1"/>
  <c r="Z265" i="4"/>
  <c r="AA265" i="4" s="1"/>
  <c r="Z264" i="4"/>
  <c r="AA264" i="4" s="1"/>
  <c r="Z263" i="4"/>
  <c r="AA263" i="4" s="1"/>
  <c r="Z262" i="4"/>
  <c r="AA262" i="4" s="1"/>
  <c r="Z261" i="4"/>
  <c r="AA261" i="4" s="1"/>
  <c r="Z260" i="4"/>
  <c r="AA260" i="4" s="1"/>
  <c r="Z259" i="4"/>
  <c r="AA259" i="4" s="1"/>
  <c r="Z258" i="4"/>
  <c r="AA258" i="4" s="1"/>
  <c r="Z257" i="4"/>
  <c r="AA257" i="4" s="1"/>
  <c r="Z256" i="4"/>
  <c r="AA256" i="4" s="1"/>
  <c r="Z255" i="4"/>
  <c r="AA255" i="4" s="1"/>
  <c r="Z254" i="4"/>
  <c r="AA254" i="4" s="1"/>
  <c r="Z253" i="4"/>
  <c r="AA253" i="4" s="1"/>
  <c r="Z252" i="4"/>
  <c r="AA252" i="4" s="1"/>
  <c r="Z251" i="4"/>
  <c r="AA251" i="4" s="1"/>
  <c r="Z250" i="4"/>
  <c r="AA250" i="4" s="1"/>
  <c r="Z249" i="4"/>
  <c r="AA249" i="4" s="1"/>
  <c r="Z248" i="4"/>
  <c r="AA248" i="4" s="1"/>
  <c r="Z247" i="4"/>
  <c r="AA247" i="4" s="1"/>
  <c r="Z246" i="4"/>
  <c r="AA246" i="4" s="1"/>
  <c r="Z245" i="4"/>
  <c r="AA245" i="4" s="1"/>
  <c r="Z244" i="4"/>
  <c r="AA244" i="4" s="1"/>
  <c r="Z243" i="4"/>
  <c r="AA243" i="4" s="1"/>
  <c r="Z242" i="4"/>
  <c r="AA242" i="4" s="1"/>
  <c r="Z241" i="4"/>
  <c r="AA241" i="4" s="1"/>
  <c r="Z240" i="4"/>
  <c r="AA240" i="4" s="1"/>
  <c r="Z239" i="4"/>
  <c r="AA239" i="4" s="1"/>
  <c r="Z238" i="4"/>
  <c r="AA238" i="4" s="1"/>
  <c r="Z237" i="4"/>
  <c r="AA237" i="4" s="1"/>
  <c r="Z236" i="4"/>
  <c r="AA236" i="4" s="1"/>
  <c r="Z235" i="4"/>
  <c r="AA235" i="4" s="1"/>
  <c r="Z234" i="4"/>
  <c r="AA234" i="4" s="1"/>
  <c r="Z233" i="4"/>
  <c r="AA233" i="4" s="1"/>
  <c r="Z232" i="4"/>
  <c r="AA232" i="4" s="1"/>
  <c r="Z231" i="4"/>
  <c r="AA231" i="4" s="1"/>
  <c r="Z230" i="4"/>
  <c r="AA230" i="4" s="1"/>
  <c r="Z229" i="4"/>
  <c r="AA229" i="4" s="1"/>
  <c r="Z228" i="4"/>
  <c r="AA228" i="4" s="1"/>
  <c r="Z227" i="4"/>
  <c r="AA227" i="4" s="1"/>
  <c r="Z226" i="4"/>
  <c r="AA226" i="4" s="1"/>
  <c r="Z225" i="4"/>
  <c r="AA225" i="4" s="1"/>
  <c r="Z224" i="4"/>
  <c r="AA224" i="4" s="1"/>
  <c r="Z223" i="4"/>
  <c r="AA223" i="4" s="1"/>
  <c r="Z222" i="4"/>
  <c r="AA222" i="4" s="1"/>
  <c r="Z221" i="4"/>
  <c r="AA221" i="4" s="1"/>
  <c r="Z220" i="4"/>
  <c r="AA220" i="4" s="1"/>
  <c r="Z219" i="4"/>
  <c r="AA219" i="4" s="1"/>
  <c r="Z218" i="4"/>
  <c r="AA218" i="4" s="1"/>
  <c r="Z217" i="4"/>
  <c r="AA217" i="4" s="1"/>
  <c r="Z216" i="4"/>
  <c r="AA216" i="4" s="1"/>
  <c r="Z215" i="4"/>
  <c r="AA215" i="4" s="1"/>
  <c r="Z214" i="4"/>
  <c r="AA214" i="4" s="1"/>
  <c r="Z213" i="4"/>
  <c r="AA213" i="4" s="1"/>
  <c r="Z212" i="4"/>
  <c r="AA212" i="4" s="1"/>
  <c r="Z211" i="4"/>
  <c r="AA211" i="4" s="1"/>
  <c r="Z210" i="4"/>
  <c r="AA210" i="4" s="1"/>
  <c r="Z209" i="4"/>
  <c r="AA209" i="4" s="1"/>
  <c r="Z208" i="4"/>
  <c r="AA208" i="4" s="1"/>
  <c r="Z207" i="4"/>
  <c r="AA207" i="4" s="1"/>
  <c r="Z206" i="4"/>
  <c r="AA206" i="4" s="1"/>
  <c r="Z205" i="4"/>
  <c r="AA205" i="4" s="1"/>
  <c r="Z204" i="4"/>
  <c r="AA204" i="4" s="1"/>
  <c r="Z203" i="4"/>
  <c r="AA203" i="4" s="1"/>
  <c r="Z202" i="4"/>
  <c r="AA202" i="4" s="1"/>
  <c r="Z201" i="4"/>
  <c r="AA201" i="4" s="1"/>
  <c r="Z200" i="4"/>
  <c r="AA200" i="4" s="1"/>
  <c r="Z199" i="4"/>
  <c r="AA199" i="4" s="1"/>
  <c r="Z198" i="4"/>
  <c r="AA198" i="4" s="1"/>
  <c r="Z197" i="4"/>
  <c r="AA197" i="4" s="1"/>
  <c r="Z196" i="4"/>
  <c r="AA196" i="4" s="1"/>
  <c r="Z195" i="4"/>
  <c r="AA195" i="4" s="1"/>
  <c r="Z194" i="4"/>
  <c r="AA194" i="4" s="1"/>
  <c r="Z193" i="4"/>
  <c r="AA193" i="4" s="1"/>
  <c r="Z192" i="4"/>
  <c r="AA192" i="4" s="1"/>
  <c r="Z191" i="4"/>
  <c r="AA191" i="4" s="1"/>
  <c r="Z190" i="4"/>
  <c r="AA190" i="4" s="1"/>
  <c r="Z189" i="4"/>
  <c r="AA189" i="4" s="1"/>
  <c r="Z188" i="4"/>
  <c r="AA188" i="4" s="1"/>
  <c r="Z187" i="4"/>
  <c r="AA187" i="4" s="1"/>
  <c r="Z186" i="4"/>
  <c r="AA186" i="4" s="1"/>
  <c r="Z185" i="4"/>
  <c r="AA185" i="4" s="1"/>
  <c r="Z184" i="4"/>
  <c r="AA184" i="4" s="1"/>
  <c r="Z183" i="4"/>
  <c r="AA183" i="4" s="1"/>
  <c r="Z182" i="4"/>
  <c r="AA182" i="4" s="1"/>
  <c r="Z181" i="4"/>
  <c r="AA181" i="4" s="1"/>
  <c r="Z180" i="4"/>
  <c r="AA180" i="4" s="1"/>
  <c r="Z179" i="4"/>
  <c r="AA179" i="4" s="1"/>
  <c r="Z178" i="4"/>
  <c r="AA178" i="4" s="1"/>
  <c r="Z177" i="4"/>
  <c r="AA177" i="4" s="1"/>
  <c r="Z176" i="4"/>
  <c r="AA176" i="4" s="1"/>
  <c r="Z175" i="4"/>
  <c r="AA175" i="4" s="1"/>
  <c r="Z174" i="4"/>
  <c r="AA174" i="4" s="1"/>
  <c r="Z173" i="4"/>
  <c r="AA173" i="4" s="1"/>
  <c r="Z172" i="4"/>
  <c r="AA172" i="4" s="1"/>
  <c r="Z171" i="4"/>
  <c r="AA171" i="4" s="1"/>
  <c r="Z170" i="4"/>
  <c r="AA170" i="4" s="1"/>
  <c r="Z169" i="4"/>
  <c r="AA169" i="4" s="1"/>
  <c r="Z168" i="4"/>
  <c r="AA168" i="4" s="1"/>
  <c r="Z167" i="4"/>
  <c r="AA167" i="4" s="1"/>
  <c r="Z166" i="4"/>
  <c r="AA166" i="4" s="1"/>
  <c r="Z165" i="4"/>
  <c r="AA165" i="4" s="1"/>
  <c r="Z164" i="4"/>
  <c r="AA164" i="4" s="1"/>
  <c r="Z163" i="4"/>
  <c r="AA163" i="4" s="1"/>
  <c r="Z162" i="4"/>
  <c r="AA162" i="4" s="1"/>
  <c r="Z161" i="4"/>
  <c r="AA161" i="4" s="1"/>
  <c r="Z160" i="4"/>
  <c r="AA160" i="4" s="1"/>
  <c r="Z159" i="4"/>
  <c r="AA159" i="4" s="1"/>
  <c r="Z158" i="4"/>
  <c r="AA158" i="4" s="1"/>
  <c r="Z157" i="4"/>
  <c r="AA157" i="4" s="1"/>
  <c r="Z156" i="4"/>
  <c r="AA156" i="4" s="1"/>
  <c r="Z155" i="4"/>
  <c r="AA155" i="4" s="1"/>
  <c r="Z154" i="4"/>
  <c r="AA154" i="4" s="1"/>
  <c r="Z153" i="4"/>
  <c r="AA153" i="4" s="1"/>
  <c r="Z152" i="4"/>
  <c r="AA152" i="4" s="1"/>
  <c r="Z151" i="4"/>
  <c r="AA151" i="4" s="1"/>
  <c r="Z150" i="4"/>
  <c r="AA150" i="4" s="1"/>
  <c r="Z149" i="4"/>
  <c r="AA149" i="4" s="1"/>
  <c r="Z148" i="4"/>
  <c r="AA148" i="4" s="1"/>
  <c r="Z147" i="4"/>
  <c r="AA147" i="4" s="1"/>
  <c r="Z146" i="4"/>
  <c r="AA146" i="4" s="1"/>
  <c r="Z145" i="4"/>
  <c r="AA145" i="4" s="1"/>
  <c r="Z144" i="4"/>
  <c r="AA144" i="4" s="1"/>
  <c r="Z143" i="4"/>
  <c r="AA143" i="4" s="1"/>
  <c r="Z142" i="4"/>
  <c r="AA142" i="4" s="1"/>
  <c r="Z141" i="4"/>
  <c r="AA141" i="4" s="1"/>
  <c r="Z140" i="4"/>
  <c r="AA140" i="4" s="1"/>
  <c r="Z139" i="4"/>
  <c r="AA139" i="4" s="1"/>
  <c r="Z138" i="4"/>
  <c r="AA138" i="4" s="1"/>
  <c r="Z137" i="4"/>
  <c r="AA137" i="4" s="1"/>
  <c r="Z136" i="4"/>
  <c r="AA136" i="4" s="1"/>
  <c r="Z135" i="4"/>
  <c r="AA135" i="4" s="1"/>
  <c r="Z134" i="4"/>
  <c r="AA134" i="4" s="1"/>
  <c r="Z133" i="4"/>
  <c r="AA133" i="4" s="1"/>
  <c r="Z132" i="4"/>
  <c r="AA132" i="4" s="1"/>
  <c r="Z131" i="4"/>
  <c r="AA131" i="4" s="1"/>
  <c r="Z130" i="4"/>
  <c r="AA130" i="4" s="1"/>
  <c r="Z129" i="4"/>
  <c r="AA129" i="4" s="1"/>
  <c r="Z128" i="4"/>
  <c r="AA128" i="4" s="1"/>
  <c r="Z127" i="4"/>
  <c r="AA127" i="4" s="1"/>
  <c r="Z126" i="4"/>
  <c r="AA126" i="4" s="1"/>
  <c r="Z125" i="4"/>
  <c r="AA125" i="4" s="1"/>
  <c r="Z124" i="4"/>
  <c r="AA124" i="4" s="1"/>
  <c r="Z123" i="4"/>
  <c r="AA123" i="4" s="1"/>
  <c r="Z122" i="4"/>
  <c r="AA122" i="4" s="1"/>
  <c r="Z121" i="4"/>
  <c r="AA121" i="4" s="1"/>
  <c r="Z120" i="4"/>
  <c r="AA120" i="4" s="1"/>
  <c r="Z119" i="4"/>
  <c r="AA119" i="4" s="1"/>
  <c r="Z118" i="4"/>
  <c r="AA118" i="4" s="1"/>
  <c r="Z117" i="4"/>
  <c r="AA117" i="4" s="1"/>
  <c r="Z116" i="4"/>
  <c r="AA116" i="4" s="1"/>
  <c r="Z115" i="4"/>
  <c r="AA115" i="4" s="1"/>
  <c r="Z114" i="4"/>
  <c r="AA114" i="4" s="1"/>
  <c r="Z113" i="4"/>
  <c r="AA113" i="4" s="1"/>
  <c r="Z112" i="4"/>
  <c r="AA112" i="4" s="1"/>
  <c r="Z111" i="4"/>
  <c r="AA111" i="4" s="1"/>
  <c r="Z110" i="4"/>
  <c r="AA110" i="4" s="1"/>
  <c r="Z109" i="4"/>
  <c r="AA109" i="4" s="1"/>
  <c r="Z108" i="4"/>
  <c r="AA108" i="4" s="1"/>
  <c r="Z107" i="4"/>
  <c r="AA107" i="4" s="1"/>
  <c r="Z106" i="4"/>
  <c r="AA106" i="4" s="1"/>
  <c r="Z105" i="4"/>
  <c r="AA105" i="4" s="1"/>
  <c r="Z104" i="4"/>
  <c r="AA104" i="4" s="1"/>
  <c r="Z103" i="4"/>
  <c r="AA103" i="4" s="1"/>
  <c r="Z102" i="4"/>
  <c r="AA102" i="4" s="1"/>
  <c r="Z101" i="4"/>
  <c r="AA101" i="4" s="1"/>
  <c r="Z100" i="4"/>
  <c r="AA100" i="4" s="1"/>
  <c r="Z99" i="4"/>
  <c r="AA99" i="4" s="1"/>
  <c r="Z98" i="4"/>
  <c r="AA98" i="4" s="1"/>
  <c r="Z97" i="4"/>
  <c r="AA97" i="4" s="1"/>
  <c r="Z96" i="4"/>
  <c r="AA96" i="4" s="1"/>
  <c r="Z95" i="4"/>
  <c r="AA95" i="4" s="1"/>
  <c r="Z94" i="4"/>
  <c r="AA94" i="4" s="1"/>
  <c r="Z93" i="4"/>
  <c r="AA93" i="4" s="1"/>
  <c r="Z92" i="4"/>
  <c r="AA92" i="4" s="1"/>
  <c r="Z91" i="4"/>
  <c r="AA91" i="4" s="1"/>
  <c r="Z90" i="4"/>
  <c r="AA90" i="4" s="1"/>
  <c r="Z89" i="4"/>
  <c r="AA89" i="4" s="1"/>
  <c r="Z88" i="4"/>
  <c r="AA88" i="4" s="1"/>
  <c r="Z87" i="4"/>
  <c r="AA87" i="4" s="1"/>
  <c r="Z86" i="4"/>
  <c r="AA86" i="4" s="1"/>
  <c r="Z85" i="4"/>
  <c r="AA85" i="4" s="1"/>
  <c r="Z84" i="4"/>
  <c r="AA84" i="4" s="1"/>
  <c r="Z83" i="4"/>
  <c r="AA83" i="4" s="1"/>
  <c r="Z82" i="4"/>
  <c r="AA82" i="4" s="1"/>
  <c r="Z81" i="4"/>
  <c r="AA81" i="4" s="1"/>
  <c r="Z80" i="4"/>
  <c r="AA80" i="4" s="1"/>
  <c r="Z79" i="4"/>
  <c r="AA79" i="4" s="1"/>
  <c r="Z78" i="4"/>
  <c r="AA78" i="4" s="1"/>
  <c r="Z77" i="4"/>
  <c r="AA77" i="4" s="1"/>
  <c r="Z76" i="4"/>
  <c r="AA76" i="4" s="1"/>
  <c r="Z75" i="4"/>
  <c r="AA75" i="4" s="1"/>
  <c r="Z74" i="4"/>
  <c r="AA74" i="4" s="1"/>
  <c r="Z73" i="4"/>
  <c r="AA73" i="4" s="1"/>
  <c r="Z72" i="4"/>
  <c r="AA72" i="4" s="1"/>
  <c r="Z71" i="4"/>
  <c r="AA71" i="4" s="1"/>
  <c r="Z70" i="4"/>
  <c r="AA70" i="4" s="1"/>
  <c r="Z69" i="4"/>
  <c r="AA69" i="4" s="1"/>
  <c r="Z68" i="4"/>
  <c r="AA68" i="4" s="1"/>
  <c r="Z67" i="4"/>
  <c r="AA67" i="4" s="1"/>
  <c r="Z66" i="4"/>
  <c r="AA66" i="4" s="1"/>
  <c r="Z65" i="4"/>
  <c r="AA65" i="4" s="1"/>
  <c r="Z64" i="4"/>
  <c r="AA64" i="4" s="1"/>
  <c r="Z63" i="4"/>
  <c r="AA63" i="4" s="1"/>
  <c r="Z62" i="4"/>
  <c r="AA62" i="4" s="1"/>
  <c r="Z61" i="4"/>
  <c r="AA61" i="4" s="1"/>
  <c r="Z60" i="4"/>
  <c r="AA60" i="4" s="1"/>
  <c r="Z59" i="4"/>
  <c r="AA59" i="4" s="1"/>
  <c r="Z58" i="4"/>
  <c r="AA58" i="4" s="1"/>
  <c r="Z57" i="4"/>
  <c r="AA57" i="4" s="1"/>
  <c r="Z56" i="4"/>
  <c r="AA56" i="4" s="1"/>
  <c r="Z55" i="4"/>
  <c r="AA55" i="4" s="1"/>
  <c r="Z54" i="4"/>
  <c r="AA54" i="4" s="1"/>
  <c r="Z53" i="4"/>
  <c r="AA53" i="4" s="1"/>
  <c r="Z52" i="4"/>
  <c r="AA52" i="4" s="1"/>
  <c r="Z51" i="4"/>
  <c r="AA51" i="4" s="1"/>
  <c r="Z50" i="4"/>
  <c r="AA50" i="4" s="1"/>
  <c r="Z49" i="4"/>
  <c r="AA49" i="4" s="1"/>
  <c r="Z48" i="4"/>
  <c r="AA48" i="4" s="1"/>
  <c r="Z47" i="4"/>
  <c r="AA47" i="4" s="1"/>
  <c r="Z46" i="4"/>
  <c r="AA46" i="4" s="1"/>
  <c r="Z45" i="4"/>
  <c r="AA45" i="4" s="1"/>
  <c r="Z44" i="4"/>
  <c r="AA44" i="4" s="1"/>
  <c r="Z43" i="4"/>
  <c r="AA43" i="4" s="1"/>
  <c r="Z42" i="4"/>
  <c r="AA42" i="4" s="1"/>
  <c r="Z41" i="4"/>
  <c r="AA41" i="4" s="1"/>
  <c r="Z40" i="4"/>
  <c r="AA40" i="4" s="1"/>
  <c r="Z39" i="4"/>
  <c r="AA39" i="4" s="1"/>
  <c r="Z38" i="4"/>
  <c r="AA38" i="4" s="1"/>
  <c r="Z37" i="4"/>
  <c r="AA37" i="4" s="1"/>
  <c r="Z36" i="4"/>
  <c r="AA36" i="4" s="1"/>
  <c r="Z35" i="4"/>
  <c r="AA35" i="4" s="1"/>
  <c r="Z34" i="4"/>
  <c r="AA34" i="4" s="1"/>
  <c r="Z33" i="4"/>
  <c r="AA33" i="4" s="1"/>
  <c r="Z32" i="4"/>
  <c r="AA32" i="4" s="1"/>
  <c r="Z31" i="4"/>
  <c r="AA31" i="4" s="1"/>
  <c r="Z30" i="4"/>
  <c r="AA30" i="4" s="1"/>
  <c r="Z29" i="4"/>
  <c r="AA29" i="4" s="1"/>
  <c r="Z28" i="4"/>
  <c r="AA28" i="4" s="1"/>
  <c r="Z27" i="4"/>
  <c r="AA27" i="4" s="1"/>
  <c r="Z26" i="4"/>
  <c r="AA26" i="4" s="1"/>
  <c r="Z25" i="4"/>
  <c r="AA25" i="4" s="1"/>
  <c r="Z24" i="4"/>
  <c r="AA24" i="4" s="1"/>
  <c r="Z23" i="4"/>
  <c r="AA23" i="4" s="1"/>
  <c r="Z22" i="4"/>
  <c r="AA22" i="4" s="1"/>
  <c r="Z21" i="4"/>
  <c r="AA21" i="4" s="1"/>
  <c r="Z20" i="4"/>
  <c r="AA20" i="4" s="1"/>
  <c r="Z19" i="4"/>
  <c r="AA19" i="4" s="1"/>
  <c r="Z18" i="4"/>
  <c r="AA18" i="4" s="1"/>
  <c r="Z17" i="4"/>
  <c r="AA17" i="4" s="1"/>
  <c r="Z16" i="4"/>
  <c r="AA16" i="4" s="1"/>
  <c r="Z15" i="4"/>
  <c r="AA15" i="4" s="1"/>
  <c r="Z14" i="4"/>
  <c r="AA14" i="4" s="1"/>
  <c r="Z13" i="4"/>
  <c r="AA13" i="4" s="1"/>
  <c r="Z12" i="4"/>
  <c r="AA12" i="4" s="1"/>
  <c r="Z11" i="4"/>
  <c r="AA11" i="4" s="1"/>
  <c r="Z10" i="4"/>
  <c r="AA10" i="4" s="1"/>
  <c r="Z9" i="4"/>
  <c r="AA9" i="4" s="1"/>
  <c r="Z8" i="4"/>
  <c r="AA8" i="4" s="1"/>
  <c r="Z7" i="4"/>
  <c r="AA7" i="4" s="1"/>
  <c r="Z6" i="4"/>
  <c r="AA6" i="4" s="1"/>
  <c r="Z5" i="4"/>
  <c r="AA5" i="4" s="1"/>
  <c r="Z4" i="4"/>
  <c r="AA4" i="4" s="1"/>
  <c r="T523" i="4"/>
  <c r="T522" i="4"/>
  <c r="T521" i="4"/>
  <c r="T520" i="4"/>
  <c r="T519" i="4"/>
  <c r="T518" i="4"/>
  <c r="T517" i="4"/>
  <c r="T516" i="4"/>
  <c r="T515" i="4"/>
  <c r="T514" i="4"/>
  <c r="T513" i="4"/>
  <c r="T512" i="4"/>
  <c r="T511" i="4"/>
  <c r="T510" i="4"/>
  <c r="T509" i="4"/>
  <c r="T508" i="4"/>
  <c r="T507" i="4"/>
  <c r="T506" i="4"/>
  <c r="T505" i="4"/>
  <c r="T504" i="4"/>
  <c r="T503" i="4"/>
  <c r="T502" i="4"/>
  <c r="T501" i="4"/>
  <c r="T500" i="4"/>
  <c r="T499" i="4"/>
  <c r="T498" i="4"/>
  <c r="T497" i="4"/>
  <c r="T496" i="4"/>
  <c r="T495" i="4"/>
  <c r="T494" i="4"/>
  <c r="T493" i="4"/>
  <c r="T492" i="4"/>
  <c r="T491" i="4"/>
  <c r="T490" i="4"/>
  <c r="T489" i="4"/>
  <c r="T488" i="4"/>
  <c r="T487" i="4"/>
  <c r="T486" i="4"/>
  <c r="T485" i="4"/>
  <c r="T484" i="4"/>
  <c r="T483" i="4"/>
  <c r="T482" i="4"/>
  <c r="T481" i="4"/>
  <c r="T480" i="4"/>
  <c r="T479" i="4"/>
  <c r="T478" i="4"/>
  <c r="T477" i="4"/>
  <c r="T476" i="4"/>
  <c r="T475" i="4"/>
  <c r="T474" i="4"/>
  <c r="T473" i="4"/>
  <c r="T472" i="4"/>
  <c r="T471" i="4"/>
  <c r="T470" i="4"/>
  <c r="T469" i="4"/>
  <c r="T468" i="4"/>
  <c r="T467" i="4"/>
  <c r="T466" i="4"/>
  <c r="T465" i="4"/>
  <c r="T464" i="4"/>
  <c r="T463" i="4"/>
  <c r="T462" i="4"/>
  <c r="T461" i="4"/>
  <c r="T460" i="4"/>
  <c r="T459" i="4"/>
  <c r="T458" i="4"/>
  <c r="T457" i="4"/>
  <c r="T456" i="4"/>
  <c r="T455" i="4"/>
  <c r="T454" i="4"/>
  <c r="T453" i="4"/>
  <c r="T452" i="4"/>
  <c r="T451" i="4"/>
  <c r="T450" i="4"/>
  <c r="T449" i="4"/>
  <c r="T448" i="4"/>
  <c r="T447" i="4"/>
  <c r="T446" i="4"/>
  <c r="T445" i="4"/>
  <c r="T444" i="4"/>
  <c r="T443" i="4"/>
  <c r="T442" i="4"/>
  <c r="T441" i="4"/>
  <c r="T440" i="4"/>
  <c r="T439" i="4"/>
  <c r="T438" i="4"/>
  <c r="T437" i="4"/>
  <c r="T436" i="4"/>
  <c r="T435" i="4"/>
  <c r="T434" i="4"/>
  <c r="T433" i="4"/>
  <c r="T432" i="4"/>
  <c r="T431" i="4"/>
  <c r="T430" i="4"/>
  <c r="T429" i="4"/>
  <c r="T428" i="4"/>
  <c r="T427" i="4"/>
  <c r="T426" i="4"/>
  <c r="T425" i="4"/>
  <c r="T424" i="4"/>
  <c r="T423" i="4"/>
  <c r="T422" i="4"/>
  <c r="T421" i="4"/>
  <c r="T420" i="4"/>
  <c r="T419" i="4"/>
  <c r="T418" i="4"/>
  <c r="T417" i="4"/>
  <c r="T416" i="4"/>
  <c r="T415" i="4"/>
  <c r="T414" i="4"/>
  <c r="T413" i="4"/>
  <c r="T412" i="4"/>
  <c r="T411" i="4"/>
  <c r="T410" i="4"/>
  <c r="T409" i="4"/>
  <c r="T408" i="4"/>
  <c r="T407" i="4"/>
  <c r="T406" i="4"/>
  <c r="T405" i="4"/>
  <c r="T404" i="4"/>
  <c r="T403" i="4"/>
  <c r="T402" i="4"/>
  <c r="T401" i="4"/>
  <c r="T400" i="4"/>
  <c r="T399" i="4"/>
  <c r="T398" i="4"/>
  <c r="T397" i="4"/>
  <c r="T396" i="4"/>
  <c r="T395" i="4"/>
  <c r="T394" i="4"/>
  <c r="T393" i="4"/>
  <c r="T392" i="4"/>
  <c r="T391" i="4"/>
  <c r="T390" i="4"/>
  <c r="T389" i="4"/>
  <c r="T388" i="4"/>
  <c r="T387" i="4"/>
  <c r="T386" i="4"/>
  <c r="T385" i="4"/>
  <c r="T384" i="4"/>
  <c r="T383" i="4"/>
  <c r="T382" i="4"/>
  <c r="T381" i="4"/>
  <c r="T380" i="4"/>
  <c r="T379" i="4"/>
  <c r="T378" i="4"/>
  <c r="T377" i="4"/>
  <c r="T376" i="4"/>
  <c r="T375" i="4"/>
  <c r="T374" i="4"/>
  <c r="T373" i="4"/>
  <c r="T372" i="4"/>
  <c r="T371" i="4"/>
  <c r="T370" i="4"/>
  <c r="T369" i="4"/>
  <c r="T368" i="4"/>
  <c r="T367" i="4"/>
  <c r="T366" i="4"/>
  <c r="T365" i="4"/>
  <c r="T364" i="4"/>
  <c r="T363" i="4"/>
  <c r="T362" i="4"/>
  <c r="T361" i="4"/>
  <c r="T360" i="4"/>
  <c r="T359" i="4"/>
  <c r="T358" i="4"/>
  <c r="T357" i="4"/>
  <c r="T356" i="4"/>
  <c r="T355" i="4"/>
  <c r="T354" i="4"/>
  <c r="T353" i="4"/>
  <c r="T352" i="4"/>
  <c r="T351" i="4"/>
  <c r="T350" i="4"/>
  <c r="T349" i="4"/>
  <c r="T348" i="4"/>
  <c r="T347" i="4"/>
  <c r="T346" i="4"/>
  <c r="T345" i="4"/>
  <c r="T344" i="4"/>
  <c r="T343" i="4"/>
  <c r="T342" i="4"/>
  <c r="T341" i="4"/>
  <c r="T340" i="4"/>
  <c r="T339" i="4"/>
  <c r="T338" i="4"/>
  <c r="T337" i="4"/>
  <c r="T336" i="4"/>
  <c r="T335" i="4"/>
  <c r="T334" i="4"/>
  <c r="T333" i="4"/>
  <c r="T332" i="4"/>
  <c r="T331" i="4"/>
  <c r="T330" i="4"/>
  <c r="T329" i="4"/>
  <c r="T328" i="4"/>
  <c r="T327" i="4"/>
  <c r="T326" i="4"/>
  <c r="T325" i="4"/>
  <c r="T324" i="4"/>
  <c r="T323" i="4"/>
  <c r="T322" i="4"/>
  <c r="T321" i="4"/>
  <c r="T320" i="4"/>
  <c r="T319" i="4"/>
  <c r="T318" i="4"/>
  <c r="T317" i="4"/>
  <c r="T316" i="4"/>
  <c r="T315" i="4"/>
  <c r="T314" i="4"/>
  <c r="T313" i="4"/>
  <c r="T312" i="4"/>
  <c r="T311" i="4"/>
  <c r="T310" i="4"/>
  <c r="T309" i="4"/>
  <c r="T308" i="4"/>
  <c r="T306" i="4"/>
  <c r="T305" i="4"/>
  <c r="T304" i="4"/>
  <c r="T303" i="4"/>
  <c r="T302" i="4"/>
  <c r="T301" i="4"/>
  <c r="T300" i="4"/>
  <c r="T299" i="4"/>
  <c r="T298" i="4"/>
  <c r="T297" i="4"/>
  <c r="T296" i="4"/>
  <c r="T295" i="4"/>
  <c r="T294" i="4"/>
  <c r="T293" i="4"/>
  <c r="T292" i="4"/>
  <c r="T291" i="4"/>
  <c r="T290" i="4"/>
  <c r="T289" i="4"/>
  <c r="T288" i="4"/>
  <c r="T287" i="4"/>
  <c r="T286" i="4"/>
  <c r="T285" i="4"/>
  <c r="T284" i="4"/>
  <c r="T283" i="4"/>
  <c r="T282" i="4"/>
  <c r="T281" i="4"/>
  <c r="T280" i="4"/>
  <c r="T279" i="4"/>
  <c r="T278" i="4"/>
  <c r="T277" i="4"/>
  <c r="T276" i="4"/>
  <c r="T275" i="4"/>
  <c r="T274" i="4"/>
  <c r="T273" i="4"/>
  <c r="T272" i="4"/>
  <c r="T271" i="4"/>
  <c r="T270" i="4"/>
  <c r="T269" i="4"/>
  <c r="T268" i="4"/>
  <c r="T267" i="4"/>
  <c r="T266" i="4"/>
  <c r="T265" i="4"/>
  <c r="T264" i="4"/>
  <c r="T263" i="4"/>
  <c r="T262" i="4"/>
  <c r="T261" i="4"/>
  <c r="T260" i="4"/>
  <c r="T259" i="4"/>
  <c r="T258" i="4"/>
  <c r="T257" i="4"/>
  <c r="T256" i="4"/>
  <c r="T255" i="4"/>
  <c r="T254" i="4"/>
  <c r="T253" i="4"/>
  <c r="T252" i="4"/>
  <c r="T251" i="4"/>
  <c r="T250" i="4"/>
  <c r="T249" i="4"/>
  <c r="T248" i="4"/>
  <c r="T247" i="4"/>
  <c r="T246" i="4"/>
  <c r="T245" i="4"/>
  <c r="T244" i="4"/>
  <c r="T243" i="4"/>
  <c r="T242" i="4"/>
  <c r="T241" i="4"/>
  <c r="T240" i="4"/>
  <c r="T239" i="4"/>
  <c r="T238" i="4"/>
  <c r="T237" i="4"/>
  <c r="T236" i="4"/>
  <c r="T235" i="4"/>
  <c r="T234" i="4"/>
  <c r="T233" i="4"/>
  <c r="T232" i="4"/>
  <c r="T231" i="4"/>
  <c r="T230" i="4"/>
  <c r="T229" i="4"/>
  <c r="T228" i="4"/>
  <c r="T227" i="4"/>
  <c r="T226" i="4"/>
  <c r="T225" i="4"/>
  <c r="T224" i="4"/>
  <c r="T223" i="4"/>
  <c r="T222" i="4"/>
  <c r="T221" i="4"/>
  <c r="T220" i="4"/>
  <c r="T219" i="4"/>
  <c r="T218" i="4"/>
  <c r="T217" i="4"/>
  <c r="T216" i="4"/>
  <c r="T215" i="4"/>
  <c r="T214" i="4"/>
  <c r="T213" i="4"/>
  <c r="T212" i="4"/>
  <c r="T211" i="4"/>
  <c r="T210" i="4"/>
  <c r="T209" i="4"/>
  <c r="T208" i="4"/>
  <c r="T207" i="4"/>
  <c r="T206" i="4"/>
  <c r="T205" i="4"/>
  <c r="T204" i="4"/>
  <c r="T203" i="4"/>
  <c r="T202" i="4"/>
  <c r="T201" i="4"/>
  <c r="T200" i="4"/>
  <c r="T199" i="4"/>
  <c r="T198" i="4"/>
  <c r="T197" i="4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N523" i="4"/>
  <c r="N522" i="4"/>
  <c r="N521" i="4"/>
  <c r="N520" i="4"/>
  <c r="N519" i="4"/>
  <c r="N518" i="4"/>
  <c r="N517" i="4"/>
  <c r="N516" i="4"/>
  <c r="N515" i="4"/>
  <c r="N514" i="4"/>
  <c r="N513" i="4"/>
  <c r="N512" i="4"/>
  <c r="N511" i="4"/>
  <c r="N510" i="4"/>
  <c r="N509" i="4"/>
  <c r="N508" i="4"/>
  <c r="N507" i="4"/>
  <c r="N506" i="4"/>
  <c r="N505" i="4"/>
  <c r="N504" i="4"/>
  <c r="N503" i="4"/>
  <c r="N502" i="4"/>
  <c r="N501" i="4"/>
  <c r="N500" i="4"/>
  <c r="N499" i="4"/>
  <c r="N498" i="4"/>
  <c r="N497" i="4"/>
  <c r="N496" i="4"/>
  <c r="N495" i="4"/>
  <c r="N494" i="4"/>
  <c r="N493" i="4"/>
  <c r="N492" i="4"/>
  <c r="N491" i="4"/>
  <c r="N490" i="4"/>
  <c r="N489" i="4"/>
  <c r="N488" i="4"/>
  <c r="N487" i="4"/>
  <c r="N486" i="4"/>
  <c r="N485" i="4"/>
  <c r="N484" i="4"/>
  <c r="N483" i="4"/>
  <c r="N482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L523" i="4"/>
  <c r="L522" i="4"/>
  <c r="L521" i="4"/>
  <c r="L520" i="4"/>
  <c r="L519" i="4"/>
  <c r="L518" i="4"/>
  <c r="L517" i="4"/>
  <c r="L516" i="4"/>
  <c r="L515" i="4"/>
  <c r="L514" i="4"/>
  <c r="L513" i="4"/>
  <c r="L512" i="4"/>
  <c r="L511" i="4"/>
  <c r="L510" i="4"/>
  <c r="L509" i="4"/>
  <c r="L508" i="4"/>
  <c r="L507" i="4"/>
  <c r="L506" i="4"/>
  <c r="L505" i="4"/>
  <c r="L504" i="4"/>
  <c r="L503" i="4"/>
  <c r="L502" i="4"/>
  <c r="L501" i="4"/>
  <c r="L500" i="4"/>
  <c r="L499" i="4"/>
  <c r="L498" i="4"/>
  <c r="L497" i="4"/>
  <c r="L496" i="4"/>
  <c r="L495" i="4"/>
  <c r="L494" i="4"/>
  <c r="L493" i="4"/>
  <c r="L492" i="4"/>
  <c r="L491" i="4"/>
  <c r="L490" i="4"/>
  <c r="L489" i="4"/>
  <c r="L488" i="4"/>
  <c r="L487" i="4"/>
  <c r="L486" i="4"/>
  <c r="L485" i="4"/>
  <c r="L484" i="4"/>
  <c r="L483" i="4"/>
  <c r="L482" i="4"/>
  <c r="L481" i="4"/>
  <c r="L480" i="4"/>
  <c r="L479" i="4"/>
  <c r="L478" i="4"/>
  <c r="L477" i="4"/>
  <c r="L476" i="4"/>
  <c r="L475" i="4"/>
  <c r="L474" i="4"/>
  <c r="L473" i="4"/>
  <c r="L472" i="4"/>
  <c r="L471" i="4"/>
  <c r="L470" i="4"/>
  <c r="L469" i="4"/>
  <c r="L468" i="4"/>
  <c r="L467" i="4"/>
  <c r="L466" i="4"/>
  <c r="L465" i="4"/>
  <c r="L464" i="4"/>
  <c r="L463" i="4"/>
  <c r="L462" i="4"/>
  <c r="L461" i="4"/>
  <c r="L460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K523" i="4"/>
  <c r="K522" i="4"/>
  <c r="K521" i="4"/>
  <c r="K520" i="4"/>
  <c r="K519" i="4"/>
  <c r="K518" i="4"/>
  <c r="K517" i="4"/>
  <c r="K516" i="4"/>
  <c r="K515" i="4"/>
  <c r="K514" i="4"/>
  <c r="K513" i="4"/>
  <c r="K512" i="4"/>
  <c r="K511" i="4"/>
  <c r="K510" i="4"/>
  <c r="K509" i="4"/>
  <c r="K508" i="4"/>
  <c r="K507" i="4"/>
  <c r="K506" i="4"/>
  <c r="K505" i="4"/>
  <c r="K504" i="4"/>
  <c r="K503" i="4"/>
  <c r="K502" i="4"/>
  <c r="K501" i="4"/>
  <c r="K500" i="4"/>
  <c r="K499" i="4"/>
  <c r="K498" i="4"/>
  <c r="K497" i="4"/>
  <c r="K496" i="4"/>
  <c r="K495" i="4"/>
  <c r="K494" i="4"/>
  <c r="K493" i="4"/>
  <c r="K492" i="4"/>
  <c r="K491" i="4"/>
  <c r="K490" i="4"/>
  <c r="K489" i="4"/>
  <c r="K488" i="4"/>
  <c r="K487" i="4"/>
  <c r="K486" i="4"/>
  <c r="K485" i="4"/>
  <c r="K484" i="4"/>
  <c r="K483" i="4"/>
  <c r="K482" i="4"/>
  <c r="K481" i="4"/>
  <c r="K480" i="4"/>
  <c r="K479" i="4"/>
  <c r="K478" i="4"/>
  <c r="K477" i="4"/>
  <c r="K476" i="4"/>
  <c r="K475" i="4"/>
  <c r="K474" i="4"/>
  <c r="K473" i="4"/>
  <c r="K472" i="4"/>
  <c r="K471" i="4"/>
  <c r="K470" i="4"/>
  <c r="K469" i="4"/>
  <c r="K468" i="4"/>
  <c r="K467" i="4"/>
  <c r="K466" i="4"/>
  <c r="K465" i="4"/>
  <c r="K464" i="4"/>
  <c r="K463" i="4"/>
  <c r="K462" i="4"/>
  <c r="K461" i="4"/>
  <c r="K460" i="4"/>
  <c r="K459" i="4"/>
  <c r="K458" i="4"/>
  <c r="K457" i="4"/>
  <c r="K456" i="4"/>
  <c r="K455" i="4"/>
  <c r="K454" i="4"/>
  <c r="K453" i="4"/>
  <c r="K452" i="4"/>
  <c r="K451" i="4"/>
  <c r="K450" i="4"/>
  <c r="K449" i="4"/>
  <c r="K448" i="4"/>
  <c r="K447" i="4"/>
  <c r="K446" i="4"/>
  <c r="K445" i="4"/>
  <c r="K444" i="4"/>
  <c r="K443" i="4"/>
  <c r="K442" i="4"/>
  <c r="K441" i="4"/>
  <c r="K440" i="4"/>
  <c r="K439" i="4"/>
  <c r="K438" i="4"/>
  <c r="K437" i="4"/>
  <c r="K436" i="4"/>
  <c r="K435" i="4"/>
  <c r="K434" i="4"/>
  <c r="K433" i="4"/>
  <c r="K432" i="4"/>
  <c r="K431" i="4"/>
  <c r="K430" i="4"/>
  <c r="K429" i="4"/>
  <c r="K428" i="4"/>
  <c r="K427" i="4"/>
  <c r="K426" i="4"/>
  <c r="K425" i="4"/>
  <c r="K424" i="4"/>
  <c r="K423" i="4"/>
  <c r="K422" i="4"/>
  <c r="K421" i="4"/>
  <c r="K420" i="4"/>
  <c r="K419" i="4"/>
  <c r="K418" i="4"/>
  <c r="K417" i="4"/>
  <c r="K416" i="4"/>
  <c r="K415" i="4"/>
  <c r="K414" i="4"/>
  <c r="K413" i="4"/>
  <c r="K412" i="4"/>
  <c r="K410" i="4"/>
  <c r="K408" i="4"/>
  <c r="K407" i="4"/>
  <c r="K406" i="4"/>
  <c r="K405" i="4"/>
  <c r="K404" i="4"/>
  <c r="K403" i="4"/>
  <c r="K402" i="4"/>
  <c r="K401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J523" i="4"/>
  <c r="J522" i="4"/>
  <c r="J521" i="4"/>
  <c r="J520" i="4"/>
  <c r="J519" i="4"/>
  <c r="J518" i="4"/>
  <c r="J517" i="4"/>
  <c r="J516" i="4"/>
  <c r="J515" i="4"/>
  <c r="J514" i="4"/>
  <c r="J513" i="4"/>
  <c r="J512" i="4"/>
  <c r="J511" i="4"/>
  <c r="J510" i="4"/>
  <c r="J509" i="4"/>
  <c r="J508" i="4"/>
  <c r="J507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4" i="4"/>
  <c r="J493" i="4"/>
  <c r="J492" i="4"/>
  <c r="J491" i="4"/>
  <c r="J490" i="4"/>
  <c r="J489" i="4"/>
  <c r="J488" i="4"/>
  <c r="J487" i="4"/>
  <c r="J486" i="4"/>
  <c r="J485" i="4"/>
  <c r="J484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4" i="4"/>
  <c r="I5" i="4"/>
  <c r="E523" i="4"/>
  <c r="E522" i="4"/>
  <c r="R522" i="4" s="1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R22" i="4" s="1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R4" i="4" s="1"/>
  <c r="AB6" i="4" l="1"/>
  <c r="U6" i="4"/>
  <c r="R6" i="4"/>
  <c r="AB10" i="4"/>
  <c r="U10" i="4"/>
  <c r="R10" i="4"/>
  <c r="AB16" i="4"/>
  <c r="U16" i="4"/>
  <c r="R16" i="4"/>
  <c r="AB20" i="4"/>
  <c r="U20" i="4"/>
  <c r="R20" i="4"/>
  <c r="AB24" i="4"/>
  <c r="U24" i="4"/>
  <c r="R24" i="4"/>
  <c r="AB28" i="4"/>
  <c r="U28" i="4"/>
  <c r="R28" i="4"/>
  <c r="AB32" i="4"/>
  <c r="U32" i="4"/>
  <c r="R32" i="4"/>
  <c r="AB36" i="4"/>
  <c r="U36" i="4"/>
  <c r="R36" i="4"/>
  <c r="AB42" i="4"/>
  <c r="U42" i="4"/>
  <c r="R42" i="4"/>
  <c r="AB46" i="4"/>
  <c r="U46" i="4"/>
  <c r="R46" i="4"/>
  <c r="AB50" i="4"/>
  <c r="U50" i="4"/>
  <c r="R50" i="4"/>
  <c r="AB54" i="4"/>
  <c r="U54" i="4"/>
  <c r="R54" i="4"/>
  <c r="AB5" i="4"/>
  <c r="U5" i="4"/>
  <c r="R5" i="4"/>
  <c r="AB7" i="4"/>
  <c r="U7" i="4"/>
  <c r="R7" i="4"/>
  <c r="AB9" i="4"/>
  <c r="U9" i="4"/>
  <c r="R9" i="4"/>
  <c r="AB11" i="4"/>
  <c r="U11" i="4"/>
  <c r="R11" i="4"/>
  <c r="AB13" i="4"/>
  <c r="U13" i="4"/>
  <c r="R13" i="4"/>
  <c r="AB15" i="4"/>
  <c r="U15" i="4"/>
  <c r="R15" i="4"/>
  <c r="AB17" i="4"/>
  <c r="U17" i="4"/>
  <c r="R17" i="4"/>
  <c r="AB19" i="4"/>
  <c r="U19" i="4"/>
  <c r="R19" i="4"/>
  <c r="AB21" i="4"/>
  <c r="U21" i="4"/>
  <c r="R21" i="4"/>
  <c r="AB23" i="4"/>
  <c r="U23" i="4"/>
  <c r="R23" i="4"/>
  <c r="AB25" i="4"/>
  <c r="U25" i="4"/>
  <c r="R25" i="4"/>
  <c r="AB27" i="4"/>
  <c r="U27" i="4"/>
  <c r="R27" i="4"/>
  <c r="AB29" i="4"/>
  <c r="U29" i="4"/>
  <c r="R29" i="4"/>
  <c r="AB31" i="4"/>
  <c r="U31" i="4"/>
  <c r="R31" i="4"/>
  <c r="AB33" i="4"/>
  <c r="U33" i="4"/>
  <c r="R33" i="4"/>
  <c r="AB35" i="4"/>
  <c r="U35" i="4"/>
  <c r="R35" i="4"/>
  <c r="AB37" i="4"/>
  <c r="U37" i="4"/>
  <c r="R37" i="4"/>
  <c r="AB39" i="4"/>
  <c r="U39" i="4"/>
  <c r="R39" i="4"/>
  <c r="AB41" i="4"/>
  <c r="U41" i="4"/>
  <c r="R41" i="4"/>
  <c r="AB43" i="4"/>
  <c r="U43" i="4"/>
  <c r="R43" i="4"/>
  <c r="AB45" i="4"/>
  <c r="U45" i="4"/>
  <c r="R45" i="4"/>
  <c r="AB47" i="4"/>
  <c r="U47" i="4"/>
  <c r="R47" i="4"/>
  <c r="AB49" i="4"/>
  <c r="U49" i="4"/>
  <c r="R49" i="4"/>
  <c r="AB51" i="4"/>
  <c r="U51" i="4"/>
  <c r="R51" i="4"/>
  <c r="AB53" i="4"/>
  <c r="U53" i="4"/>
  <c r="R53" i="4"/>
  <c r="AB55" i="4"/>
  <c r="U55" i="4"/>
  <c r="R55" i="4"/>
  <c r="AB57" i="4"/>
  <c r="U57" i="4"/>
  <c r="R57" i="4"/>
  <c r="AB59" i="4"/>
  <c r="U59" i="4"/>
  <c r="R59" i="4"/>
  <c r="AB61" i="4"/>
  <c r="U61" i="4"/>
  <c r="R61" i="4"/>
  <c r="AB63" i="4"/>
  <c r="U63" i="4"/>
  <c r="R63" i="4"/>
  <c r="AB65" i="4"/>
  <c r="U65" i="4"/>
  <c r="R65" i="4"/>
  <c r="AB67" i="4"/>
  <c r="U67" i="4"/>
  <c r="R67" i="4"/>
  <c r="AB69" i="4"/>
  <c r="U69" i="4"/>
  <c r="R69" i="4"/>
  <c r="AB71" i="4"/>
  <c r="U71" i="4"/>
  <c r="R71" i="4"/>
  <c r="AB73" i="4"/>
  <c r="U73" i="4"/>
  <c r="R73" i="4"/>
  <c r="AB75" i="4"/>
  <c r="U75" i="4"/>
  <c r="R75" i="4"/>
  <c r="AB77" i="4"/>
  <c r="U77" i="4"/>
  <c r="R77" i="4"/>
  <c r="AB79" i="4"/>
  <c r="U79" i="4"/>
  <c r="R79" i="4"/>
  <c r="AB81" i="4"/>
  <c r="U81" i="4"/>
  <c r="R81" i="4"/>
  <c r="AB83" i="4"/>
  <c r="U83" i="4"/>
  <c r="R83" i="4"/>
  <c r="AB85" i="4"/>
  <c r="U85" i="4"/>
  <c r="R85" i="4"/>
  <c r="AB87" i="4"/>
  <c r="U87" i="4"/>
  <c r="R87" i="4"/>
  <c r="AB89" i="4"/>
  <c r="U89" i="4"/>
  <c r="R89" i="4"/>
  <c r="AB91" i="4"/>
  <c r="U91" i="4"/>
  <c r="R91" i="4"/>
  <c r="AB93" i="4"/>
  <c r="U93" i="4"/>
  <c r="R93" i="4"/>
  <c r="AB95" i="4"/>
  <c r="U95" i="4"/>
  <c r="R95" i="4"/>
  <c r="AB97" i="4"/>
  <c r="U97" i="4"/>
  <c r="R97" i="4"/>
  <c r="AB99" i="4"/>
  <c r="U99" i="4"/>
  <c r="R99" i="4"/>
  <c r="AB101" i="4"/>
  <c r="U101" i="4"/>
  <c r="R101" i="4"/>
  <c r="AB103" i="4"/>
  <c r="U103" i="4"/>
  <c r="R103" i="4"/>
  <c r="AB105" i="4"/>
  <c r="U105" i="4"/>
  <c r="R105" i="4"/>
  <c r="AB107" i="4"/>
  <c r="U107" i="4"/>
  <c r="R107" i="4"/>
  <c r="AB109" i="4"/>
  <c r="U109" i="4"/>
  <c r="R109" i="4"/>
  <c r="AB111" i="4"/>
  <c r="U111" i="4"/>
  <c r="R111" i="4"/>
  <c r="AB113" i="4"/>
  <c r="U113" i="4"/>
  <c r="R113" i="4"/>
  <c r="AB115" i="4"/>
  <c r="U115" i="4"/>
  <c r="R115" i="4"/>
  <c r="AB117" i="4"/>
  <c r="U117" i="4"/>
  <c r="R117" i="4"/>
  <c r="AB119" i="4"/>
  <c r="U119" i="4"/>
  <c r="R119" i="4"/>
  <c r="AB121" i="4"/>
  <c r="U121" i="4"/>
  <c r="R121" i="4"/>
  <c r="AB123" i="4"/>
  <c r="U123" i="4"/>
  <c r="R123" i="4"/>
  <c r="AB125" i="4"/>
  <c r="U125" i="4"/>
  <c r="R125" i="4"/>
  <c r="AB127" i="4"/>
  <c r="U127" i="4"/>
  <c r="R127" i="4"/>
  <c r="AB129" i="4"/>
  <c r="U129" i="4"/>
  <c r="R129" i="4"/>
  <c r="AB131" i="4"/>
  <c r="U131" i="4"/>
  <c r="R131" i="4"/>
  <c r="AB133" i="4"/>
  <c r="U133" i="4"/>
  <c r="R133" i="4"/>
  <c r="AB135" i="4"/>
  <c r="U135" i="4"/>
  <c r="R135" i="4"/>
  <c r="AB137" i="4"/>
  <c r="U137" i="4"/>
  <c r="R137" i="4"/>
  <c r="AB139" i="4"/>
  <c r="U139" i="4"/>
  <c r="R139" i="4"/>
  <c r="AB141" i="4"/>
  <c r="U141" i="4"/>
  <c r="R141" i="4"/>
  <c r="AB143" i="4"/>
  <c r="U143" i="4"/>
  <c r="R143" i="4"/>
  <c r="AB145" i="4"/>
  <c r="U145" i="4"/>
  <c r="R145" i="4"/>
  <c r="AB147" i="4"/>
  <c r="U147" i="4"/>
  <c r="R147" i="4"/>
  <c r="AB149" i="4"/>
  <c r="U149" i="4"/>
  <c r="R149" i="4"/>
  <c r="AB151" i="4"/>
  <c r="U151" i="4"/>
  <c r="R151" i="4"/>
  <c r="AB153" i="4"/>
  <c r="U153" i="4"/>
  <c r="R153" i="4"/>
  <c r="AB155" i="4"/>
  <c r="U155" i="4"/>
  <c r="R155" i="4"/>
  <c r="AB157" i="4"/>
  <c r="U157" i="4"/>
  <c r="R157" i="4"/>
  <c r="AB159" i="4"/>
  <c r="U159" i="4"/>
  <c r="R159" i="4"/>
  <c r="AB161" i="4"/>
  <c r="U161" i="4"/>
  <c r="R161" i="4"/>
  <c r="AB163" i="4"/>
  <c r="U163" i="4"/>
  <c r="R163" i="4"/>
  <c r="AB165" i="4"/>
  <c r="U165" i="4"/>
  <c r="R165" i="4"/>
  <c r="AB167" i="4"/>
  <c r="U167" i="4"/>
  <c r="R167" i="4"/>
  <c r="AB169" i="4"/>
  <c r="U169" i="4"/>
  <c r="R169" i="4"/>
  <c r="AB171" i="4"/>
  <c r="U171" i="4"/>
  <c r="R171" i="4"/>
  <c r="AB173" i="4"/>
  <c r="U173" i="4"/>
  <c r="R173" i="4"/>
  <c r="AB175" i="4"/>
  <c r="U175" i="4"/>
  <c r="R175" i="4"/>
  <c r="AB177" i="4"/>
  <c r="U177" i="4"/>
  <c r="R177" i="4"/>
  <c r="AB179" i="4"/>
  <c r="U179" i="4"/>
  <c r="R179" i="4"/>
  <c r="AB181" i="4"/>
  <c r="U181" i="4"/>
  <c r="R181" i="4"/>
  <c r="AB183" i="4"/>
  <c r="U183" i="4"/>
  <c r="R183" i="4"/>
  <c r="AB185" i="4"/>
  <c r="U185" i="4"/>
  <c r="R185" i="4"/>
  <c r="AB187" i="4"/>
  <c r="U187" i="4"/>
  <c r="R187" i="4"/>
  <c r="AB189" i="4"/>
  <c r="U189" i="4"/>
  <c r="R189" i="4"/>
  <c r="AB191" i="4"/>
  <c r="U191" i="4"/>
  <c r="R191" i="4"/>
  <c r="AB193" i="4"/>
  <c r="U193" i="4"/>
  <c r="R193" i="4"/>
  <c r="AB195" i="4"/>
  <c r="U195" i="4"/>
  <c r="R195" i="4"/>
  <c r="AB197" i="4"/>
  <c r="U197" i="4"/>
  <c r="R197" i="4"/>
  <c r="AB199" i="4"/>
  <c r="U199" i="4"/>
  <c r="R199" i="4"/>
  <c r="AB201" i="4"/>
  <c r="U201" i="4"/>
  <c r="R201" i="4"/>
  <c r="AB203" i="4"/>
  <c r="U203" i="4"/>
  <c r="R203" i="4"/>
  <c r="AB205" i="4"/>
  <c r="U205" i="4"/>
  <c r="R205" i="4"/>
  <c r="AB207" i="4"/>
  <c r="U207" i="4"/>
  <c r="R207" i="4"/>
  <c r="AB209" i="4"/>
  <c r="U209" i="4"/>
  <c r="R209" i="4"/>
  <c r="AB211" i="4"/>
  <c r="U211" i="4"/>
  <c r="R211" i="4"/>
  <c r="AB213" i="4"/>
  <c r="U213" i="4"/>
  <c r="R213" i="4"/>
  <c r="AB215" i="4"/>
  <c r="U215" i="4"/>
  <c r="R215" i="4"/>
  <c r="AB217" i="4"/>
  <c r="U217" i="4"/>
  <c r="R217" i="4"/>
  <c r="AB219" i="4"/>
  <c r="U219" i="4"/>
  <c r="R219" i="4"/>
  <c r="AB221" i="4"/>
  <c r="U221" i="4"/>
  <c r="R221" i="4"/>
  <c r="AB223" i="4"/>
  <c r="U223" i="4"/>
  <c r="R223" i="4"/>
  <c r="AB225" i="4"/>
  <c r="U225" i="4"/>
  <c r="R225" i="4"/>
  <c r="AB227" i="4"/>
  <c r="U227" i="4"/>
  <c r="R227" i="4"/>
  <c r="AB229" i="4"/>
  <c r="U229" i="4"/>
  <c r="R229" i="4"/>
  <c r="AB231" i="4"/>
  <c r="U231" i="4"/>
  <c r="R231" i="4"/>
  <c r="AB233" i="4"/>
  <c r="U233" i="4"/>
  <c r="R233" i="4"/>
  <c r="AB235" i="4"/>
  <c r="U235" i="4"/>
  <c r="R235" i="4"/>
  <c r="AB237" i="4"/>
  <c r="U237" i="4"/>
  <c r="R237" i="4"/>
  <c r="AB239" i="4"/>
  <c r="U239" i="4"/>
  <c r="R239" i="4"/>
  <c r="AB241" i="4"/>
  <c r="U241" i="4"/>
  <c r="R241" i="4"/>
  <c r="AB243" i="4"/>
  <c r="U243" i="4"/>
  <c r="R243" i="4"/>
  <c r="AB245" i="4"/>
  <c r="U245" i="4"/>
  <c r="R245" i="4"/>
  <c r="AB247" i="4"/>
  <c r="U247" i="4"/>
  <c r="R247" i="4"/>
  <c r="AB249" i="4"/>
  <c r="U249" i="4"/>
  <c r="R249" i="4"/>
  <c r="AB251" i="4"/>
  <c r="U251" i="4"/>
  <c r="R251" i="4"/>
  <c r="AB253" i="4"/>
  <c r="U253" i="4"/>
  <c r="R253" i="4"/>
  <c r="AB255" i="4"/>
  <c r="U255" i="4"/>
  <c r="R255" i="4"/>
  <c r="AB257" i="4"/>
  <c r="U257" i="4"/>
  <c r="R257" i="4"/>
  <c r="AB259" i="4"/>
  <c r="U259" i="4"/>
  <c r="R259" i="4"/>
  <c r="AB261" i="4"/>
  <c r="U261" i="4"/>
  <c r="R261" i="4"/>
  <c r="AB263" i="4"/>
  <c r="U263" i="4"/>
  <c r="R263" i="4"/>
  <c r="AB265" i="4"/>
  <c r="U265" i="4"/>
  <c r="R265" i="4"/>
  <c r="AB267" i="4"/>
  <c r="U267" i="4"/>
  <c r="R267" i="4"/>
  <c r="AB269" i="4"/>
  <c r="U269" i="4"/>
  <c r="R269" i="4"/>
  <c r="AB271" i="4"/>
  <c r="U271" i="4"/>
  <c r="R271" i="4"/>
  <c r="AB273" i="4"/>
  <c r="U273" i="4"/>
  <c r="R273" i="4"/>
  <c r="AB275" i="4"/>
  <c r="U275" i="4"/>
  <c r="R275" i="4"/>
  <c r="AB277" i="4"/>
  <c r="U277" i="4"/>
  <c r="R277" i="4"/>
  <c r="AB279" i="4"/>
  <c r="U279" i="4"/>
  <c r="R279" i="4"/>
  <c r="AB281" i="4"/>
  <c r="U281" i="4"/>
  <c r="R281" i="4"/>
  <c r="AB283" i="4"/>
  <c r="U283" i="4"/>
  <c r="R283" i="4"/>
  <c r="AB285" i="4"/>
  <c r="U285" i="4"/>
  <c r="R285" i="4"/>
  <c r="AB287" i="4"/>
  <c r="U287" i="4"/>
  <c r="R287" i="4"/>
  <c r="AB289" i="4"/>
  <c r="U289" i="4"/>
  <c r="R289" i="4"/>
  <c r="AB291" i="4"/>
  <c r="U291" i="4"/>
  <c r="R291" i="4"/>
  <c r="AB293" i="4"/>
  <c r="U293" i="4"/>
  <c r="R293" i="4"/>
  <c r="AB295" i="4"/>
  <c r="U295" i="4"/>
  <c r="R295" i="4"/>
  <c r="AB297" i="4"/>
  <c r="U297" i="4"/>
  <c r="R297" i="4"/>
  <c r="AB299" i="4"/>
  <c r="U299" i="4"/>
  <c r="R299" i="4"/>
  <c r="AB301" i="4"/>
  <c r="U301" i="4"/>
  <c r="AB303" i="4"/>
  <c r="U303" i="4"/>
  <c r="AB305" i="4"/>
  <c r="U305" i="4"/>
  <c r="AB307" i="4"/>
  <c r="U307" i="4"/>
  <c r="AB309" i="4"/>
  <c r="U309" i="4"/>
  <c r="AB311" i="4"/>
  <c r="U311" i="4"/>
  <c r="AB313" i="4"/>
  <c r="U313" i="4"/>
  <c r="AB315" i="4"/>
  <c r="U315" i="4"/>
  <c r="AB317" i="4"/>
  <c r="U317" i="4"/>
  <c r="AB319" i="4"/>
  <c r="U319" i="4"/>
  <c r="AB321" i="4"/>
  <c r="U321" i="4"/>
  <c r="AB323" i="4"/>
  <c r="U323" i="4"/>
  <c r="AB325" i="4"/>
  <c r="U325" i="4"/>
  <c r="AB327" i="4"/>
  <c r="U327" i="4"/>
  <c r="AB329" i="4"/>
  <c r="U329" i="4"/>
  <c r="AB331" i="4"/>
  <c r="U331" i="4"/>
  <c r="AB333" i="4"/>
  <c r="U333" i="4"/>
  <c r="AB335" i="4"/>
  <c r="U335" i="4"/>
  <c r="AB337" i="4"/>
  <c r="U337" i="4"/>
  <c r="AB339" i="4"/>
  <c r="U339" i="4"/>
  <c r="AB341" i="4"/>
  <c r="U341" i="4"/>
  <c r="AB343" i="4"/>
  <c r="U343" i="4"/>
  <c r="AB345" i="4"/>
  <c r="U345" i="4"/>
  <c r="AB347" i="4"/>
  <c r="U347" i="4"/>
  <c r="AB349" i="4"/>
  <c r="U349" i="4"/>
  <c r="AB351" i="4"/>
  <c r="U351" i="4"/>
  <c r="AB353" i="4"/>
  <c r="U353" i="4"/>
  <c r="AB355" i="4"/>
  <c r="U355" i="4"/>
  <c r="AB357" i="4"/>
  <c r="U357" i="4"/>
  <c r="AB359" i="4"/>
  <c r="U359" i="4"/>
  <c r="AB361" i="4"/>
  <c r="U361" i="4"/>
  <c r="AB363" i="4"/>
  <c r="U363" i="4"/>
  <c r="AB365" i="4"/>
  <c r="U365" i="4"/>
  <c r="AB367" i="4"/>
  <c r="U367" i="4"/>
  <c r="AB369" i="4"/>
  <c r="U369" i="4"/>
  <c r="AB371" i="4"/>
  <c r="U371" i="4"/>
  <c r="AB373" i="4"/>
  <c r="U373" i="4"/>
  <c r="AB375" i="4"/>
  <c r="U375" i="4"/>
  <c r="AB377" i="4"/>
  <c r="U377" i="4"/>
  <c r="AB379" i="4"/>
  <c r="U379" i="4"/>
  <c r="AB381" i="4"/>
  <c r="U381" i="4"/>
  <c r="AB383" i="4"/>
  <c r="U383" i="4"/>
  <c r="AB385" i="4"/>
  <c r="U385" i="4"/>
  <c r="AB387" i="4"/>
  <c r="U387" i="4"/>
  <c r="AB389" i="4"/>
  <c r="U389" i="4"/>
  <c r="AB391" i="4"/>
  <c r="U391" i="4"/>
  <c r="AB393" i="4"/>
  <c r="U393" i="4"/>
  <c r="AB395" i="4"/>
  <c r="U395" i="4"/>
  <c r="AB397" i="4"/>
  <c r="U397" i="4"/>
  <c r="AB399" i="4"/>
  <c r="U399" i="4"/>
  <c r="AB401" i="4"/>
  <c r="U401" i="4"/>
  <c r="AB403" i="4"/>
  <c r="U403" i="4"/>
  <c r="AB405" i="4"/>
  <c r="U405" i="4"/>
  <c r="AB407" i="4"/>
  <c r="U407" i="4"/>
  <c r="AB409" i="4"/>
  <c r="U409" i="4"/>
  <c r="AB411" i="4"/>
  <c r="U411" i="4"/>
  <c r="AB413" i="4"/>
  <c r="U413" i="4"/>
  <c r="AB415" i="4"/>
  <c r="U415" i="4"/>
  <c r="AB417" i="4"/>
  <c r="U417" i="4"/>
  <c r="AB419" i="4"/>
  <c r="U419" i="4"/>
  <c r="AB421" i="4"/>
  <c r="U421" i="4"/>
  <c r="AB423" i="4"/>
  <c r="U423" i="4"/>
  <c r="AB425" i="4"/>
  <c r="U425" i="4"/>
  <c r="AB427" i="4"/>
  <c r="U427" i="4"/>
  <c r="AB429" i="4"/>
  <c r="U429" i="4"/>
  <c r="AB431" i="4"/>
  <c r="U431" i="4"/>
  <c r="AB433" i="4"/>
  <c r="U433" i="4"/>
  <c r="AB435" i="4"/>
  <c r="U435" i="4"/>
  <c r="AB437" i="4"/>
  <c r="U437" i="4"/>
  <c r="AB439" i="4"/>
  <c r="U439" i="4"/>
  <c r="AB441" i="4"/>
  <c r="U441" i="4"/>
  <c r="AB443" i="4"/>
  <c r="U443" i="4"/>
  <c r="AB445" i="4"/>
  <c r="U445" i="4"/>
  <c r="AB447" i="4"/>
  <c r="U447" i="4"/>
  <c r="AB449" i="4"/>
  <c r="U449" i="4"/>
  <c r="AB451" i="4"/>
  <c r="U451" i="4"/>
  <c r="AB453" i="4"/>
  <c r="U453" i="4"/>
  <c r="AB455" i="4"/>
  <c r="U455" i="4"/>
  <c r="AB457" i="4"/>
  <c r="U457" i="4"/>
  <c r="AB459" i="4"/>
  <c r="U459" i="4"/>
  <c r="AB461" i="4"/>
  <c r="U461" i="4"/>
  <c r="AB463" i="4"/>
  <c r="U463" i="4"/>
  <c r="AB465" i="4"/>
  <c r="U465" i="4"/>
  <c r="AB467" i="4"/>
  <c r="U467" i="4"/>
  <c r="AB469" i="4"/>
  <c r="U469" i="4"/>
  <c r="AB471" i="4"/>
  <c r="U471" i="4"/>
  <c r="AB473" i="4"/>
  <c r="U473" i="4"/>
  <c r="AB475" i="4"/>
  <c r="U475" i="4"/>
  <c r="AB477" i="4"/>
  <c r="U477" i="4"/>
  <c r="AB479" i="4"/>
  <c r="U479" i="4"/>
  <c r="AB481" i="4"/>
  <c r="U481" i="4"/>
  <c r="AB483" i="4"/>
  <c r="U483" i="4"/>
  <c r="AB485" i="4"/>
  <c r="U485" i="4"/>
  <c r="AB487" i="4"/>
  <c r="U487" i="4"/>
  <c r="AB489" i="4"/>
  <c r="U489" i="4"/>
  <c r="AB491" i="4"/>
  <c r="U491" i="4"/>
  <c r="AB493" i="4"/>
  <c r="U493" i="4"/>
  <c r="AB495" i="4"/>
  <c r="U495" i="4"/>
  <c r="AB497" i="4"/>
  <c r="U497" i="4"/>
  <c r="AB499" i="4"/>
  <c r="U499" i="4"/>
  <c r="AB501" i="4"/>
  <c r="U501" i="4"/>
  <c r="AB503" i="4"/>
  <c r="U503" i="4"/>
  <c r="AB505" i="4"/>
  <c r="U505" i="4"/>
  <c r="AB507" i="4"/>
  <c r="U507" i="4"/>
  <c r="AB509" i="4"/>
  <c r="U509" i="4"/>
  <c r="AB511" i="4"/>
  <c r="U511" i="4"/>
  <c r="AB513" i="4"/>
  <c r="U513" i="4"/>
  <c r="AB515" i="4"/>
  <c r="U515" i="4"/>
  <c r="AB517" i="4"/>
  <c r="U517" i="4"/>
  <c r="AB519" i="4"/>
  <c r="U519" i="4"/>
  <c r="AB521" i="4"/>
  <c r="U521" i="4"/>
  <c r="AB523" i="4"/>
  <c r="U523" i="4"/>
  <c r="R519" i="4"/>
  <c r="R515" i="4"/>
  <c r="R511" i="4"/>
  <c r="R507" i="4"/>
  <c r="R503" i="4"/>
  <c r="R499" i="4"/>
  <c r="R495" i="4"/>
  <c r="R491" i="4"/>
  <c r="R487" i="4"/>
  <c r="R483" i="4"/>
  <c r="R479" i="4"/>
  <c r="R475" i="4"/>
  <c r="R471" i="4"/>
  <c r="R467" i="4"/>
  <c r="R463" i="4"/>
  <c r="R459" i="4"/>
  <c r="R455" i="4"/>
  <c r="R451" i="4"/>
  <c r="R447" i="4"/>
  <c r="R443" i="4"/>
  <c r="R439" i="4"/>
  <c r="R435" i="4"/>
  <c r="R431" i="4"/>
  <c r="R427" i="4"/>
  <c r="R423" i="4"/>
  <c r="R419" i="4"/>
  <c r="R415" i="4"/>
  <c r="R411" i="4"/>
  <c r="R407" i="4"/>
  <c r="R403" i="4"/>
  <c r="R399" i="4"/>
  <c r="R395" i="4"/>
  <c r="R391" i="4"/>
  <c r="R387" i="4"/>
  <c r="R383" i="4"/>
  <c r="R379" i="4"/>
  <c r="R375" i="4"/>
  <c r="R371" i="4"/>
  <c r="R367" i="4"/>
  <c r="R363" i="4"/>
  <c r="R359" i="4"/>
  <c r="R355" i="4"/>
  <c r="R351" i="4"/>
  <c r="R347" i="4"/>
  <c r="R343" i="4"/>
  <c r="R339" i="4"/>
  <c r="R335" i="4"/>
  <c r="R331" i="4"/>
  <c r="R327" i="4"/>
  <c r="R323" i="4"/>
  <c r="R319" i="4"/>
  <c r="R315" i="4"/>
  <c r="R311" i="4"/>
  <c r="R307" i="4"/>
  <c r="R303" i="4"/>
  <c r="AB4" i="4"/>
  <c r="U4" i="4"/>
  <c r="AB8" i="4"/>
  <c r="U8" i="4"/>
  <c r="R8" i="4"/>
  <c r="AB12" i="4"/>
  <c r="U12" i="4"/>
  <c r="R12" i="4"/>
  <c r="AB14" i="4"/>
  <c r="U14" i="4"/>
  <c r="R14" i="4"/>
  <c r="AB18" i="4"/>
  <c r="U18" i="4"/>
  <c r="R18" i="4"/>
  <c r="AB22" i="4"/>
  <c r="U22" i="4"/>
  <c r="AB26" i="4"/>
  <c r="U26" i="4"/>
  <c r="R26" i="4"/>
  <c r="AB30" i="4"/>
  <c r="U30" i="4"/>
  <c r="R30" i="4"/>
  <c r="AB34" i="4"/>
  <c r="U34" i="4"/>
  <c r="R34" i="4"/>
  <c r="AB38" i="4"/>
  <c r="U38" i="4"/>
  <c r="R38" i="4"/>
  <c r="AB40" i="4"/>
  <c r="U40" i="4"/>
  <c r="R40" i="4"/>
  <c r="AB44" i="4"/>
  <c r="U44" i="4"/>
  <c r="R44" i="4"/>
  <c r="AB48" i="4"/>
  <c r="U48" i="4"/>
  <c r="R48" i="4"/>
  <c r="AB52" i="4"/>
  <c r="U52" i="4"/>
  <c r="R52" i="4"/>
  <c r="AB56" i="4"/>
  <c r="U56" i="4"/>
  <c r="R56" i="4"/>
  <c r="AB58" i="4"/>
  <c r="U58" i="4"/>
  <c r="R58" i="4"/>
  <c r="AB60" i="4"/>
  <c r="U60" i="4"/>
  <c r="R60" i="4"/>
  <c r="AB62" i="4"/>
  <c r="U62" i="4"/>
  <c r="R62" i="4"/>
  <c r="AB64" i="4"/>
  <c r="U64" i="4"/>
  <c r="R64" i="4"/>
  <c r="AB66" i="4"/>
  <c r="U66" i="4"/>
  <c r="R66" i="4"/>
  <c r="AB68" i="4"/>
  <c r="U68" i="4"/>
  <c r="R68" i="4"/>
  <c r="AB70" i="4"/>
  <c r="U70" i="4"/>
  <c r="R70" i="4"/>
  <c r="AB72" i="4"/>
  <c r="U72" i="4"/>
  <c r="R72" i="4"/>
  <c r="AB74" i="4"/>
  <c r="U74" i="4"/>
  <c r="R74" i="4"/>
  <c r="AB76" i="4"/>
  <c r="U76" i="4"/>
  <c r="R76" i="4"/>
  <c r="AB78" i="4"/>
  <c r="U78" i="4"/>
  <c r="R78" i="4"/>
  <c r="AB80" i="4"/>
  <c r="U80" i="4"/>
  <c r="R80" i="4"/>
  <c r="AB82" i="4"/>
  <c r="U82" i="4"/>
  <c r="R82" i="4"/>
  <c r="AB84" i="4"/>
  <c r="U84" i="4"/>
  <c r="R84" i="4"/>
  <c r="AB86" i="4"/>
  <c r="U86" i="4"/>
  <c r="R86" i="4"/>
  <c r="AB88" i="4"/>
  <c r="U88" i="4"/>
  <c r="R88" i="4"/>
  <c r="AB90" i="4"/>
  <c r="U90" i="4"/>
  <c r="R90" i="4"/>
  <c r="AB92" i="4"/>
  <c r="U92" i="4"/>
  <c r="R92" i="4"/>
  <c r="AB94" i="4"/>
  <c r="U94" i="4"/>
  <c r="R94" i="4"/>
  <c r="AB96" i="4"/>
  <c r="U96" i="4"/>
  <c r="R96" i="4"/>
  <c r="AB98" i="4"/>
  <c r="U98" i="4"/>
  <c r="R98" i="4"/>
  <c r="AB100" i="4"/>
  <c r="U100" i="4"/>
  <c r="R100" i="4"/>
  <c r="AB102" i="4"/>
  <c r="U102" i="4"/>
  <c r="R102" i="4"/>
  <c r="AB104" i="4"/>
  <c r="U104" i="4"/>
  <c r="R104" i="4"/>
  <c r="AB106" i="4"/>
  <c r="U106" i="4"/>
  <c r="R106" i="4"/>
  <c r="AB108" i="4"/>
  <c r="U108" i="4"/>
  <c r="R108" i="4"/>
  <c r="AB110" i="4"/>
  <c r="U110" i="4"/>
  <c r="R110" i="4"/>
  <c r="AB112" i="4"/>
  <c r="U112" i="4"/>
  <c r="R112" i="4"/>
  <c r="AB114" i="4"/>
  <c r="U114" i="4"/>
  <c r="R114" i="4"/>
  <c r="AB116" i="4"/>
  <c r="U116" i="4"/>
  <c r="R116" i="4"/>
  <c r="AB118" i="4"/>
  <c r="U118" i="4"/>
  <c r="R118" i="4"/>
  <c r="AB120" i="4"/>
  <c r="U120" i="4"/>
  <c r="R120" i="4"/>
  <c r="AB122" i="4"/>
  <c r="U122" i="4"/>
  <c r="R122" i="4"/>
  <c r="AB124" i="4"/>
  <c r="U124" i="4"/>
  <c r="R124" i="4"/>
  <c r="AB126" i="4"/>
  <c r="U126" i="4"/>
  <c r="R126" i="4"/>
  <c r="AB128" i="4"/>
  <c r="U128" i="4"/>
  <c r="R128" i="4"/>
  <c r="AB130" i="4"/>
  <c r="U130" i="4"/>
  <c r="R130" i="4"/>
  <c r="AB132" i="4"/>
  <c r="U132" i="4"/>
  <c r="R132" i="4"/>
  <c r="AB134" i="4"/>
  <c r="U134" i="4"/>
  <c r="R134" i="4"/>
  <c r="AB136" i="4"/>
  <c r="U136" i="4"/>
  <c r="R136" i="4"/>
  <c r="AB138" i="4"/>
  <c r="U138" i="4"/>
  <c r="R138" i="4"/>
  <c r="AB140" i="4"/>
  <c r="U140" i="4"/>
  <c r="R140" i="4"/>
  <c r="AB142" i="4"/>
  <c r="U142" i="4"/>
  <c r="R142" i="4"/>
  <c r="AB144" i="4"/>
  <c r="U144" i="4"/>
  <c r="R144" i="4"/>
  <c r="AB146" i="4"/>
  <c r="U146" i="4"/>
  <c r="R146" i="4"/>
  <c r="AB148" i="4"/>
  <c r="U148" i="4"/>
  <c r="R148" i="4"/>
  <c r="AB150" i="4"/>
  <c r="U150" i="4"/>
  <c r="R150" i="4"/>
  <c r="AB152" i="4"/>
  <c r="U152" i="4"/>
  <c r="R152" i="4"/>
  <c r="AB154" i="4"/>
  <c r="U154" i="4"/>
  <c r="R154" i="4"/>
  <c r="AB156" i="4"/>
  <c r="U156" i="4"/>
  <c r="R156" i="4"/>
  <c r="AB158" i="4"/>
  <c r="U158" i="4"/>
  <c r="R158" i="4"/>
  <c r="AB160" i="4"/>
  <c r="U160" i="4"/>
  <c r="R160" i="4"/>
  <c r="AB162" i="4"/>
  <c r="U162" i="4"/>
  <c r="R162" i="4"/>
  <c r="AB164" i="4"/>
  <c r="U164" i="4"/>
  <c r="R164" i="4"/>
  <c r="AB166" i="4"/>
  <c r="U166" i="4"/>
  <c r="R166" i="4"/>
  <c r="AB168" i="4"/>
  <c r="U168" i="4"/>
  <c r="R168" i="4"/>
  <c r="AB170" i="4"/>
  <c r="U170" i="4"/>
  <c r="R170" i="4"/>
  <c r="AB172" i="4"/>
  <c r="U172" i="4"/>
  <c r="R172" i="4"/>
  <c r="AB174" i="4"/>
  <c r="U174" i="4"/>
  <c r="R174" i="4"/>
  <c r="AB176" i="4"/>
  <c r="U176" i="4"/>
  <c r="R176" i="4"/>
  <c r="AB178" i="4"/>
  <c r="U178" i="4"/>
  <c r="R178" i="4"/>
  <c r="AB180" i="4"/>
  <c r="U180" i="4"/>
  <c r="R180" i="4"/>
  <c r="AB182" i="4"/>
  <c r="U182" i="4"/>
  <c r="R182" i="4"/>
  <c r="AB184" i="4"/>
  <c r="U184" i="4"/>
  <c r="R184" i="4"/>
  <c r="AB186" i="4"/>
  <c r="U186" i="4"/>
  <c r="R186" i="4"/>
  <c r="AB188" i="4"/>
  <c r="U188" i="4"/>
  <c r="R188" i="4"/>
  <c r="AB190" i="4"/>
  <c r="U190" i="4"/>
  <c r="R190" i="4"/>
  <c r="AB192" i="4"/>
  <c r="U192" i="4"/>
  <c r="R192" i="4"/>
  <c r="AB194" i="4"/>
  <c r="U194" i="4"/>
  <c r="R194" i="4"/>
  <c r="AB196" i="4"/>
  <c r="U196" i="4"/>
  <c r="R196" i="4"/>
  <c r="AB198" i="4"/>
  <c r="U198" i="4"/>
  <c r="R198" i="4"/>
  <c r="AB200" i="4"/>
  <c r="U200" i="4"/>
  <c r="R200" i="4"/>
  <c r="AB202" i="4"/>
  <c r="U202" i="4"/>
  <c r="R202" i="4"/>
  <c r="AB204" i="4"/>
  <c r="U204" i="4"/>
  <c r="R204" i="4"/>
  <c r="AB206" i="4"/>
  <c r="U206" i="4"/>
  <c r="R206" i="4"/>
  <c r="AB208" i="4"/>
  <c r="U208" i="4"/>
  <c r="R208" i="4"/>
  <c r="AB210" i="4"/>
  <c r="U210" i="4"/>
  <c r="R210" i="4"/>
  <c r="AB212" i="4"/>
  <c r="U212" i="4"/>
  <c r="R212" i="4"/>
  <c r="AB214" i="4"/>
  <c r="U214" i="4"/>
  <c r="R214" i="4"/>
  <c r="AB216" i="4"/>
  <c r="U216" i="4"/>
  <c r="R216" i="4"/>
  <c r="AB218" i="4"/>
  <c r="U218" i="4"/>
  <c r="R218" i="4"/>
  <c r="AB220" i="4"/>
  <c r="U220" i="4"/>
  <c r="R220" i="4"/>
  <c r="AB222" i="4"/>
  <c r="U222" i="4"/>
  <c r="R222" i="4"/>
  <c r="AB224" i="4"/>
  <c r="U224" i="4"/>
  <c r="R224" i="4"/>
  <c r="AB226" i="4"/>
  <c r="U226" i="4"/>
  <c r="R226" i="4"/>
  <c r="AB228" i="4"/>
  <c r="U228" i="4"/>
  <c r="R228" i="4"/>
  <c r="AB230" i="4"/>
  <c r="U230" i="4"/>
  <c r="R230" i="4"/>
  <c r="AB232" i="4"/>
  <c r="U232" i="4"/>
  <c r="R232" i="4"/>
  <c r="AB234" i="4"/>
  <c r="U234" i="4"/>
  <c r="R234" i="4"/>
  <c r="AB236" i="4"/>
  <c r="U236" i="4"/>
  <c r="R236" i="4"/>
  <c r="AB238" i="4"/>
  <c r="U238" i="4"/>
  <c r="R238" i="4"/>
  <c r="AB240" i="4"/>
  <c r="U240" i="4"/>
  <c r="R240" i="4"/>
  <c r="AB242" i="4"/>
  <c r="U242" i="4"/>
  <c r="R242" i="4"/>
  <c r="AB244" i="4"/>
  <c r="U244" i="4"/>
  <c r="R244" i="4"/>
  <c r="AB246" i="4"/>
  <c r="U246" i="4"/>
  <c r="R246" i="4"/>
  <c r="AB248" i="4"/>
  <c r="U248" i="4"/>
  <c r="R248" i="4"/>
  <c r="AB250" i="4"/>
  <c r="U250" i="4"/>
  <c r="R250" i="4"/>
  <c r="AB252" i="4"/>
  <c r="U252" i="4"/>
  <c r="R252" i="4"/>
  <c r="AB254" i="4"/>
  <c r="U254" i="4"/>
  <c r="R254" i="4"/>
  <c r="AB256" i="4"/>
  <c r="U256" i="4"/>
  <c r="R256" i="4"/>
  <c r="AB258" i="4"/>
  <c r="U258" i="4"/>
  <c r="R258" i="4"/>
  <c r="AB260" i="4"/>
  <c r="U260" i="4"/>
  <c r="R260" i="4"/>
  <c r="AB262" i="4"/>
  <c r="U262" i="4"/>
  <c r="R262" i="4"/>
  <c r="AB264" i="4"/>
  <c r="U264" i="4"/>
  <c r="R264" i="4"/>
  <c r="AB266" i="4"/>
  <c r="U266" i="4"/>
  <c r="R266" i="4"/>
  <c r="AB268" i="4"/>
  <c r="U268" i="4"/>
  <c r="R268" i="4"/>
  <c r="AB270" i="4"/>
  <c r="U270" i="4"/>
  <c r="R270" i="4"/>
  <c r="AB272" i="4"/>
  <c r="U272" i="4"/>
  <c r="R272" i="4"/>
  <c r="AB274" i="4"/>
  <c r="U274" i="4"/>
  <c r="R274" i="4"/>
  <c r="AB276" i="4"/>
  <c r="U276" i="4"/>
  <c r="R276" i="4"/>
  <c r="AB278" i="4"/>
  <c r="U278" i="4"/>
  <c r="R278" i="4"/>
  <c r="AB280" i="4"/>
  <c r="U280" i="4"/>
  <c r="R280" i="4"/>
  <c r="AB282" i="4"/>
  <c r="U282" i="4"/>
  <c r="R282" i="4"/>
  <c r="AB284" i="4"/>
  <c r="U284" i="4"/>
  <c r="R284" i="4"/>
  <c r="AB286" i="4"/>
  <c r="U286" i="4"/>
  <c r="R286" i="4"/>
  <c r="AB288" i="4"/>
  <c r="U288" i="4"/>
  <c r="R288" i="4"/>
  <c r="AB290" i="4"/>
  <c r="U290" i="4"/>
  <c r="R290" i="4"/>
  <c r="AB292" i="4"/>
  <c r="U292" i="4"/>
  <c r="R292" i="4"/>
  <c r="AB294" i="4"/>
  <c r="U294" i="4"/>
  <c r="R294" i="4"/>
  <c r="AB296" i="4"/>
  <c r="U296" i="4"/>
  <c r="R296" i="4"/>
  <c r="AB298" i="4"/>
  <c r="U298" i="4"/>
  <c r="R298" i="4"/>
  <c r="AB300" i="4"/>
  <c r="U300" i="4"/>
  <c r="R300" i="4"/>
  <c r="AB302" i="4"/>
  <c r="U302" i="4"/>
  <c r="R302" i="4"/>
  <c r="AB304" i="4"/>
  <c r="U304" i="4"/>
  <c r="R304" i="4"/>
  <c r="AB306" i="4"/>
  <c r="U306" i="4"/>
  <c r="R306" i="4"/>
  <c r="AB308" i="4"/>
  <c r="U308" i="4"/>
  <c r="R308" i="4"/>
  <c r="AB310" i="4"/>
  <c r="U310" i="4"/>
  <c r="R310" i="4"/>
  <c r="AB312" i="4"/>
  <c r="U312" i="4"/>
  <c r="R312" i="4"/>
  <c r="AB314" i="4"/>
  <c r="U314" i="4"/>
  <c r="R314" i="4"/>
  <c r="AB316" i="4"/>
  <c r="U316" i="4"/>
  <c r="R316" i="4"/>
  <c r="AB318" i="4"/>
  <c r="U318" i="4"/>
  <c r="R318" i="4"/>
  <c r="AB320" i="4"/>
  <c r="U320" i="4"/>
  <c r="R320" i="4"/>
  <c r="AB322" i="4"/>
  <c r="U322" i="4"/>
  <c r="R322" i="4"/>
  <c r="AB324" i="4"/>
  <c r="U324" i="4"/>
  <c r="R324" i="4"/>
  <c r="AB326" i="4"/>
  <c r="U326" i="4"/>
  <c r="R326" i="4"/>
  <c r="AB328" i="4"/>
  <c r="U328" i="4"/>
  <c r="R328" i="4"/>
  <c r="AB330" i="4"/>
  <c r="U330" i="4"/>
  <c r="R330" i="4"/>
  <c r="AB332" i="4"/>
  <c r="U332" i="4"/>
  <c r="R332" i="4"/>
  <c r="AB334" i="4"/>
  <c r="U334" i="4"/>
  <c r="R334" i="4"/>
  <c r="AB336" i="4"/>
  <c r="U336" i="4"/>
  <c r="R336" i="4"/>
  <c r="AB338" i="4"/>
  <c r="U338" i="4"/>
  <c r="R338" i="4"/>
  <c r="AB340" i="4"/>
  <c r="U340" i="4"/>
  <c r="R340" i="4"/>
  <c r="AB342" i="4"/>
  <c r="U342" i="4"/>
  <c r="R342" i="4"/>
  <c r="AB344" i="4"/>
  <c r="U344" i="4"/>
  <c r="R344" i="4"/>
  <c r="AB346" i="4"/>
  <c r="U346" i="4"/>
  <c r="R346" i="4"/>
  <c r="AB348" i="4"/>
  <c r="U348" i="4"/>
  <c r="R348" i="4"/>
  <c r="AB350" i="4"/>
  <c r="U350" i="4"/>
  <c r="R350" i="4"/>
  <c r="AB352" i="4"/>
  <c r="U352" i="4"/>
  <c r="R352" i="4"/>
  <c r="AB354" i="4"/>
  <c r="U354" i="4"/>
  <c r="R354" i="4"/>
  <c r="AB356" i="4"/>
  <c r="U356" i="4"/>
  <c r="R356" i="4"/>
  <c r="AB358" i="4"/>
  <c r="U358" i="4"/>
  <c r="R358" i="4"/>
  <c r="AB360" i="4"/>
  <c r="U360" i="4"/>
  <c r="R360" i="4"/>
  <c r="AB362" i="4"/>
  <c r="U362" i="4"/>
  <c r="R362" i="4"/>
  <c r="AB364" i="4"/>
  <c r="U364" i="4"/>
  <c r="R364" i="4"/>
  <c r="AB366" i="4"/>
  <c r="U366" i="4"/>
  <c r="R366" i="4"/>
  <c r="AB368" i="4"/>
  <c r="U368" i="4"/>
  <c r="R368" i="4"/>
  <c r="AB370" i="4"/>
  <c r="U370" i="4"/>
  <c r="R370" i="4"/>
  <c r="AB372" i="4"/>
  <c r="U372" i="4"/>
  <c r="R372" i="4"/>
  <c r="AB374" i="4"/>
  <c r="U374" i="4"/>
  <c r="R374" i="4"/>
  <c r="AB376" i="4"/>
  <c r="U376" i="4"/>
  <c r="R376" i="4"/>
  <c r="AB378" i="4"/>
  <c r="U378" i="4"/>
  <c r="R378" i="4"/>
  <c r="AB380" i="4"/>
  <c r="U380" i="4"/>
  <c r="R380" i="4"/>
  <c r="AB382" i="4"/>
  <c r="U382" i="4"/>
  <c r="R382" i="4"/>
  <c r="AB384" i="4"/>
  <c r="U384" i="4"/>
  <c r="R384" i="4"/>
  <c r="AB386" i="4"/>
  <c r="U386" i="4"/>
  <c r="R386" i="4"/>
  <c r="AB388" i="4"/>
  <c r="U388" i="4"/>
  <c r="R388" i="4"/>
  <c r="AB390" i="4"/>
  <c r="U390" i="4"/>
  <c r="R390" i="4"/>
  <c r="AB392" i="4"/>
  <c r="U392" i="4"/>
  <c r="R392" i="4"/>
  <c r="AB394" i="4"/>
  <c r="U394" i="4"/>
  <c r="R394" i="4"/>
  <c r="AB396" i="4"/>
  <c r="U396" i="4"/>
  <c r="R396" i="4"/>
  <c r="AB398" i="4"/>
  <c r="U398" i="4"/>
  <c r="R398" i="4"/>
  <c r="AB400" i="4"/>
  <c r="U400" i="4"/>
  <c r="R400" i="4"/>
  <c r="AB402" i="4"/>
  <c r="U402" i="4"/>
  <c r="R402" i="4"/>
  <c r="AB404" i="4"/>
  <c r="U404" i="4"/>
  <c r="R404" i="4"/>
  <c r="AB406" i="4"/>
  <c r="U406" i="4"/>
  <c r="R406" i="4"/>
  <c r="AB408" i="4"/>
  <c r="U408" i="4"/>
  <c r="R408" i="4"/>
  <c r="AB410" i="4"/>
  <c r="U410" i="4"/>
  <c r="R410" i="4"/>
  <c r="AB412" i="4"/>
  <c r="U412" i="4"/>
  <c r="R412" i="4"/>
  <c r="AB414" i="4"/>
  <c r="U414" i="4"/>
  <c r="R414" i="4"/>
  <c r="AB416" i="4"/>
  <c r="U416" i="4"/>
  <c r="R416" i="4"/>
  <c r="AB418" i="4"/>
  <c r="U418" i="4"/>
  <c r="R418" i="4"/>
  <c r="AB420" i="4"/>
  <c r="U420" i="4"/>
  <c r="R420" i="4"/>
  <c r="AB422" i="4"/>
  <c r="U422" i="4"/>
  <c r="R422" i="4"/>
  <c r="AB424" i="4"/>
  <c r="U424" i="4"/>
  <c r="R424" i="4"/>
  <c r="AB426" i="4"/>
  <c r="U426" i="4"/>
  <c r="R426" i="4"/>
  <c r="AB428" i="4"/>
  <c r="U428" i="4"/>
  <c r="R428" i="4"/>
  <c r="AB430" i="4"/>
  <c r="U430" i="4"/>
  <c r="R430" i="4"/>
  <c r="AB432" i="4"/>
  <c r="U432" i="4"/>
  <c r="R432" i="4"/>
  <c r="AB434" i="4"/>
  <c r="U434" i="4"/>
  <c r="R434" i="4"/>
  <c r="AB436" i="4"/>
  <c r="U436" i="4"/>
  <c r="R436" i="4"/>
  <c r="AB438" i="4"/>
  <c r="U438" i="4"/>
  <c r="R438" i="4"/>
  <c r="AB440" i="4"/>
  <c r="U440" i="4"/>
  <c r="R440" i="4"/>
  <c r="AB442" i="4"/>
  <c r="U442" i="4"/>
  <c r="R442" i="4"/>
  <c r="AB444" i="4"/>
  <c r="U444" i="4"/>
  <c r="R444" i="4"/>
  <c r="AB446" i="4"/>
  <c r="U446" i="4"/>
  <c r="R446" i="4"/>
  <c r="AB448" i="4"/>
  <c r="U448" i="4"/>
  <c r="R448" i="4"/>
  <c r="AB450" i="4"/>
  <c r="U450" i="4"/>
  <c r="R450" i="4"/>
  <c r="AB452" i="4"/>
  <c r="U452" i="4"/>
  <c r="R452" i="4"/>
  <c r="AB454" i="4"/>
  <c r="U454" i="4"/>
  <c r="R454" i="4"/>
  <c r="AB456" i="4"/>
  <c r="U456" i="4"/>
  <c r="R456" i="4"/>
  <c r="AB458" i="4"/>
  <c r="U458" i="4"/>
  <c r="R458" i="4"/>
  <c r="AB460" i="4"/>
  <c r="U460" i="4"/>
  <c r="R460" i="4"/>
  <c r="AB462" i="4"/>
  <c r="U462" i="4"/>
  <c r="R462" i="4"/>
  <c r="AB464" i="4"/>
  <c r="U464" i="4"/>
  <c r="R464" i="4"/>
  <c r="AB466" i="4"/>
  <c r="U466" i="4"/>
  <c r="R466" i="4"/>
  <c r="AB468" i="4"/>
  <c r="U468" i="4"/>
  <c r="R468" i="4"/>
  <c r="AB470" i="4"/>
  <c r="U470" i="4"/>
  <c r="R470" i="4"/>
  <c r="AB472" i="4"/>
  <c r="U472" i="4"/>
  <c r="R472" i="4"/>
  <c r="AB474" i="4"/>
  <c r="U474" i="4"/>
  <c r="R474" i="4"/>
  <c r="AB476" i="4"/>
  <c r="U476" i="4"/>
  <c r="R476" i="4"/>
  <c r="AB478" i="4"/>
  <c r="U478" i="4"/>
  <c r="R478" i="4"/>
  <c r="AB480" i="4"/>
  <c r="U480" i="4"/>
  <c r="R480" i="4"/>
  <c r="AB482" i="4"/>
  <c r="U482" i="4"/>
  <c r="R482" i="4"/>
  <c r="AB484" i="4"/>
  <c r="U484" i="4"/>
  <c r="R484" i="4"/>
  <c r="AB486" i="4"/>
  <c r="U486" i="4"/>
  <c r="R486" i="4"/>
  <c r="AB488" i="4"/>
  <c r="U488" i="4"/>
  <c r="R488" i="4"/>
  <c r="AB490" i="4"/>
  <c r="U490" i="4"/>
  <c r="R490" i="4"/>
  <c r="AB492" i="4"/>
  <c r="U492" i="4"/>
  <c r="R492" i="4"/>
  <c r="AB494" i="4"/>
  <c r="U494" i="4"/>
  <c r="R494" i="4"/>
  <c r="AB496" i="4"/>
  <c r="U496" i="4"/>
  <c r="R496" i="4"/>
  <c r="AB498" i="4"/>
  <c r="U498" i="4"/>
  <c r="R498" i="4"/>
  <c r="AB500" i="4"/>
  <c r="U500" i="4"/>
  <c r="R500" i="4"/>
  <c r="AB502" i="4"/>
  <c r="U502" i="4"/>
  <c r="R502" i="4"/>
  <c r="AB504" i="4"/>
  <c r="U504" i="4"/>
  <c r="R504" i="4"/>
  <c r="AB506" i="4"/>
  <c r="U506" i="4"/>
  <c r="R506" i="4"/>
  <c r="AB508" i="4"/>
  <c r="U508" i="4"/>
  <c r="R508" i="4"/>
  <c r="AB510" i="4"/>
  <c r="U510" i="4"/>
  <c r="R510" i="4"/>
  <c r="AB512" i="4"/>
  <c r="U512" i="4"/>
  <c r="R512" i="4"/>
  <c r="AB514" i="4"/>
  <c r="U514" i="4"/>
  <c r="R514" i="4"/>
  <c r="AB516" i="4"/>
  <c r="U516" i="4"/>
  <c r="R516" i="4"/>
  <c r="AB518" i="4"/>
  <c r="U518" i="4"/>
  <c r="R518" i="4"/>
  <c r="AB520" i="4"/>
  <c r="U520" i="4"/>
  <c r="R520" i="4"/>
  <c r="AB522" i="4"/>
  <c r="U522" i="4"/>
  <c r="R523" i="4"/>
  <c r="R521" i="4"/>
  <c r="R517" i="4"/>
  <c r="R513" i="4"/>
  <c r="R509" i="4"/>
  <c r="R505" i="4"/>
  <c r="R501" i="4"/>
  <c r="R497" i="4"/>
  <c r="R493" i="4"/>
  <c r="R489" i="4"/>
  <c r="R485" i="4"/>
  <c r="R481" i="4"/>
  <c r="R477" i="4"/>
  <c r="R473" i="4"/>
  <c r="R469" i="4"/>
  <c r="R465" i="4"/>
  <c r="R461" i="4"/>
  <c r="R457" i="4"/>
  <c r="R453" i="4"/>
  <c r="R449" i="4"/>
  <c r="R445" i="4"/>
  <c r="R441" i="4"/>
  <c r="R437" i="4"/>
  <c r="R433" i="4"/>
  <c r="R429" i="4"/>
  <c r="R425" i="4"/>
  <c r="R421" i="4"/>
  <c r="R417" i="4"/>
  <c r="R413" i="4"/>
  <c r="R409" i="4"/>
  <c r="R405" i="4"/>
  <c r="R401" i="4"/>
  <c r="R397" i="4"/>
  <c r="R393" i="4"/>
  <c r="R389" i="4"/>
  <c r="R385" i="4"/>
  <c r="R381" i="4"/>
  <c r="R377" i="4"/>
  <c r="R373" i="4"/>
  <c r="R369" i="4"/>
  <c r="R365" i="4"/>
  <c r="R361" i="4"/>
  <c r="R357" i="4"/>
  <c r="R353" i="4"/>
  <c r="R349" i="4"/>
  <c r="R345" i="4"/>
  <c r="R341" i="4"/>
  <c r="R337" i="4"/>
  <c r="R333" i="4"/>
  <c r="R329" i="4"/>
  <c r="R325" i="4"/>
  <c r="R321" i="4"/>
  <c r="R317" i="4"/>
  <c r="R313" i="4"/>
  <c r="R309" i="4"/>
  <c r="R305" i="4"/>
  <c r="R301" i="4"/>
  <c r="D401" i="4"/>
  <c r="H401" i="4" s="1"/>
  <c r="D402" i="4"/>
  <c r="H402" i="4" s="1"/>
  <c r="D403" i="4"/>
  <c r="H403" i="4" s="1"/>
  <c r="D404" i="4"/>
  <c r="H404" i="4" s="1"/>
  <c r="D405" i="4"/>
  <c r="H405" i="4" s="1"/>
  <c r="D406" i="4"/>
  <c r="H406" i="4" s="1"/>
  <c r="D407" i="4"/>
  <c r="H407" i="4" s="1"/>
  <c r="D408" i="4"/>
  <c r="H408" i="4" s="1"/>
  <c r="D409" i="4"/>
  <c r="H409" i="4" s="1"/>
  <c r="D410" i="4"/>
  <c r="H410" i="4" s="1"/>
  <c r="D411" i="4"/>
  <c r="H411" i="4" s="1"/>
  <c r="D412" i="4"/>
  <c r="H412" i="4" s="1"/>
  <c r="D413" i="4"/>
  <c r="H413" i="4" s="1"/>
  <c r="D414" i="4"/>
  <c r="H414" i="4" s="1"/>
  <c r="D415" i="4"/>
  <c r="H415" i="4" s="1"/>
  <c r="D416" i="4"/>
  <c r="H416" i="4" s="1"/>
  <c r="D417" i="4"/>
  <c r="H417" i="4" s="1"/>
  <c r="D418" i="4"/>
  <c r="H418" i="4" s="1"/>
  <c r="D419" i="4"/>
  <c r="H419" i="4" s="1"/>
  <c r="D420" i="4"/>
  <c r="H420" i="4" s="1"/>
  <c r="D421" i="4"/>
  <c r="H421" i="4" s="1"/>
  <c r="D422" i="4"/>
  <c r="H422" i="4" s="1"/>
  <c r="D423" i="4"/>
  <c r="H423" i="4" s="1"/>
  <c r="D424" i="4"/>
  <c r="H424" i="4" s="1"/>
  <c r="D425" i="4"/>
  <c r="H425" i="4" s="1"/>
  <c r="D426" i="4"/>
  <c r="H426" i="4" s="1"/>
  <c r="D427" i="4"/>
  <c r="H427" i="4" s="1"/>
  <c r="D428" i="4"/>
  <c r="H428" i="4" s="1"/>
  <c r="D429" i="4"/>
  <c r="H429" i="4" s="1"/>
  <c r="D430" i="4"/>
  <c r="H430" i="4" s="1"/>
  <c r="D431" i="4"/>
  <c r="H431" i="4" s="1"/>
  <c r="D432" i="4"/>
  <c r="H432" i="4" s="1"/>
  <c r="D433" i="4"/>
  <c r="H433" i="4" s="1"/>
  <c r="D434" i="4"/>
  <c r="H434" i="4" s="1"/>
  <c r="D435" i="4"/>
  <c r="H435" i="4" s="1"/>
  <c r="D436" i="4"/>
  <c r="H436" i="4" s="1"/>
  <c r="D437" i="4"/>
  <c r="H437" i="4" s="1"/>
  <c r="D438" i="4"/>
  <c r="H438" i="4" s="1"/>
  <c r="D439" i="4"/>
  <c r="H439" i="4" s="1"/>
  <c r="D440" i="4"/>
  <c r="H440" i="4" s="1"/>
  <c r="D441" i="4"/>
  <c r="H441" i="4" s="1"/>
  <c r="D442" i="4"/>
  <c r="H442" i="4" s="1"/>
  <c r="D443" i="4"/>
  <c r="H443" i="4" s="1"/>
  <c r="D444" i="4"/>
  <c r="H444" i="4" s="1"/>
  <c r="D445" i="4"/>
  <c r="H445" i="4" s="1"/>
  <c r="D446" i="4"/>
  <c r="H446" i="4" s="1"/>
  <c r="D447" i="4"/>
  <c r="H447" i="4" s="1"/>
  <c r="D448" i="4"/>
  <c r="H448" i="4" s="1"/>
  <c r="D449" i="4"/>
  <c r="H449" i="4" s="1"/>
  <c r="D450" i="4"/>
  <c r="H450" i="4" s="1"/>
  <c r="D451" i="4"/>
  <c r="H451" i="4" s="1"/>
  <c r="D452" i="4"/>
  <c r="H452" i="4" s="1"/>
  <c r="D453" i="4"/>
  <c r="H453" i="4" s="1"/>
  <c r="D454" i="4"/>
  <c r="H454" i="4" s="1"/>
  <c r="D455" i="4"/>
  <c r="H455" i="4" s="1"/>
  <c r="D456" i="4"/>
  <c r="H456" i="4" s="1"/>
  <c r="D457" i="4"/>
  <c r="H457" i="4" s="1"/>
  <c r="D458" i="4"/>
  <c r="H458" i="4" s="1"/>
  <c r="D459" i="4"/>
  <c r="H459" i="4" s="1"/>
  <c r="D460" i="4"/>
  <c r="H460" i="4" s="1"/>
  <c r="D461" i="4"/>
  <c r="H461" i="4" s="1"/>
  <c r="D462" i="4"/>
  <c r="H462" i="4" s="1"/>
  <c r="D463" i="4"/>
  <c r="H463" i="4" s="1"/>
  <c r="D464" i="4"/>
  <c r="H464" i="4" s="1"/>
  <c r="D465" i="4"/>
  <c r="H465" i="4" s="1"/>
  <c r="D466" i="4"/>
  <c r="H466" i="4" s="1"/>
  <c r="D467" i="4"/>
  <c r="H467" i="4" s="1"/>
  <c r="D468" i="4"/>
  <c r="H468" i="4" s="1"/>
  <c r="D469" i="4"/>
  <c r="H469" i="4" s="1"/>
  <c r="D470" i="4"/>
  <c r="H470" i="4" s="1"/>
  <c r="D471" i="4"/>
  <c r="H471" i="4" s="1"/>
  <c r="D472" i="4"/>
  <c r="H472" i="4" s="1"/>
  <c r="D473" i="4"/>
  <c r="H473" i="4" s="1"/>
  <c r="D474" i="4"/>
  <c r="H474" i="4" s="1"/>
  <c r="D475" i="4"/>
  <c r="H475" i="4" s="1"/>
  <c r="D476" i="4"/>
  <c r="H476" i="4" s="1"/>
  <c r="D477" i="4"/>
  <c r="H477" i="4" s="1"/>
  <c r="D478" i="4"/>
  <c r="H478" i="4" s="1"/>
  <c r="D479" i="4"/>
  <c r="H479" i="4" s="1"/>
  <c r="D480" i="4"/>
  <c r="H480" i="4" s="1"/>
  <c r="D481" i="4"/>
  <c r="H481" i="4" s="1"/>
  <c r="D482" i="4"/>
  <c r="H482" i="4" s="1"/>
  <c r="D483" i="4"/>
  <c r="H483" i="4" s="1"/>
  <c r="D484" i="4"/>
  <c r="H484" i="4" s="1"/>
  <c r="D485" i="4"/>
  <c r="H485" i="4" s="1"/>
  <c r="D486" i="4"/>
  <c r="H486" i="4" s="1"/>
  <c r="D487" i="4"/>
  <c r="H487" i="4" s="1"/>
  <c r="D488" i="4"/>
  <c r="H488" i="4" s="1"/>
  <c r="D489" i="4"/>
  <c r="H489" i="4" s="1"/>
  <c r="D490" i="4"/>
  <c r="H490" i="4" s="1"/>
  <c r="D491" i="4"/>
  <c r="H491" i="4" s="1"/>
  <c r="D492" i="4"/>
  <c r="H492" i="4" s="1"/>
  <c r="D493" i="4"/>
  <c r="H493" i="4" s="1"/>
  <c r="D494" i="4"/>
  <c r="H494" i="4" s="1"/>
  <c r="D495" i="4"/>
  <c r="H495" i="4" s="1"/>
  <c r="D496" i="4"/>
  <c r="H496" i="4" s="1"/>
  <c r="D497" i="4"/>
  <c r="H497" i="4" s="1"/>
  <c r="D498" i="4"/>
  <c r="H498" i="4" s="1"/>
  <c r="D499" i="4"/>
  <c r="H499" i="4" s="1"/>
  <c r="D500" i="4"/>
  <c r="H500" i="4" s="1"/>
  <c r="D501" i="4"/>
  <c r="H501" i="4" s="1"/>
  <c r="D502" i="4"/>
  <c r="H502" i="4" s="1"/>
  <c r="D503" i="4"/>
  <c r="H503" i="4" s="1"/>
  <c r="D504" i="4"/>
  <c r="H504" i="4" s="1"/>
  <c r="D505" i="4"/>
  <c r="H505" i="4" s="1"/>
  <c r="D506" i="4"/>
  <c r="H506" i="4" s="1"/>
  <c r="D507" i="4"/>
  <c r="H507" i="4" s="1"/>
  <c r="D508" i="4"/>
  <c r="H508" i="4" s="1"/>
  <c r="D509" i="4"/>
  <c r="H509" i="4" s="1"/>
  <c r="D510" i="4"/>
  <c r="H510" i="4" s="1"/>
  <c r="D511" i="4"/>
  <c r="H511" i="4" s="1"/>
  <c r="D512" i="4"/>
  <c r="H512" i="4" s="1"/>
  <c r="D513" i="4"/>
  <c r="H513" i="4" s="1"/>
  <c r="D514" i="4"/>
  <c r="H514" i="4" s="1"/>
  <c r="D515" i="4"/>
  <c r="H515" i="4" s="1"/>
  <c r="D516" i="4"/>
  <c r="H516" i="4" s="1"/>
  <c r="D517" i="4"/>
  <c r="H517" i="4" s="1"/>
  <c r="D518" i="4"/>
  <c r="H518" i="4" s="1"/>
  <c r="D519" i="4"/>
  <c r="H519" i="4" s="1"/>
  <c r="D520" i="4"/>
  <c r="H520" i="4" s="1"/>
  <c r="D521" i="4"/>
  <c r="H521" i="4" s="1"/>
  <c r="D522" i="4"/>
  <c r="H522" i="4" s="1"/>
  <c r="D523" i="4"/>
  <c r="H523" i="4" s="1"/>
  <c r="N4" i="4" l="1"/>
  <c r="D4" i="4"/>
  <c r="H4" i="4" l="1"/>
  <c r="D400" i="4"/>
  <c r="H400" i="4" s="1"/>
  <c r="D399" i="4"/>
  <c r="H399" i="4" s="1"/>
  <c r="D398" i="4"/>
  <c r="H398" i="4" s="1"/>
  <c r="D397" i="4"/>
  <c r="H397" i="4" s="1"/>
  <c r="D396" i="4"/>
  <c r="H396" i="4" s="1"/>
  <c r="D395" i="4"/>
  <c r="H395" i="4" s="1"/>
  <c r="D394" i="4"/>
  <c r="H394" i="4" s="1"/>
  <c r="D393" i="4"/>
  <c r="H393" i="4" s="1"/>
  <c r="D392" i="4"/>
  <c r="H392" i="4" s="1"/>
  <c r="D391" i="4"/>
  <c r="H391" i="4" s="1"/>
  <c r="D390" i="4"/>
  <c r="H390" i="4" s="1"/>
  <c r="D389" i="4"/>
  <c r="H389" i="4" s="1"/>
  <c r="D388" i="4"/>
  <c r="H388" i="4" s="1"/>
  <c r="D387" i="4"/>
  <c r="H387" i="4" s="1"/>
  <c r="D386" i="4"/>
  <c r="H386" i="4" s="1"/>
  <c r="D385" i="4"/>
  <c r="H385" i="4" s="1"/>
  <c r="D384" i="4"/>
  <c r="H384" i="4" s="1"/>
  <c r="D383" i="4"/>
  <c r="H383" i="4" s="1"/>
  <c r="D382" i="4"/>
  <c r="H382" i="4" s="1"/>
  <c r="D381" i="4"/>
  <c r="H381" i="4" s="1"/>
  <c r="D380" i="4"/>
  <c r="H380" i="4" s="1"/>
  <c r="D379" i="4"/>
  <c r="H379" i="4" s="1"/>
  <c r="D378" i="4"/>
  <c r="H378" i="4" s="1"/>
  <c r="D377" i="4"/>
  <c r="H377" i="4" s="1"/>
  <c r="D376" i="4"/>
  <c r="H376" i="4" s="1"/>
  <c r="D375" i="4"/>
  <c r="H375" i="4" s="1"/>
  <c r="D374" i="4"/>
  <c r="H374" i="4" s="1"/>
  <c r="D373" i="4"/>
  <c r="H373" i="4" s="1"/>
  <c r="D372" i="4"/>
  <c r="H372" i="4" s="1"/>
  <c r="D371" i="4"/>
  <c r="H371" i="4" s="1"/>
  <c r="D370" i="4"/>
  <c r="H370" i="4" s="1"/>
  <c r="D369" i="4"/>
  <c r="H369" i="4" s="1"/>
  <c r="D368" i="4"/>
  <c r="H368" i="4" s="1"/>
  <c r="D367" i="4"/>
  <c r="H367" i="4" s="1"/>
  <c r="D366" i="4"/>
  <c r="H366" i="4" s="1"/>
  <c r="D365" i="4"/>
  <c r="H365" i="4" s="1"/>
  <c r="D364" i="4"/>
  <c r="H364" i="4" s="1"/>
  <c r="D363" i="4"/>
  <c r="H363" i="4" s="1"/>
  <c r="D362" i="4"/>
  <c r="H362" i="4" s="1"/>
  <c r="D361" i="4"/>
  <c r="H361" i="4" s="1"/>
  <c r="D360" i="4"/>
  <c r="H360" i="4" s="1"/>
  <c r="D359" i="4"/>
  <c r="H359" i="4" s="1"/>
  <c r="D358" i="4"/>
  <c r="H358" i="4" s="1"/>
  <c r="D357" i="4"/>
  <c r="H357" i="4" s="1"/>
  <c r="D356" i="4"/>
  <c r="H356" i="4" s="1"/>
  <c r="D355" i="4"/>
  <c r="H355" i="4" s="1"/>
  <c r="D354" i="4"/>
  <c r="H354" i="4" s="1"/>
  <c r="D353" i="4"/>
  <c r="H353" i="4" s="1"/>
  <c r="D352" i="4"/>
  <c r="H352" i="4" s="1"/>
  <c r="D351" i="4"/>
  <c r="H351" i="4" s="1"/>
  <c r="D350" i="4"/>
  <c r="H350" i="4" s="1"/>
  <c r="D349" i="4"/>
  <c r="H349" i="4" s="1"/>
  <c r="D348" i="4"/>
  <c r="H348" i="4" s="1"/>
  <c r="D347" i="4"/>
  <c r="H347" i="4" s="1"/>
  <c r="D346" i="4"/>
  <c r="H346" i="4" s="1"/>
  <c r="D345" i="4"/>
  <c r="H345" i="4" s="1"/>
  <c r="D344" i="4"/>
  <c r="H344" i="4" s="1"/>
  <c r="D343" i="4"/>
  <c r="H343" i="4" s="1"/>
  <c r="D342" i="4"/>
  <c r="H342" i="4" s="1"/>
  <c r="D341" i="4"/>
  <c r="H341" i="4" s="1"/>
  <c r="D340" i="4"/>
  <c r="H340" i="4" s="1"/>
  <c r="D339" i="4"/>
  <c r="H339" i="4" s="1"/>
  <c r="D338" i="4"/>
  <c r="H338" i="4" s="1"/>
  <c r="D337" i="4"/>
  <c r="H337" i="4" s="1"/>
  <c r="D336" i="4"/>
  <c r="H336" i="4" s="1"/>
  <c r="D335" i="4"/>
  <c r="H335" i="4" s="1"/>
  <c r="D334" i="4"/>
  <c r="H334" i="4" s="1"/>
  <c r="D333" i="4"/>
  <c r="H333" i="4" s="1"/>
  <c r="D332" i="4"/>
  <c r="H332" i="4" s="1"/>
  <c r="D331" i="4"/>
  <c r="H331" i="4" s="1"/>
  <c r="D330" i="4"/>
  <c r="H330" i="4" s="1"/>
  <c r="D329" i="4"/>
  <c r="H329" i="4" s="1"/>
  <c r="D328" i="4"/>
  <c r="H328" i="4" s="1"/>
  <c r="D327" i="4"/>
  <c r="H327" i="4" s="1"/>
  <c r="D326" i="4"/>
  <c r="H326" i="4" s="1"/>
  <c r="D325" i="4"/>
  <c r="H325" i="4" s="1"/>
  <c r="D324" i="4"/>
  <c r="H324" i="4" s="1"/>
  <c r="D323" i="4"/>
  <c r="H323" i="4" s="1"/>
  <c r="D322" i="4"/>
  <c r="H322" i="4" s="1"/>
  <c r="D321" i="4"/>
  <c r="H321" i="4" s="1"/>
  <c r="D320" i="4"/>
  <c r="H320" i="4" s="1"/>
  <c r="D319" i="4"/>
  <c r="H319" i="4" s="1"/>
  <c r="D318" i="4"/>
  <c r="H318" i="4" s="1"/>
  <c r="D317" i="4"/>
  <c r="H317" i="4" s="1"/>
  <c r="D316" i="4"/>
  <c r="H316" i="4" s="1"/>
  <c r="D315" i="4"/>
  <c r="H315" i="4" s="1"/>
  <c r="D314" i="4"/>
  <c r="H314" i="4" s="1"/>
  <c r="D313" i="4"/>
  <c r="H313" i="4" s="1"/>
  <c r="D312" i="4"/>
  <c r="H312" i="4" s="1"/>
  <c r="D311" i="4"/>
  <c r="H311" i="4" s="1"/>
  <c r="D310" i="4"/>
  <c r="H310" i="4" s="1"/>
  <c r="D309" i="4"/>
  <c r="H309" i="4" s="1"/>
  <c r="D308" i="4"/>
  <c r="H308" i="4" s="1"/>
  <c r="D307" i="4"/>
  <c r="H307" i="4" s="1"/>
  <c r="D306" i="4"/>
  <c r="H306" i="4" s="1"/>
  <c r="D305" i="4"/>
  <c r="H305" i="4" s="1"/>
  <c r="D304" i="4"/>
  <c r="H304" i="4" s="1"/>
  <c r="D303" i="4"/>
  <c r="H303" i="4" s="1"/>
  <c r="D302" i="4"/>
  <c r="H302" i="4" s="1"/>
  <c r="D301" i="4"/>
  <c r="H301" i="4" s="1"/>
  <c r="D300" i="4"/>
  <c r="H300" i="4" s="1"/>
  <c r="D299" i="4"/>
  <c r="H299" i="4" s="1"/>
  <c r="D298" i="4"/>
  <c r="H298" i="4" s="1"/>
  <c r="D297" i="4"/>
  <c r="H297" i="4" s="1"/>
  <c r="D296" i="4"/>
  <c r="H296" i="4" s="1"/>
  <c r="D295" i="4"/>
  <c r="H295" i="4" s="1"/>
  <c r="D294" i="4"/>
  <c r="H294" i="4" s="1"/>
  <c r="D293" i="4"/>
  <c r="H293" i="4" s="1"/>
  <c r="D292" i="4"/>
  <c r="H292" i="4" s="1"/>
  <c r="D291" i="4"/>
  <c r="H291" i="4" s="1"/>
  <c r="D290" i="4"/>
  <c r="H290" i="4" s="1"/>
  <c r="D289" i="4"/>
  <c r="H289" i="4" s="1"/>
  <c r="D288" i="4"/>
  <c r="H288" i="4" s="1"/>
  <c r="D287" i="4"/>
  <c r="H287" i="4" s="1"/>
  <c r="D286" i="4"/>
  <c r="H286" i="4" s="1"/>
  <c r="D285" i="4"/>
  <c r="H285" i="4" s="1"/>
  <c r="D284" i="4"/>
  <c r="H284" i="4" s="1"/>
  <c r="D283" i="4"/>
  <c r="H283" i="4" s="1"/>
  <c r="D282" i="4"/>
  <c r="H282" i="4" s="1"/>
  <c r="D281" i="4"/>
  <c r="H281" i="4" s="1"/>
  <c r="D280" i="4"/>
  <c r="H280" i="4" s="1"/>
  <c r="D279" i="4"/>
  <c r="H279" i="4" s="1"/>
  <c r="D278" i="4"/>
  <c r="H278" i="4" s="1"/>
  <c r="D277" i="4"/>
  <c r="H277" i="4" s="1"/>
  <c r="D276" i="4"/>
  <c r="H276" i="4" s="1"/>
  <c r="D275" i="4"/>
  <c r="H275" i="4" s="1"/>
  <c r="D274" i="4"/>
  <c r="H274" i="4" s="1"/>
  <c r="D273" i="4"/>
  <c r="H273" i="4" s="1"/>
  <c r="D272" i="4"/>
  <c r="H272" i="4" s="1"/>
  <c r="D271" i="4"/>
  <c r="H271" i="4" s="1"/>
  <c r="D270" i="4"/>
  <c r="H270" i="4" s="1"/>
  <c r="D269" i="4"/>
  <c r="H269" i="4" s="1"/>
  <c r="D268" i="4"/>
  <c r="H268" i="4" s="1"/>
  <c r="D267" i="4"/>
  <c r="H267" i="4" s="1"/>
  <c r="D266" i="4"/>
  <c r="H266" i="4" s="1"/>
  <c r="D265" i="4"/>
  <c r="H265" i="4" s="1"/>
  <c r="D264" i="4"/>
  <c r="H264" i="4" s="1"/>
  <c r="D263" i="4"/>
  <c r="H263" i="4" s="1"/>
  <c r="D262" i="4"/>
  <c r="H262" i="4" s="1"/>
  <c r="D261" i="4"/>
  <c r="H261" i="4" s="1"/>
  <c r="D260" i="4"/>
  <c r="H260" i="4" s="1"/>
  <c r="D259" i="4"/>
  <c r="H259" i="4" s="1"/>
  <c r="D258" i="4"/>
  <c r="H258" i="4" s="1"/>
  <c r="D257" i="4"/>
  <c r="H257" i="4" s="1"/>
  <c r="D256" i="4"/>
  <c r="H256" i="4" s="1"/>
  <c r="D255" i="4"/>
  <c r="H255" i="4" s="1"/>
  <c r="D254" i="4"/>
  <c r="H254" i="4" s="1"/>
  <c r="D253" i="4"/>
  <c r="H253" i="4" s="1"/>
  <c r="D252" i="4"/>
  <c r="H252" i="4" s="1"/>
  <c r="D251" i="4"/>
  <c r="H251" i="4" s="1"/>
  <c r="D250" i="4"/>
  <c r="H250" i="4" s="1"/>
  <c r="D249" i="4"/>
  <c r="H249" i="4" s="1"/>
  <c r="D248" i="4"/>
  <c r="H248" i="4" s="1"/>
  <c r="D247" i="4"/>
  <c r="H247" i="4" s="1"/>
  <c r="D246" i="4"/>
  <c r="H246" i="4" s="1"/>
  <c r="D245" i="4"/>
  <c r="H245" i="4" s="1"/>
  <c r="D244" i="4"/>
  <c r="H244" i="4" s="1"/>
  <c r="D243" i="4"/>
  <c r="H243" i="4" s="1"/>
  <c r="D242" i="4"/>
  <c r="H242" i="4" s="1"/>
  <c r="D241" i="4"/>
  <c r="H241" i="4" s="1"/>
  <c r="D240" i="4"/>
  <c r="H240" i="4" s="1"/>
  <c r="D239" i="4"/>
  <c r="H239" i="4" s="1"/>
  <c r="D238" i="4"/>
  <c r="H238" i="4" s="1"/>
  <c r="D237" i="4"/>
  <c r="H237" i="4" s="1"/>
  <c r="D236" i="4"/>
  <c r="H236" i="4" s="1"/>
  <c r="D235" i="4"/>
  <c r="H235" i="4" s="1"/>
  <c r="D234" i="4"/>
  <c r="H234" i="4" s="1"/>
  <c r="D233" i="4"/>
  <c r="H233" i="4" s="1"/>
  <c r="D232" i="4"/>
  <c r="H232" i="4" s="1"/>
  <c r="D231" i="4"/>
  <c r="H231" i="4" s="1"/>
  <c r="D230" i="4"/>
  <c r="H230" i="4" s="1"/>
  <c r="D229" i="4"/>
  <c r="H229" i="4" s="1"/>
  <c r="D228" i="4"/>
  <c r="H228" i="4" s="1"/>
  <c r="D227" i="4"/>
  <c r="H227" i="4" s="1"/>
  <c r="D226" i="4"/>
  <c r="H226" i="4" s="1"/>
  <c r="D225" i="4"/>
  <c r="H225" i="4" s="1"/>
  <c r="D224" i="4"/>
  <c r="H224" i="4" s="1"/>
  <c r="D223" i="4"/>
  <c r="H223" i="4" s="1"/>
  <c r="D222" i="4"/>
  <c r="H222" i="4" s="1"/>
  <c r="D221" i="4"/>
  <c r="H221" i="4" s="1"/>
  <c r="D220" i="4"/>
  <c r="H220" i="4" s="1"/>
  <c r="D219" i="4"/>
  <c r="H219" i="4" s="1"/>
  <c r="D218" i="4"/>
  <c r="H218" i="4" s="1"/>
  <c r="D217" i="4"/>
  <c r="H217" i="4" s="1"/>
  <c r="D216" i="4"/>
  <c r="H216" i="4" s="1"/>
  <c r="D215" i="4"/>
  <c r="H215" i="4" s="1"/>
  <c r="D214" i="4"/>
  <c r="H214" i="4" s="1"/>
  <c r="D213" i="4"/>
  <c r="H213" i="4" s="1"/>
  <c r="D212" i="4"/>
  <c r="H212" i="4" s="1"/>
  <c r="D211" i="4"/>
  <c r="H211" i="4" s="1"/>
  <c r="D210" i="4"/>
  <c r="H210" i="4" s="1"/>
  <c r="D209" i="4"/>
  <c r="H209" i="4" s="1"/>
  <c r="D208" i="4"/>
  <c r="H208" i="4" s="1"/>
  <c r="D207" i="4"/>
  <c r="H207" i="4" s="1"/>
  <c r="D206" i="4"/>
  <c r="H206" i="4" s="1"/>
  <c r="D205" i="4"/>
  <c r="H205" i="4" s="1"/>
  <c r="D204" i="4"/>
  <c r="H204" i="4" s="1"/>
  <c r="D203" i="4"/>
  <c r="H203" i="4" s="1"/>
  <c r="D202" i="4"/>
  <c r="H202" i="4" s="1"/>
  <c r="D201" i="4"/>
  <c r="H201" i="4" s="1"/>
  <c r="D200" i="4"/>
  <c r="H200" i="4" s="1"/>
  <c r="D199" i="4"/>
  <c r="H199" i="4" s="1"/>
  <c r="D198" i="4"/>
  <c r="H198" i="4" s="1"/>
  <c r="D197" i="4"/>
  <c r="H197" i="4" s="1"/>
  <c r="D196" i="4"/>
  <c r="H196" i="4" s="1"/>
  <c r="D195" i="4"/>
  <c r="H195" i="4" s="1"/>
  <c r="D194" i="4"/>
  <c r="H194" i="4" s="1"/>
  <c r="D193" i="4"/>
  <c r="H193" i="4" s="1"/>
  <c r="D192" i="4"/>
  <c r="H192" i="4" s="1"/>
  <c r="D191" i="4"/>
  <c r="H191" i="4" s="1"/>
  <c r="D190" i="4"/>
  <c r="H190" i="4" s="1"/>
  <c r="D189" i="4"/>
  <c r="H189" i="4" s="1"/>
  <c r="D188" i="4"/>
  <c r="H188" i="4" s="1"/>
  <c r="D187" i="4"/>
  <c r="H187" i="4" s="1"/>
  <c r="D186" i="4"/>
  <c r="H186" i="4" s="1"/>
  <c r="D185" i="4"/>
  <c r="H185" i="4" s="1"/>
  <c r="D184" i="4"/>
  <c r="H184" i="4" s="1"/>
  <c r="D183" i="4"/>
  <c r="H183" i="4" s="1"/>
  <c r="D182" i="4"/>
  <c r="H182" i="4" s="1"/>
  <c r="D181" i="4"/>
  <c r="H181" i="4" s="1"/>
  <c r="D180" i="4"/>
  <c r="H180" i="4" s="1"/>
  <c r="D179" i="4"/>
  <c r="H179" i="4" s="1"/>
  <c r="D178" i="4"/>
  <c r="H178" i="4" s="1"/>
  <c r="D177" i="4"/>
  <c r="H177" i="4" s="1"/>
  <c r="D176" i="4"/>
  <c r="H176" i="4" s="1"/>
  <c r="D175" i="4"/>
  <c r="H175" i="4" s="1"/>
  <c r="D174" i="4"/>
  <c r="H174" i="4" s="1"/>
  <c r="D173" i="4"/>
  <c r="H173" i="4" s="1"/>
  <c r="D172" i="4"/>
  <c r="H172" i="4" s="1"/>
  <c r="D171" i="4"/>
  <c r="H171" i="4" s="1"/>
  <c r="D170" i="4"/>
  <c r="H170" i="4" s="1"/>
  <c r="D169" i="4"/>
  <c r="H169" i="4" s="1"/>
  <c r="D168" i="4"/>
  <c r="H168" i="4" s="1"/>
  <c r="D167" i="4"/>
  <c r="H167" i="4" s="1"/>
  <c r="D166" i="4"/>
  <c r="H166" i="4" s="1"/>
  <c r="D165" i="4"/>
  <c r="H165" i="4" s="1"/>
  <c r="D164" i="4"/>
  <c r="H164" i="4" s="1"/>
  <c r="D163" i="4"/>
  <c r="H163" i="4" s="1"/>
  <c r="D162" i="4"/>
  <c r="H162" i="4" s="1"/>
  <c r="D161" i="4"/>
  <c r="H161" i="4" s="1"/>
  <c r="D160" i="4"/>
  <c r="H160" i="4" s="1"/>
  <c r="D159" i="4"/>
  <c r="H159" i="4" s="1"/>
  <c r="D158" i="4"/>
  <c r="H158" i="4" s="1"/>
  <c r="D157" i="4"/>
  <c r="H157" i="4" s="1"/>
  <c r="D156" i="4"/>
  <c r="H156" i="4" s="1"/>
  <c r="D155" i="4"/>
  <c r="H155" i="4" s="1"/>
  <c r="D154" i="4"/>
  <c r="H154" i="4" s="1"/>
  <c r="D153" i="4"/>
  <c r="H153" i="4" s="1"/>
  <c r="D152" i="4"/>
  <c r="H152" i="4" s="1"/>
  <c r="D151" i="4"/>
  <c r="H151" i="4" s="1"/>
  <c r="D150" i="4"/>
  <c r="H150" i="4" s="1"/>
  <c r="D149" i="4"/>
  <c r="H149" i="4" s="1"/>
  <c r="D148" i="4"/>
  <c r="H148" i="4" s="1"/>
  <c r="D147" i="4"/>
  <c r="H147" i="4" s="1"/>
  <c r="D146" i="4"/>
  <c r="H146" i="4" s="1"/>
  <c r="D145" i="4"/>
  <c r="H145" i="4" s="1"/>
  <c r="D144" i="4"/>
  <c r="H144" i="4" s="1"/>
  <c r="D143" i="4"/>
  <c r="H143" i="4" s="1"/>
  <c r="D142" i="4"/>
  <c r="H142" i="4" s="1"/>
  <c r="D141" i="4"/>
  <c r="H141" i="4" s="1"/>
  <c r="D140" i="4"/>
  <c r="H140" i="4" s="1"/>
  <c r="D139" i="4"/>
  <c r="H139" i="4" s="1"/>
  <c r="D138" i="4"/>
  <c r="H138" i="4" s="1"/>
  <c r="D137" i="4"/>
  <c r="H137" i="4" s="1"/>
  <c r="D136" i="4"/>
  <c r="H136" i="4" s="1"/>
  <c r="D135" i="4"/>
  <c r="H135" i="4" s="1"/>
  <c r="D134" i="4"/>
  <c r="H134" i="4" s="1"/>
  <c r="D133" i="4"/>
  <c r="H133" i="4" s="1"/>
  <c r="D132" i="4"/>
  <c r="H132" i="4" s="1"/>
  <c r="D131" i="4"/>
  <c r="H131" i="4" s="1"/>
  <c r="D130" i="4"/>
  <c r="H130" i="4" s="1"/>
  <c r="D129" i="4"/>
  <c r="H129" i="4" s="1"/>
  <c r="D128" i="4"/>
  <c r="H128" i="4" s="1"/>
  <c r="D127" i="4"/>
  <c r="H127" i="4" s="1"/>
  <c r="D126" i="4"/>
  <c r="H126" i="4" s="1"/>
  <c r="D125" i="4"/>
  <c r="H125" i="4" s="1"/>
  <c r="D124" i="4"/>
  <c r="H124" i="4" s="1"/>
  <c r="D123" i="4"/>
  <c r="H123" i="4" s="1"/>
  <c r="D122" i="4"/>
  <c r="H122" i="4" s="1"/>
  <c r="D121" i="4"/>
  <c r="H121" i="4" s="1"/>
  <c r="D120" i="4"/>
  <c r="H120" i="4" s="1"/>
  <c r="D119" i="4"/>
  <c r="H119" i="4" s="1"/>
  <c r="D118" i="4"/>
  <c r="H118" i="4" s="1"/>
  <c r="D117" i="4"/>
  <c r="H117" i="4" s="1"/>
  <c r="D116" i="4"/>
  <c r="H116" i="4" s="1"/>
  <c r="D115" i="4"/>
  <c r="H115" i="4" s="1"/>
  <c r="D114" i="4"/>
  <c r="H114" i="4" s="1"/>
  <c r="D113" i="4"/>
  <c r="H113" i="4" s="1"/>
  <c r="D112" i="4"/>
  <c r="H112" i="4" s="1"/>
  <c r="D111" i="4"/>
  <c r="H111" i="4" s="1"/>
  <c r="D110" i="4"/>
  <c r="H110" i="4" s="1"/>
  <c r="D109" i="4"/>
  <c r="H109" i="4" s="1"/>
  <c r="D108" i="4"/>
  <c r="H108" i="4" s="1"/>
  <c r="D107" i="4"/>
  <c r="H107" i="4" s="1"/>
  <c r="D106" i="4"/>
  <c r="H106" i="4" s="1"/>
  <c r="D105" i="4"/>
  <c r="H105" i="4" s="1"/>
  <c r="D104" i="4"/>
  <c r="H104" i="4" s="1"/>
  <c r="D103" i="4"/>
  <c r="H103" i="4" s="1"/>
  <c r="D102" i="4"/>
  <c r="H102" i="4" s="1"/>
  <c r="D101" i="4"/>
  <c r="H101" i="4" s="1"/>
  <c r="D100" i="4"/>
  <c r="H100" i="4" s="1"/>
  <c r="D99" i="4"/>
  <c r="H99" i="4" s="1"/>
  <c r="D98" i="4"/>
  <c r="H98" i="4" s="1"/>
  <c r="D97" i="4"/>
  <c r="H97" i="4" s="1"/>
  <c r="D96" i="4"/>
  <c r="H96" i="4" s="1"/>
  <c r="D95" i="4"/>
  <c r="H95" i="4" s="1"/>
  <c r="D94" i="4"/>
  <c r="H94" i="4" s="1"/>
  <c r="D93" i="4"/>
  <c r="H93" i="4" s="1"/>
  <c r="D92" i="4"/>
  <c r="H92" i="4" s="1"/>
  <c r="D91" i="4"/>
  <c r="H91" i="4" s="1"/>
  <c r="D90" i="4"/>
  <c r="H90" i="4" s="1"/>
  <c r="D89" i="4"/>
  <c r="H89" i="4" s="1"/>
  <c r="D88" i="4"/>
  <c r="H88" i="4" s="1"/>
  <c r="D87" i="4"/>
  <c r="H87" i="4" s="1"/>
  <c r="D86" i="4"/>
  <c r="H86" i="4" s="1"/>
  <c r="D85" i="4"/>
  <c r="H85" i="4" s="1"/>
  <c r="D84" i="4"/>
  <c r="H84" i="4" s="1"/>
  <c r="D83" i="4"/>
  <c r="H83" i="4" s="1"/>
  <c r="D82" i="4"/>
  <c r="H82" i="4" s="1"/>
  <c r="D81" i="4"/>
  <c r="H81" i="4" s="1"/>
  <c r="D80" i="4"/>
  <c r="H80" i="4" s="1"/>
  <c r="D79" i="4"/>
  <c r="H79" i="4" s="1"/>
  <c r="D78" i="4"/>
  <c r="H78" i="4" s="1"/>
  <c r="D77" i="4"/>
  <c r="H77" i="4" s="1"/>
  <c r="D76" i="4"/>
  <c r="H76" i="4" s="1"/>
  <c r="D75" i="4"/>
  <c r="H75" i="4" s="1"/>
  <c r="D74" i="4"/>
  <c r="H74" i="4" s="1"/>
  <c r="D73" i="4"/>
  <c r="H73" i="4" s="1"/>
  <c r="D72" i="4"/>
  <c r="H72" i="4" s="1"/>
  <c r="D71" i="4"/>
  <c r="H71" i="4" s="1"/>
  <c r="D70" i="4"/>
  <c r="H70" i="4" s="1"/>
  <c r="D69" i="4"/>
  <c r="H69" i="4" s="1"/>
  <c r="D68" i="4"/>
  <c r="H68" i="4" s="1"/>
  <c r="D67" i="4"/>
  <c r="H67" i="4" s="1"/>
  <c r="D66" i="4"/>
  <c r="H66" i="4" s="1"/>
  <c r="D65" i="4"/>
  <c r="H65" i="4" s="1"/>
  <c r="D64" i="4"/>
  <c r="H64" i="4" s="1"/>
  <c r="D63" i="4"/>
  <c r="H63" i="4" s="1"/>
  <c r="D62" i="4"/>
  <c r="H62" i="4" s="1"/>
  <c r="D61" i="4"/>
  <c r="H61" i="4" s="1"/>
  <c r="D60" i="4"/>
  <c r="H60" i="4" s="1"/>
  <c r="D59" i="4"/>
  <c r="H59" i="4" s="1"/>
  <c r="D58" i="4"/>
  <c r="H58" i="4" s="1"/>
  <c r="D57" i="4"/>
  <c r="H57" i="4" s="1"/>
  <c r="D56" i="4"/>
  <c r="H56" i="4" s="1"/>
  <c r="D55" i="4"/>
  <c r="H55" i="4" s="1"/>
  <c r="D54" i="4"/>
  <c r="H54" i="4" s="1"/>
  <c r="D53" i="4"/>
  <c r="H53" i="4" s="1"/>
  <c r="D52" i="4"/>
  <c r="H52" i="4" s="1"/>
  <c r="D51" i="4"/>
  <c r="H51" i="4" s="1"/>
  <c r="D50" i="4"/>
  <c r="H50" i="4" s="1"/>
  <c r="D49" i="4"/>
  <c r="H49" i="4" s="1"/>
  <c r="D48" i="4"/>
  <c r="H48" i="4" s="1"/>
  <c r="D47" i="4"/>
  <c r="H47" i="4" s="1"/>
  <c r="D46" i="4"/>
  <c r="H46" i="4" s="1"/>
  <c r="D45" i="4"/>
  <c r="H45" i="4" s="1"/>
  <c r="D44" i="4"/>
  <c r="H44" i="4" s="1"/>
  <c r="D43" i="4"/>
  <c r="H43" i="4" s="1"/>
  <c r="D42" i="4"/>
  <c r="H42" i="4" s="1"/>
  <c r="D41" i="4"/>
  <c r="H41" i="4" s="1"/>
  <c r="D40" i="4"/>
  <c r="H40" i="4" s="1"/>
  <c r="D39" i="4"/>
  <c r="H39" i="4" s="1"/>
  <c r="D38" i="4"/>
  <c r="H38" i="4" s="1"/>
  <c r="D37" i="4"/>
  <c r="H37" i="4" s="1"/>
  <c r="D36" i="4"/>
  <c r="H36" i="4" s="1"/>
  <c r="D35" i="4"/>
  <c r="H35" i="4" s="1"/>
  <c r="D34" i="4"/>
  <c r="H34" i="4" s="1"/>
  <c r="D33" i="4"/>
  <c r="H33" i="4" s="1"/>
  <c r="D32" i="4"/>
  <c r="H32" i="4" s="1"/>
  <c r="D31" i="4"/>
  <c r="H31" i="4" s="1"/>
  <c r="D30" i="4"/>
  <c r="H30" i="4" s="1"/>
  <c r="D29" i="4"/>
  <c r="H29" i="4" s="1"/>
  <c r="D28" i="4"/>
  <c r="H28" i="4" s="1"/>
  <c r="D27" i="4"/>
  <c r="H27" i="4" s="1"/>
  <c r="D26" i="4"/>
  <c r="H26" i="4" s="1"/>
  <c r="D25" i="4"/>
  <c r="H25" i="4" s="1"/>
  <c r="D24" i="4"/>
  <c r="H24" i="4" s="1"/>
  <c r="D23" i="4"/>
  <c r="H23" i="4" s="1"/>
  <c r="D22" i="4"/>
  <c r="H22" i="4" s="1"/>
  <c r="D21" i="4"/>
  <c r="H21" i="4" s="1"/>
  <c r="D20" i="4"/>
  <c r="H20" i="4" s="1"/>
  <c r="D19" i="4"/>
  <c r="H19" i="4" s="1"/>
  <c r="D18" i="4"/>
  <c r="H18" i="4" s="1"/>
  <c r="D17" i="4"/>
  <c r="H17" i="4" s="1"/>
  <c r="D16" i="4"/>
  <c r="H16" i="4" s="1"/>
  <c r="D15" i="4"/>
  <c r="H15" i="4" s="1"/>
  <c r="D14" i="4"/>
  <c r="H14" i="4" s="1"/>
  <c r="D13" i="4"/>
  <c r="H13" i="4" s="1"/>
  <c r="D12" i="4"/>
  <c r="H12" i="4" s="1"/>
  <c r="D11" i="4"/>
  <c r="H11" i="4" s="1"/>
  <c r="D10" i="4"/>
  <c r="H10" i="4" s="1"/>
  <c r="D9" i="4"/>
  <c r="H9" i="4" s="1"/>
  <c r="D8" i="4"/>
  <c r="H8" i="4" s="1"/>
  <c r="D7" i="4"/>
  <c r="H7" i="4" s="1"/>
  <c r="D6" i="4"/>
  <c r="H6" i="4" s="1"/>
  <c r="D5" i="4"/>
  <c r="H5" i="4" s="1"/>
</calcChain>
</file>

<file path=xl/sharedStrings.xml><?xml version="1.0" encoding="utf-8"?>
<sst xmlns="http://schemas.openxmlformats.org/spreadsheetml/2006/main" count="3635" uniqueCount="589">
  <si>
    <t>RDVI</t>
  </si>
  <si>
    <t>Data de Falta</t>
  </si>
  <si>
    <t>Embarcação</t>
  </si>
  <si>
    <t>Divergência de peso do container</t>
  </si>
  <si>
    <t>Parametrização fiscal</t>
  </si>
  <si>
    <t>Fatura</t>
  </si>
  <si>
    <t>Emissão de NF</t>
  </si>
  <si>
    <t>Upload Follownet</t>
  </si>
  <si>
    <t>Transportadora</t>
  </si>
  <si>
    <t>MAPA</t>
  </si>
  <si>
    <t>Destino</t>
  </si>
  <si>
    <t>Agendamento de janela</t>
  </si>
  <si>
    <t>Cliente chegada</t>
  </si>
  <si>
    <t>Cliente saída</t>
  </si>
  <si>
    <t>Data de Programação</t>
  </si>
  <si>
    <t>ETA</t>
  </si>
  <si>
    <t>Liefer</t>
  </si>
  <si>
    <t>Numero DI</t>
  </si>
  <si>
    <t>Data de Entrada no EADI</t>
  </si>
  <si>
    <t>Data do Registro da DI</t>
  </si>
  <si>
    <t>Prazo RECOF</t>
  </si>
  <si>
    <t>Prazo Perdimento</t>
  </si>
  <si>
    <t xml:space="preserve">Pendências Registro 
 DI </t>
  </si>
  <si>
    <t xml:space="preserve">Divergência de lacre </t>
  </si>
  <si>
    <t>Data de Desembaraço</t>
  </si>
  <si>
    <t>Exportador</t>
  </si>
  <si>
    <t>Terminal chegada</t>
  </si>
  <si>
    <t>Terminal Saída</t>
  </si>
  <si>
    <t>DSV</t>
  </si>
  <si>
    <t>DSV / MBB</t>
  </si>
  <si>
    <t>LAST FOB</t>
  </si>
  <si>
    <t>MBB</t>
  </si>
  <si>
    <t>TERMINAL</t>
  </si>
  <si>
    <t>PRÉ-ALERTA</t>
  </si>
  <si>
    <t>RECEITA FEDERAL</t>
  </si>
  <si>
    <t>DECON</t>
  </si>
  <si>
    <t>IMPORT</t>
  </si>
  <si>
    <t>SISCOMEX</t>
  </si>
  <si>
    <t>CÁLCULO</t>
  </si>
  <si>
    <t>FOLLOWNET</t>
  </si>
  <si>
    <t>OUTLOOK</t>
  </si>
  <si>
    <t>Registrar DTA</t>
  </si>
  <si>
    <t>DSV - colocar cor</t>
  </si>
  <si>
    <t>DRIVE G</t>
  </si>
  <si>
    <t>UASC AL KHOR201</t>
  </si>
  <si>
    <t>1250251616</t>
  </si>
  <si>
    <t>1250251617</t>
  </si>
  <si>
    <t>1250251620</t>
  </si>
  <si>
    <t>1250251619</t>
  </si>
  <si>
    <t>1250251621</t>
  </si>
  <si>
    <t>1250251622</t>
  </si>
  <si>
    <t>1250251623</t>
  </si>
  <si>
    <t>1250251624</t>
  </si>
  <si>
    <t>1250251625</t>
  </si>
  <si>
    <t>1250251628</t>
  </si>
  <si>
    <t>1250251626</t>
  </si>
  <si>
    <t>1250251627</t>
  </si>
  <si>
    <t>1250251629</t>
  </si>
  <si>
    <t>1250251630</t>
  </si>
  <si>
    <t>1250251631</t>
  </si>
  <si>
    <t>1250251632</t>
  </si>
  <si>
    <t>1250251635</t>
  </si>
  <si>
    <t>1250251633</t>
  </si>
  <si>
    <t>1250251634</t>
  </si>
  <si>
    <t>1250251638</t>
  </si>
  <si>
    <t>1250251637</t>
  </si>
  <si>
    <t>1250251636</t>
  </si>
  <si>
    <t>1250251639</t>
  </si>
  <si>
    <t>1250251641</t>
  </si>
  <si>
    <t>1250251640</t>
  </si>
  <si>
    <t>1250251642</t>
  </si>
  <si>
    <t>1250251644</t>
  </si>
  <si>
    <t>1250251643</t>
  </si>
  <si>
    <t>1250251645</t>
  </si>
  <si>
    <t>1250251654</t>
  </si>
  <si>
    <t>1250251646</t>
  </si>
  <si>
    <t>1250251656</t>
  </si>
  <si>
    <t>1250251655</t>
  </si>
  <si>
    <t>1250251657</t>
  </si>
  <si>
    <t>1250251659</t>
  </si>
  <si>
    <t>1250251658</t>
  </si>
  <si>
    <t>1250251662</t>
  </si>
  <si>
    <t>1250251660</t>
  </si>
  <si>
    <t>1250251661</t>
  </si>
  <si>
    <t>1250251663</t>
  </si>
  <si>
    <t>1250251664</t>
  </si>
  <si>
    <t>1250251665</t>
  </si>
  <si>
    <t>1250251667</t>
  </si>
  <si>
    <t>1250251666</t>
  </si>
  <si>
    <t>1250251669</t>
  </si>
  <si>
    <t>1250251668</t>
  </si>
  <si>
    <t>1250251671</t>
  </si>
  <si>
    <t>1250251670</t>
  </si>
  <si>
    <t>1250251673</t>
  </si>
  <si>
    <t>1250251672</t>
  </si>
  <si>
    <t>1250251674</t>
  </si>
  <si>
    <t>1250251677</t>
  </si>
  <si>
    <t>1250251675</t>
  </si>
  <si>
    <t>1250251676</t>
  </si>
  <si>
    <t>1250251678</t>
  </si>
  <si>
    <t>1250251679</t>
  </si>
  <si>
    <t>1250251681</t>
  </si>
  <si>
    <t>1250251680</t>
  </si>
  <si>
    <t>1250251682</t>
  </si>
  <si>
    <t>1250251685</t>
  </si>
  <si>
    <t>1250251683</t>
  </si>
  <si>
    <t>1250251698</t>
  </si>
  <si>
    <t>1250251689</t>
  </si>
  <si>
    <t>1250251690</t>
  </si>
  <si>
    <t>1250251691</t>
  </si>
  <si>
    <t>1250251692</t>
  </si>
  <si>
    <t>1250251693</t>
  </si>
  <si>
    <t>1250251696</t>
  </si>
  <si>
    <t>1250251694</t>
  </si>
  <si>
    <t>1250251695</t>
  </si>
  <si>
    <t>1250251697</t>
  </si>
  <si>
    <t>1250251700</t>
  </si>
  <si>
    <t>1250251699</t>
  </si>
  <si>
    <t>1250251701</t>
  </si>
  <si>
    <t>1250251706</t>
  </si>
  <si>
    <t>1250251702</t>
  </si>
  <si>
    <t>1250251703</t>
  </si>
  <si>
    <t>1250251704</t>
  </si>
  <si>
    <t>1250251707</t>
  </si>
  <si>
    <t>1250251705</t>
  </si>
  <si>
    <t>1250251708</t>
  </si>
  <si>
    <t>1250251709</t>
  </si>
  <si>
    <t>1250251710</t>
  </si>
  <si>
    <t>1250251717</t>
  </si>
  <si>
    <t>1250251711</t>
  </si>
  <si>
    <t>1250251712</t>
  </si>
  <si>
    <t>1250251719</t>
  </si>
  <si>
    <t>1250251714</t>
  </si>
  <si>
    <t>1250251716</t>
  </si>
  <si>
    <t>1250251715</t>
  </si>
  <si>
    <t>1250251718</t>
  </si>
  <si>
    <t>1250251721</t>
  </si>
  <si>
    <t>1250251720</t>
  </si>
  <si>
    <t>1250251722</t>
  </si>
  <si>
    <t>1250251724</t>
  </si>
  <si>
    <t>1250251725</t>
  </si>
  <si>
    <t>1250251723</t>
  </si>
  <si>
    <t>1250251727</t>
  </si>
  <si>
    <t>1250251726</t>
  </si>
  <si>
    <t>1250251730</t>
  </si>
  <si>
    <t>1250251728</t>
  </si>
  <si>
    <t>1250251729</t>
  </si>
  <si>
    <t>1250251731</t>
  </si>
  <si>
    <t>1250251732</t>
  </si>
  <si>
    <t>1250251733</t>
  </si>
  <si>
    <t>1250251734</t>
  </si>
  <si>
    <t>1250251735</t>
  </si>
  <si>
    <t>1250251737</t>
  </si>
  <si>
    <t>1250251736</t>
  </si>
  <si>
    <t>1250251738</t>
  </si>
  <si>
    <t>1250251741</t>
  </si>
  <si>
    <t>1250251740</t>
  </si>
  <si>
    <t>1250251739</t>
  </si>
  <si>
    <t>1250251744</t>
  </si>
  <si>
    <t>1250251742</t>
  </si>
  <si>
    <t>1250251743</t>
  </si>
  <si>
    <t>1250251745</t>
  </si>
  <si>
    <t>1250251747</t>
  </si>
  <si>
    <t>1250251746</t>
  </si>
  <si>
    <t>1250251618</t>
  </si>
  <si>
    <t>Data Planejada</t>
  </si>
  <si>
    <t>Ação DSV</t>
  </si>
  <si>
    <t>MSC CATERINA202</t>
  </si>
  <si>
    <t>1250252233</t>
  </si>
  <si>
    <t>1250252232</t>
  </si>
  <si>
    <t>1250252234</t>
  </si>
  <si>
    <t>1250251024</t>
  </si>
  <si>
    <t>1250252235</t>
  </si>
  <si>
    <t>1250252237</t>
  </si>
  <si>
    <t>1250252236</t>
  </si>
  <si>
    <t>1250252241</t>
  </si>
  <si>
    <t>1250252238</t>
  </si>
  <si>
    <t>1250252242</t>
  </si>
  <si>
    <t>1250252240</t>
  </si>
  <si>
    <t>1250252239</t>
  </si>
  <si>
    <t>1250252243</t>
  </si>
  <si>
    <t>1250252244</t>
  </si>
  <si>
    <t>1250252245</t>
  </si>
  <si>
    <t>1250252246</t>
  </si>
  <si>
    <t>1250252250</t>
  </si>
  <si>
    <t>1250252252</t>
  </si>
  <si>
    <t>1250252247</t>
  </si>
  <si>
    <t>1250252249</t>
  </si>
  <si>
    <t>1250252248</t>
  </si>
  <si>
    <t>1250252251</t>
  </si>
  <si>
    <t>1250252259</t>
  </si>
  <si>
    <t>1250252253</t>
  </si>
  <si>
    <t>1250252254</t>
  </si>
  <si>
    <t>1250252262</t>
  </si>
  <si>
    <t>1250252255</t>
  </si>
  <si>
    <t>1250252257</t>
  </si>
  <si>
    <t>1250252258</t>
  </si>
  <si>
    <t>1250252256</t>
  </si>
  <si>
    <t>1250252261</t>
  </si>
  <si>
    <t>1250252260</t>
  </si>
  <si>
    <t>1250252264</t>
  </si>
  <si>
    <t>1250252263</t>
  </si>
  <si>
    <t>1250252265</t>
  </si>
  <si>
    <t>1250252267</t>
  </si>
  <si>
    <t>1250252266</t>
  </si>
  <si>
    <t>1250252277</t>
  </si>
  <si>
    <t>1250252268</t>
  </si>
  <si>
    <t>1250252272</t>
  </si>
  <si>
    <t>1250252269</t>
  </si>
  <si>
    <t>1250252270</t>
  </si>
  <si>
    <t>1250252273</t>
  </si>
  <si>
    <t>1250252271</t>
  </si>
  <si>
    <t>1250252385</t>
  </si>
  <si>
    <t>1250252274</t>
  </si>
  <si>
    <t>1250252391</t>
  </si>
  <si>
    <t>1250252276</t>
  </si>
  <si>
    <t>1250252275</t>
  </si>
  <si>
    <t>1250252278</t>
  </si>
  <si>
    <t>1250252392</t>
  </si>
  <si>
    <t>1250252279</t>
  </si>
  <si>
    <t>1250252284</t>
  </si>
  <si>
    <t>1250252280</t>
  </si>
  <si>
    <t>1250252281</t>
  </si>
  <si>
    <t>1250252283</t>
  </si>
  <si>
    <t>1250252282</t>
  </si>
  <si>
    <t>1250252285</t>
  </si>
  <si>
    <t>1250252286</t>
  </si>
  <si>
    <t>1250252287</t>
  </si>
  <si>
    <t>1250252288</t>
  </si>
  <si>
    <t>1250252292</t>
  </si>
  <si>
    <t>1250252289</t>
  </si>
  <si>
    <t>1250252290</t>
  </si>
  <si>
    <t>1250252291</t>
  </si>
  <si>
    <t>1250252294</t>
  </si>
  <si>
    <t>1250252293</t>
  </si>
  <si>
    <t>1250252296</t>
  </si>
  <si>
    <t>1250252295</t>
  </si>
  <si>
    <t>1250252298</t>
  </si>
  <si>
    <t>1250252297</t>
  </si>
  <si>
    <t>1250252299</t>
  </si>
  <si>
    <t>1250252301</t>
  </si>
  <si>
    <t>1250252300</t>
  </si>
  <si>
    <t>1250252302</t>
  </si>
  <si>
    <t>1250252303</t>
  </si>
  <si>
    <t>1250252304</t>
  </si>
  <si>
    <t>1250252306</t>
  </si>
  <si>
    <t>1250252305</t>
  </si>
  <si>
    <t>1250252307</t>
  </si>
  <si>
    <t>1250252309</t>
  </si>
  <si>
    <t>1250252310</t>
  </si>
  <si>
    <t>1250252315</t>
  </si>
  <si>
    <t>1250252313</t>
  </si>
  <si>
    <t>1250252312</t>
  </si>
  <si>
    <t>1250252311</t>
  </si>
  <si>
    <t>1250252314</t>
  </si>
  <si>
    <t>1250252316</t>
  </si>
  <si>
    <t>1250252321</t>
  </si>
  <si>
    <t>1250252317</t>
  </si>
  <si>
    <t>1250252318</t>
  </si>
  <si>
    <t>1250252320</t>
  </si>
  <si>
    <t>1250252319</t>
  </si>
  <si>
    <t>1250252326</t>
  </si>
  <si>
    <t>1250252322</t>
  </si>
  <si>
    <t>1250252328</t>
  </si>
  <si>
    <t>1250252323</t>
  </si>
  <si>
    <t>1250252324</t>
  </si>
  <si>
    <t>1250252327</t>
  </si>
  <si>
    <t>1250252325</t>
  </si>
  <si>
    <t>1250252330</t>
  </si>
  <si>
    <t>1250252329</t>
  </si>
  <si>
    <t>1250252333</t>
  </si>
  <si>
    <t>1250252332</t>
  </si>
  <si>
    <t>1250252331</t>
  </si>
  <si>
    <t>1250252334</t>
  </si>
  <si>
    <t>1250252335</t>
  </si>
  <si>
    <t>1250252338</t>
  </si>
  <si>
    <t>1250252336</t>
  </si>
  <si>
    <t>1250252337</t>
  </si>
  <si>
    <t>1250252340</t>
  </si>
  <si>
    <t>1250252339</t>
  </si>
  <si>
    <t>1250252343</t>
  </si>
  <si>
    <t>1250252342</t>
  </si>
  <si>
    <t>1250252341</t>
  </si>
  <si>
    <t>1250252345</t>
  </si>
  <si>
    <t>1250252349</t>
  </si>
  <si>
    <t>1250252344</t>
  </si>
  <si>
    <t>1250252346</t>
  </si>
  <si>
    <t>1250252347</t>
  </si>
  <si>
    <t>1250252348</t>
  </si>
  <si>
    <t>1250252350</t>
  </si>
  <si>
    <t>1250252356</t>
  </si>
  <si>
    <t>1250252351</t>
  </si>
  <si>
    <t>1250252353</t>
  </si>
  <si>
    <t>1250252352</t>
  </si>
  <si>
    <t>1250252355</t>
  </si>
  <si>
    <t>1250252354</t>
  </si>
  <si>
    <t>1250252361</t>
  </si>
  <si>
    <t>1250252357</t>
  </si>
  <si>
    <t>1250252363</t>
  </si>
  <si>
    <t>1250252358</t>
  </si>
  <si>
    <t>1250252360</t>
  </si>
  <si>
    <t>1250252359</t>
  </si>
  <si>
    <t>1250252365</t>
  </si>
  <si>
    <t>1250252366</t>
  </si>
  <si>
    <t>1250252362</t>
  </si>
  <si>
    <t>1250252364</t>
  </si>
  <si>
    <t>1250252369</t>
  </si>
  <si>
    <t>1250252367</t>
  </si>
  <si>
    <t>1250252368</t>
  </si>
  <si>
    <t>1250252370</t>
  </si>
  <si>
    <t>1250252372</t>
  </si>
  <si>
    <t>1250252371</t>
  </si>
  <si>
    <t>1250252373</t>
  </si>
  <si>
    <t>1250252380</t>
  </si>
  <si>
    <t>1250252374</t>
  </si>
  <si>
    <t>1250252375</t>
  </si>
  <si>
    <t>1250252376</t>
  </si>
  <si>
    <t>1250252377</t>
  </si>
  <si>
    <t>1250252379</t>
  </si>
  <si>
    <t>1250252378</t>
  </si>
  <si>
    <t>MSC ATHENS203</t>
  </si>
  <si>
    <t>1250253021</t>
  </si>
  <si>
    <t>1250253019</t>
  </si>
  <si>
    <t>1250253018</t>
  </si>
  <si>
    <t>1250253020</t>
  </si>
  <si>
    <t>1250253023</t>
  </si>
  <si>
    <t>1250253022</t>
  </si>
  <si>
    <t>1250253024</t>
  </si>
  <si>
    <t>1250253026</t>
  </si>
  <si>
    <t>1250253025</t>
  </si>
  <si>
    <t>1250253027</t>
  </si>
  <si>
    <t>1250253032</t>
  </si>
  <si>
    <t>1250253029</t>
  </si>
  <si>
    <t>1250253028</t>
  </si>
  <si>
    <t>1250253031</t>
  </si>
  <si>
    <t>1250253030</t>
  </si>
  <si>
    <t>1250253034</t>
  </si>
  <si>
    <t>1250253033</t>
  </si>
  <si>
    <t>1250253035</t>
  </si>
  <si>
    <t>1250253036</t>
  </si>
  <si>
    <t>1250253037</t>
  </si>
  <si>
    <t>1250253038</t>
  </si>
  <si>
    <t>1250253042</t>
  </si>
  <si>
    <t>1250253041</t>
  </si>
  <si>
    <t>1250253039</t>
  </si>
  <si>
    <t>1250253040</t>
  </si>
  <si>
    <t>1250253043</t>
  </si>
  <si>
    <t>1250253046</t>
  </si>
  <si>
    <t>1250253045</t>
  </si>
  <si>
    <t>1250253044</t>
  </si>
  <si>
    <t>1250253047</t>
  </si>
  <si>
    <t>1250253052</t>
  </si>
  <si>
    <t>1250253049</t>
  </si>
  <si>
    <t>1250253048</t>
  </si>
  <si>
    <t>1250253055</t>
  </si>
  <si>
    <t>1250253056</t>
  </si>
  <si>
    <t>1250253051</t>
  </si>
  <si>
    <t>1250253050</t>
  </si>
  <si>
    <t>1250253054</t>
  </si>
  <si>
    <t>1250253053</t>
  </si>
  <si>
    <t>1250253058</t>
  </si>
  <si>
    <t>1250253057</t>
  </si>
  <si>
    <t>1250253060</t>
  </si>
  <si>
    <t>1250253059</t>
  </si>
  <si>
    <t>1250253061</t>
  </si>
  <si>
    <t>1250253062</t>
  </si>
  <si>
    <t>1250253063</t>
  </si>
  <si>
    <t>1250253064</t>
  </si>
  <si>
    <t>1250253065</t>
  </si>
  <si>
    <t>1250253069</t>
  </si>
  <si>
    <t>1250253066</t>
  </si>
  <si>
    <t>1250253067</t>
  </si>
  <si>
    <t>1250253071</t>
  </si>
  <si>
    <t>1250253068</t>
  </si>
  <si>
    <t>1250253070</t>
  </si>
  <si>
    <t>1250253075</t>
  </si>
  <si>
    <t>1250253072</t>
  </si>
  <si>
    <t>1250253073</t>
  </si>
  <si>
    <t>1250253074</t>
  </si>
  <si>
    <t>1250253076</t>
  </si>
  <si>
    <t>1250253080</t>
  </si>
  <si>
    <t>1250253077</t>
  </si>
  <si>
    <t>1250253078</t>
  </si>
  <si>
    <t>1250253079</t>
  </si>
  <si>
    <t>1250253082</t>
  </si>
  <si>
    <t>1250253081</t>
  </si>
  <si>
    <t>1250253084</t>
  </si>
  <si>
    <t>1250253083</t>
  </si>
  <si>
    <t>1250253087</t>
  </si>
  <si>
    <t>1250253085</t>
  </si>
  <si>
    <t>1250253086</t>
  </si>
  <si>
    <t>1250253088</t>
  </si>
  <si>
    <t>1250253089</t>
  </si>
  <si>
    <t>1250253091</t>
  </si>
  <si>
    <t>1250253090</t>
  </si>
  <si>
    <t>1250253094</t>
  </si>
  <si>
    <t>1250253093</t>
  </si>
  <si>
    <t>1250253092</t>
  </si>
  <si>
    <t>1250253097</t>
  </si>
  <si>
    <t>1250253095</t>
  </si>
  <si>
    <t>1250253096</t>
  </si>
  <si>
    <t>1250253100</t>
  </si>
  <si>
    <t>1250253099</t>
  </si>
  <si>
    <t>1250253098</t>
  </si>
  <si>
    <t>1250253101</t>
  </si>
  <si>
    <t>1250253102</t>
  </si>
  <si>
    <t>1250253104</t>
  </si>
  <si>
    <t>1250253103</t>
  </si>
  <si>
    <t>1250253105</t>
  </si>
  <si>
    <t>1250253107</t>
  </si>
  <si>
    <t>1250253106</t>
  </si>
  <si>
    <t>1250253110</t>
  </si>
  <si>
    <t>1250253108</t>
  </si>
  <si>
    <t>1250253109</t>
  </si>
  <si>
    <t>1250253112</t>
  </si>
  <si>
    <t>1250253111</t>
  </si>
  <si>
    <t>1250253116</t>
  </si>
  <si>
    <t>1250253113</t>
  </si>
  <si>
    <t>1250253115</t>
  </si>
  <si>
    <t>1250253114</t>
  </si>
  <si>
    <t>1250253120</t>
  </si>
  <si>
    <t>1250253117</t>
  </si>
  <si>
    <t>1250253119</t>
  </si>
  <si>
    <t>1250253118</t>
  </si>
  <si>
    <t>1250253121</t>
  </si>
  <si>
    <t>1250253123</t>
  </si>
  <si>
    <t>1250253122</t>
  </si>
  <si>
    <t>1250253125</t>
  </si>
  <si>
    <t>1250253124</t>
  </si>
  <si>
    <t>1250253128</t>
  </si>
  <si>
    <t>1250253126</t>
  </si>
  <si>
    <t>1250253130</t>
  </si>
  <si>
    <t>1250253127</t>
  </si>
  <si>
    <t>1250253134</t>
  </si>
  <si>
    <t>1250253131</t>
  </si>
  <si>
    <t>1250253129</t>
  </si>
  <si>
    <t>1250253132</t>
  </si>
  <si>
    <t>1250253133</t>
  </si>
  <si>
    <t>1250253138</t>
  </si>
  <si>
    <t>1250253135</t>
  </si>
  <si>
    <t>1250253137</t>
  </si>
  <si>
    <t>1250253136</t>
  </si>
  <si>
    <t>1250253140</t>
  </si>
  <si>
    <t>1250253139</t>
  </si>
  <si>
    <t>1250253142</t>
  </si>
  <si>
    <t>1250253143</t>
  </si>
  <si>
    <t>Status</t>
  </si>
  <si>
    <t>TOC</t>
  </si>
  <si>
    <t>SBL</t>
  </si>
  <si>
    <t>BL ORIGINAL</t>
  </si>
  <si>
    <t>ARMADOR</t>
  </si>
  <si>
    <t>SISCARGA</t>
  </si>
  <si>
    <t>OK</t>
  </si>
  <si>
    <t>Aguardando LOI</t>
  </si>
  <si>
    <t>Pallet condenado</t>
  </si>
  <si>
    <t>Aguardando inspeção</t>
  </si>
  <si>
    <t>Corrigido</t>
  </si>
  <si>
    <t>Sim</t>
  </si>
  <si>
    <t>Liberado para transporte</t>
  </si>
  <si>
    <t>Indisponibilidade de fatura</t>
  </si>
  <si>
    <t>1250251592</t>
  </si>
  <si>
    <t>UASC ZAMZAM204</t>
  </si>
  <si>
    <t>1250253943</t>
  </si>
  <si>
    <t>1250253942</t>
  </si>
  <si>
    <t>1250253941</t>
  </si>
  <si>
    <t>1250253944</t>
  </si>
  <si>
    <t>1250253945</t>
  </si>
  <si>
    <t>1250253949</t>
  </si>
  <si>
    <t>1250253946</t>
  </si>
  <si>
    <t>1250253947</t>
  </si>
  <si>
    <t>1250253948</t>
  </si>
  <si>
    <t>1250253950</t>
  </si>
  <si>
    <t>1250253952</t>
  </si>
  <si>
    <t>1250253951</t>
  </si>
  <si>
    <t>1250253954</t>
  </si>
  <si>
    <t>1250253953</t>
  </si>
  <si>
    <t>1250253955</t>
  </si>
  <si>
    <t>1250253957</t>
  </si>
  <si>
    <t>1250253958</t>
  </si>
  <si>
    <t>1250253959</t>
  </si>
  <si>
    <t>1250253956</t>
  </si>
  <si>
    <t>1250253962</t>
  </si>
  <si>
    <t>1250253960</t>
  </si>
  <si>
    <t>1250253961</t>
  </si>
  <si>
    <t>1250253965</t>
  </si>
  <si>
    <t>1250253966</t>
  </si>
  <si>
    <t>1250253967</t>
  </si>
  <si>
    <t>1250253963</t>
  </si>
  <si>
    <t>1250253964</t>
  </si>
  <si>
    <t>1250253968</t>
  </si>
  <si>
    <t>1250253969</t>
  </si>
  <si>
    <t>1250253970</t>
  </si>
  <si>
    <t>1250253971</t>
  </si>
  <si>
    <t>1250253972</t>
  </si>
  <si>
    <t>1250253973</t>
  </si>
  <si>
    <t>1250253974</t>
  </si>
  <si>
    <t>1250253975</t>
  </si>
  <si>
    <t>1250253981</t>
  </si>
  <si>
    <t>1250253977</t>
  </si>
  <si>
    <t>1250253976</t>
  </si>
  <si>
    <t>1250253980</t>
  </si>
  <si>
    <t>1250253978</t>
  </si>
  <si>
    <t>1250253979</t>
  </si>
  <si>
    <t>1250253983</t>
  </si>
  <si>
    <t>1250253982</t>
  </si>
  <si>
    <t>1250253986</t>
  </si>
  <si>
    <t>1250253984</t>
  </si>
  <si>
    <t>1250253985</t>
  </si>
  <si>
    <t>1250253990</t>
  </si>
  <si>
    <t>1250253991</t>
  </si>
  <si>
    <t>1250253989</t>
  </si>
  <si>
    <t>1250253987</t>
  </si>
  <si>
    <t>1250253988</t>
  </si>
  <si>
    <t>1250253998</t>
  </si>
  <si>
    <t>1250254000</t>
  </si>
  <si>
    <t>1250253999</t>
  </si>
  <si>
    <t>1250254001</t>
  </si>
  <si>
    <t>1250254003</t>
  </si>
  <si>
    <t>1250254002</t>
  </si>
  <si>
    <t>1250254004</t>
  </si>
  <si>
    <t>1250254006</t>
  </si>
  <si>
    <t>1250254005</t>
  </si>
  <si>
    <t>1250254007</t>
  </si>
  <si>
    <t>1250254008</t>
  </si>
  <si>
    <t>1250254010</t>
  </si>
  <si>
    <t>1250254011</t>
  </si>
  <si>
    <t>1250254009</t>
  </si>
  <si>
    <t>1250254012</t>
  </si>
  <si>
    <t>1250254015</t>
  </si>
  <si>
    <t>1250254013</t>
  </si>
  <si>
    <t>1250254014</t>
  </si>
  <si>
    <t>1250254016</t>
  </si>
  <si>
    <t>1250254017</t>
  </si>
  <si>
    <t>1250254073</t>
  </si>
  <si>
    <t>1250254018</t>
  </si>
  <si>
    <t>1250254019</t>
  </si>
  <si>
    <t>1250254020</t>
  </si>
  <si>
    <t>1250254021</t>
  </si>
  <si>
    <t>1250254023</t>
  </si>
  <si>
    <t>1250254022</t>
  </si>
  <si>
    <t>1250254027</t>
  </si>
  <si>
    <t>1250254024</t>
  </si>
  <si>
    <t>1250254025</t>
  </si>
  <si>
    <t>1250254026</t>
  </si>
  <si>
    <t>1250254028</t>
  </si>
  <si>
    <t>1250254031</t>
  </si>
  <si>
    <t>1250254029</t>
  </si>
  <si>
    <t>1250254030</t>
  </si>
  <si>
    <t>1250254035</t>
  </si>
  <si>
    <t>1250254032</t>
  </si>
  <si>
    <t>1250254033</t>
  </si>
  <si>
    <t>1250254034</t>
  </si>
  <si>
    <t>1250254036</t>
  </si>
  <si>
    <t>1250254037</t>
  </si>
  <si>
    <t>1250254038</t>
  </si>
  <si>
    <t>1250254039</t>
  </si>
  <si>
    <t>1250254041</t>
  </si>
  <si>
    <t>1250254040</t>
  </si>
  <si>
    <t>1250254045</t>
  </si>
  <si>
    <t>1250254042</t>
  </si>
  <si>
    <t>1250254043</t>
  </si>
  <si>
    <t>1250254044</t>
  </si>
  <si>
    <t>1250254053</t>
  </si>
  <si>
    <t>1250254046</t>
  </si>
  <si>
    <t>1250254047</t>
  </si>
  <si>
    <t>1250254075</t>
  </si>
  <si>
    <t>1250254048</t>
  </si>
  <si>
    <t>1250254049</t>
  </si>
  <si>
    <t>1250254055</t>
  </si>
  <si>
    <t>1250254056</t>
  </si>
  <si>
    <t>1250254052</t>
  </si>
  <si>
    <t>1250254050</t>
  </si>
  <si>
    <t>1250254051</t>
  </si>
  <si>
    <t>1250254054</t>
  </si>
  <si>
    <t>1250254057</t>
  </si>
  <si>
    <t>1250254058</t>
  </si>
  <si>
    <t>1250254060</t>
  </si>
  <si>
    <t>1250254061</t>
  </si>
  <si>
    <t>1250254059</t>
  </si>
  <si>
    <t>1250254063</t>
  </si>
  <si>
    <t>1250254062</t>
  </si>
  <si>
    <t>1250254064</t>
  </si>
  <si>
    <t>1250254066</t>
  </si>
  <si>
    <t>1250254065</t>
  </si>
  <si>
    <t>Liberado</t>
  </si>
  <si>
    <t>DAIMLER - CC</t>
  </si>
  <si>
    <t>Sem Pendencia</t>
  </si>
  <si>
    <t/>
  </si>
  <si>
    <t>MSC MICHELA206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</si>
</sst>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d/m/yy\ h:mm;@"/>
    <numFmt numFmtId="166" formatCode="[$-409]d\-m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14" fontId="0" fillId="0" borderId="0" xfId="0" applyNumberFormat="1" applyBorder="1" applyAlignment="1" applyProtection="1">
      <alignment horizontal="center" vertical="center"/>
      <protection locked="0"/>
    </xf>
    <xf numFmtId="1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5" borderId="0" xfId="0" applyFont="1" applyFill="1" applyBorder="1" applyAlignment="1" applyProtection="1">
      <alignment horizontal="center" vertical="center"/>
    </xf>
    <xf numFmtId="0" fontId="2" fillId="5" borderId="0" xfId="0" applyNumberFormat="1" applyFont="1" applyFill="1" applyBorder="1" applyAlignment="1" applyProtection="1">
      <alignment horizontal="center" vertical="center"/>
    </xf>
    <xf numFmtId="10" fontId="2" fillId="2" borderId="0" xfId="1" applyNumberFormat="1" applyFont="1" applyFill="1" applyBorder="1" applyAlignment="1" applyProtection="1">
      <alignment horizontal="center" vertical="center"/>
    </xf>
    <xf numFmtId="9" fontId="2" fillId="2" borderId="0" xfId="1" applyFont="1" applyFill="1" applyBorder="1" applyAlignment="1" applyProtection="1">
      <alignment horizontal="center" vertical="center"/>
    </xf>
    <xf numFmtId="0" fontId="2" fillId="4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1" xfId="0" applyNumberFormat="1" applyFont="1" applyBorder="1" applyAlignment="1" applyProtection="1">
      <alignment horizontal="center" vertical="center" wrapText="1"/>
    </xf>
    <xf numFmtId="10" fontId="3" fillId="0" borderId="1" xfId="1" applyNumberFormat="1" applyFont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center" vertical="center" wrapText="1"/>
    </xf>
    <xf numFmtId="14" fontId="0" fillId="0" borderId="0" xfId="0" applyNumberFormat="1" applyBorder="1" applyAlignment="1" applyProtection="1">
      <alignment horizontal="center" vertical="center"/>
    </xf>
    <xf numFmtId="1" fontId="0" fillId="0" borderId="0" xfId="0" applyNumberForma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1" fontId="0" fillId="0" borderId="0" xfId="0" applyNumberFormat="1" applyBorder="1" applyAlignment="1" applyProtection="1">
      <alignment horizontal="center"/>
    </xf>
    <xf numFmtId="0" fontId="0" fillId="0" borderId="0" xfId="0" applyNumberFormat="1" applyBorder="1" applyAlignment="1" applyProtection="1">
      <alignment vertical="top"/>
      <protection locked="0"/>
    </xf>
    <xf numFmtId="0" fontId="0" fillId="0" borderId="0" xfId="0" applyBorder="1" applyAlignment="1" applyProtection="1">
      <alignment vertical="top"/>
      <protection locked="0"/>
    </xf>
    <xf numFmtId="10" fontId="0" fillId="3" borderId="0" xfId="1" applyNumberFormat="1" applyFont="1" applyFill="1" applyBorder="1" applyAlignment="1" applyProtection="1">
      <alignment horizontal="center" vertic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 vertical="center"/>
      <protection locked="0"/>
    </xf>
    <xf numFmtId="165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applyNumberFormat="1" applyAlignment="1" applyProtection="1">
      <alignment vertical="top"/>
      <protection locked="0"/>
    </xf>
    <xf numFmtId="0" fontId="0" fillId="0" borderId="0" xfId="0" applyAlignment="1" applyProtection="1">
      <alignment vertical="top"/>
      <protection locked="0"/>
    </xf>
    <xf numFmtId="2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NumberFormat="1" applyBorder="1" applyAlignment="1" applyProtection="1">
      <alignment horizontal="center" vertical="center"/>
      <protection locked="0"/>
    </xf>
    <xf numFmtId="166" fontId="2" fillId="4" borderId="0" xfId="0" applyNumberFormat="1" applyFont="1" applyFill="1" applyBorder="1" applyAlignment="1" applyProtection="1">
      <alignment horizontal="center" vertical="center"/>
    </xf>
    <xf numFmtId="166" fontId="3" fillId="0" borderId="1" xfId="0" applyNumberFormat="1" applyFont="1" applyBorder="1" applyAlignment="1" applyProtection="1">
      <alignment horizontal="center" vertical="center" wrapText="1"/>
    </xf>
    <xf numFmtId="166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Alignment="1">
      <alignment vertical="top"/>
    </xf>
    <xf numFmtId="0" fontId="0" fillId="0" borderId="0" xfId="0" applyNumberFormat="1" applyAlignment="1">
      <alignment vertical="top"/>
    </xf>
  </cellXfs>
  <cellStyles count="2">
    <cellStyle name="Normal" xfId="0" builtinId="0"/>
    <cellStyle name="Percent" xfId="1" builtinId="5"/>
  </cellStyles>
  <dxfs count="19"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5_OLL4_Almox_Truck\5_000_Gerencia\5_010_Gestao\05_011_BI_Container\Status_do_Navio\Status%20dos%20Navios_OLL4_v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suseli_batistela_dsv_com/Documents/Downloads/Arquivos%20Necess&#225;rios/DEC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LLOW%20UP%20MB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"/>
      <sheetName val="ROW"/>
      <sheetName val="Info"/>
      <sheetName val="MMSI"/>
    </sheetNames>
    <sheetDataSet>
      <sheetData sheetId="0">
        <row r="3">
          <cell r="D3" t="str">
            <v>Consolidado</v>
          </cell>
          <cell r="E3" t="str">
            <v>Origem</v>
          </cell>
          <cell r="F3" t="str">
            <v>MMSI</v>
          </cell>
          <cell r="G3" t="str">
            <v>Qtde de Container</v>
          </cell>
          <cell r="H3" t="str">
            <v>ETD - Porto</v>
          </cell>
          <cell r="I3" t="str">
            <v>Latitude</v>
          </cell>
          <cell r="J3" t="str">
            <v>Longitude</v>
          </cell>
          <cell r="K3" t="str">
            <v>ETD Oficial (Origem)</v>
          </cell>
          <cell r="L3" t="str">
            <v>ETD Real / Estimado
(Origem)</v>
          </cell>
          <cell r="M3" t="str">
            <v>Atraso ETD - 
(Origem)
*Dias úteis</v>
          </cell>
          <cell r="N3" t="str">
            <v xml:space="preserve">ETA Oficial 
(Porto de Santos) </v>
          </cell>
          <cell r="O3" t="str">
            <v>ETA Real / Estimado
(Porto de Santos)</v>
          </cell>
          <cell r="P3" t="str">
            <v>Atraso ETA  
(Porto de Santos)
*Dias úteis</v>
          </cell>
        </row>
        <row r="4">
          <cell r="D4" t="str">
            <v>HUNGARY</v>
          </cell>
          <cell r="E4" t="str">
            <v>CC</v>
          </cell>
          <cell r="F4">
            <v>256767000</v>
          </cell>
          <cell r="G4"/>
          <cell r="H4" t="str">
            <v>Antwerpen</v>
          </cell>
          <cell r="I4"/>
          <cell r="J4"/>
          <cell r="K4">
            <v>44498</v>
          </cell>
          <cell r="L4">
            <v>44504</v>
          </cell>
          <cell r="M4">
            <v>5</v>
          </cell>
          <cell r="N4">
            <v>44516</v>
          </cell>
          <cell r="O4">
            <v>44520</v>
          </cell>
          <cell r="P4">
            <v>3</v>
          </cell>
        </row>
        <row r="5">
          <cell r="D5" t="str">
            <v>MSC PALAK</v>
          </cell>
          <cell r="E5" t="str">
            <v>CC</v>
          </cell>
          <cell r="F5" t="str">
            <v> 255805865</v>
          </cell>
          <cell r="G5"/>
          <cell r="H5" t="str">
            <v>Antwerpen</v>
          </cell>
          <cell r="I5"/>
          <cell r="J5"/>
          <cell r="K5">
            <v>44505</v>
          </cell>
          <cell r="L5">
            <v>44514</v>
          </cell>
          <cell r="M5">
            <v>6</v>
          </cell>
          <cell r="N5">
            <v>44523</v>
          </cell>
          <cell r="O5">
            <v>44531</v>
          </cell>
          <cell r="P5">
            <v>6</v>
          </cell>
        </row>
        <row r="6">
          <cell r="D6" t="str">
            <v>UASC AL KOHR</v>
          </cell>
          <cell r="E6" t="str">
            <v>CC</v>
          </cell>
          <cell r="F6" t="str">
            <v/>
          </cell>
          <cell r="G6"/>
          <cell r="H6" t="str">
            <v>Antwerpen</v>
          </cell>
          <cell r="I6"/>
          <cell r="J6"/>
          <cell r="K6">
            <v>44512</v>
          </cell>
          <cell r="L6">
            <v>44527</v>
          </cell>
          <cell r="M6">
            <v>11</v>
          </cell>
          <cell r="N6">
            <v>44530</v>
          </cell>
          <cell r="O6">
            <v>44541</v>
          </cell>
          <cell r="P6">
            <v>8</v>
          </cell>
        </row>
        <row r="7">
          <cell r="D7" t="str">
            <v>MSC CATERINA</v>
          </cell>
          <cell r="E7" t="str">
            <v>CC</v>
          </cell>
          <cell r="F7">
            <v>255806492</v>
          </cell>
          <cell r="G7"/>
          <cell r="H7" t="str">
            <v>Antwerpen</v>
          </cell>
          <cell r="I7"/>
          <cell r="J7"/>
          <cell r="K7">
            <v>44519</v>
          </cell>
          <cell r="L7"/>
          <cell r="M7"/>
          <cell r="N7"/>
          <cell r="O7"/>
          <cell r="P7"/>
        </row>
        <row r="8">
          <cell r="D8" t="str">
            <v>MSC ATHENS</v>
          </cell>
          <cell r="E8" t="str">
            <v>CC</v>
          </cell>
          <cell r="F8">
            <v>256858000</v>
          </cell>
          <cell r="G8"/>
          <cell r="H8" t="str">
            <v>Antwerpen</v>
          </cell>
          <cell r="I8"/>
          <cell r="J8"/>
          <cell r="K8">
            <v>44526</v>
          </cell>
          <cell r="L8">
            <v>44540</v>
          </cell>
          <cell r="M8">
            <v>11</v>
          </cell>
          <cell r="N8">
            <v>44544</v>
          </cell>
          <cell r="O8">
            <v>44557</v>
          </cell>
          <cell r="P8">
            <v>9</v>
          </cell>
        </row>
        <row r="9">
          <cell r="D9" t="str">
            <v>UASC ZAMZAM</v>
          </cell>
          <cell r="E9" t="str">
            <v>CC</v>
          </cell>
          <cell r="F9">
            <v>219112000</v>
          </cell>
          <cell r="G9"/>
          <cell r="H9" t="str">
            <v>Antwerpen</v>
          </cell>
          <cell r="I9"/>
          <cell r="J9"/>
          <cell r="K9">
            <v>44533</v>
          </cell>
          <cell r="L9">
            <v>44544</v>
          </cell>
          <cell r="M9">
            <v>8</v>
          </cell>
          <cell r="N9">
            <v>44551</v>
          </cell>
          <cell r="O9">
            <v>44564</v>
          </cell>
          <cell r="P9">
            <v>9</v>
          </cell>
        </row>
        <row r="10">
          <cell r="D10" t="str">
            <v>MSC MICHELA</v>
          </cell>
          <cell r="E10" t="str">
            <v>CC</v>
          </cell>
          <cell r="F10">
            <v>255805929</v>
          </cell>
          <cell r="G10"/>
          <cell r="H10" t="str">
            <v>Antwerpen</v>
          </cell>
          <cell r="I10"/>
          <cell r="J10"/>
          <cell r="K10">
            <v>44540</v>
          </cell>
          <cell r="L10">
            <v>44548</v>
          </cell>
          <cell r="M10">
            <v>6</v>
          </cell>
          <cell r="N10">
            <v>44558</v>
          </cell>
          <cell r="O10">
            <v>44565</v>
          </cell>
          <cell r="P10">
            <v>5</v>
          </cell>
        </row>
        <row r="11">
          <cell r="D11" t="str">
            <v>MEHUIN</v>
          </cell>
          <cell r="E11" t="str">
            <v>CC</v>
          </cell>
          <cell r="F11">
            <v>636092682</v>
          </cell>
          <cell r="G11"/>
          <cell r="H11" t="str">
            <v>Antwerpen</v>
          </cell>
          <cell r="I11"/>
          <cell r="J11"/>
          <cell r="K11">
            <v>44547</v>
          </cell>
          <cell r="L11">
            <v>44558</v>
          </cell>
          <cell r="M11">
            <v>8</v>
          </cell>
          <cell r="N11">
            <v>44565</v>
          </cell>
          <cell r="O11">
            <v>44575</v>
          </cell>
          <cell r="P11">
            <v>8</v>
          </cell>
        </row>
        <row r="12">
          <cell r="D12" t="str">
            <v>MSC SOFIA CELESTE</v>
          </cell>
          <cell r="E12" t="str">
            <v>CC</v>
          </cell>
          <cell r="F12">
            <v>255806495</v>
          </cell>
          <cell r="G12"/>
          <cell r="H12" t="str">
            <v>Antwerpen</v>
          </cell>
          <cell r="I12"/>
          <cell r="J12"/>
          <cell r="K12">
            <v>44554</v>
          </cell>
          <cell r="L12">
            <v>44563</v>
          </cell>
          <cell r="M12">
            <v>6</v>
          </cell>
          <cell r="N12">
            <v>44572</v>
          </cell>
          <cell r="O12">
            <v>44581</v>
          </cell>
          <cell r="P12">
            <v>7</v>
          </cell>
        </row>
        <row r="13">
          <cell r="D13" t="str">
            <v>HUNGARY</v>
          </cell>
          <cell r="E13" t="str">
            <v>CC</v>
          </cell>
          <cell r="F13">
            <v>256767000</v>
          </cell>
          <cell r="G13"/>
          <cell r="H13" t="str">
            <v>Antwerpen</v>
          </cell>
          <cell r="I13"/>
          <cell r="J13"/>
          <cell r="K13">
            <v>44561</v>
          </cell>
          <cell r="L13">
            <v>44571</v>
          </cell>
          <cell r="M13">
            <v>7</v>
          </cell>
          <cell r="N13">
            <v>44579</v>
          </cell>
          <cell r="O13">
            <v>44588</v>
          </cell>
          <cell r="P13">
            <v>7</v>
          </cell>
        </row>
        <row r="14">
          <cell r="D14" t="str">
            <v>MSC PALAK152</v>
          </cell>
          <cell r="E14" t="str">
            <v xml:space="preserve">CC </v>
          </cell>
          <cell r="F14" t="str">
            <v> 255805865</v>
          </cell>
          <cell r="G14"/>
          <cell r="H14" t="str">
            <v>Antwerpen</v>
          </cell>
          <cell r="I14"/>
          <cell r="J14"/>
          <cell r="K14">
            <v>44568</v>
          </cell>
          <cell r="L14">
            <v>44580</v>
          </cell>
          <cell r="M14">
            <v>9</v>
          </cell>
          <cell r="N14">
            <v>44586</v>
          </cell>
          <cell r="O14">
            <v>44595</v>
          </cell>
          <cell r="P14">
            <v>7</v>
          </cell>
        </row>
        <row r="15">
          <cell r="D15" t="str">
            <v>UASC AL KHOR201</v>
          </cell>
          <cell r="E15" t="str">
            <v>CC</v>
          </cell>
          <cell r="F15" t="str">
            <v> 636016983</v>
          </cell>
          <cell r="G15"/>
          <cell r="H15" t="str">
            <v>Antwerpen</v>
          </cell>
          <cell r="I15"/>
          <cell r="J15"/>
          <cell r="K15">
            <v>44575</v>
          </cell>
          <cell r="L15">
            <v>44588</v>
          </cell>
          <cell r="M15">
            <v>10</v>
          </cell>
          <cell r="N15">
            <v>44593</v>
          </cell>
          <cell r="O15">
            <v>44611</v>
          </cell>
          <cell r="P15">
            <v>13</v>
          </cell>
        </row>
        <row r="16">
          <cell r="D16" t="str">
            <v>MSC CATERINA202</v>
          </cell>
          <cell r="E16" t="str">
            <v>CC</v>
          </cell>
          <cell r="F16">
            <v>255806492</v>
          </cell>
          <cell r="G16">
            <v>152</v>
          </cell>
          <cell r="H16" t="str">
            <v>Antwerpen</v>
          </cell>
          <cell r="I16"/>
          <cell r="J16"/>
          <cell r="K16">
            <v>44582</v>
          </cell>
          <cell r="L16">
            <v>44596</v>
          </cell>
          <cell r="M16">
            <v>11</v>
          </cell>
          <cell r="N16">
            <v>44600</v>
          </cell>
          <cell r="O16">
            <v>44613</v>
          </cell>
          <cell r="P16">
            <v>9</v>
          </cell>
        </row>
        <row r="17">
          <cell r="D17" t="str">
            <v>MSC ATHENS203</v>
          </cell>
          <cell r="E17" t="str">
            <v>CC</v>
          </cell>
          <cell r="F17">
            <v>256858000</v>
          </cell>
          <cell r="G17">
            <v>125</v>
          </cell>
          <cell r="H17" t="str">
            <v>Antwerpen</v>
          </cell>
          <cell r="I17"/>
          <cell r="J17"/>
          <cell r="K17">
            <v>44589</v>
          </cell>
          <cell r="L17">
            <v>44603</v>
          </cell>
          <cell r="M17">
            <v>11</v>
          </cell>
          <cell r="N17">
            <v>44607</v>
          </cell>
          <cell r="O17">
            <v>44616</v>
          </cell>
          <cell r="P17">
            <v>7</v>
          </cell>
        </row>
        <row r="18">
          <cell r="D18" t="str">
            <v>UASC ZAMZAM204</v>
          </cell>
          <cell r="E18" t="str">
            <v>CC</v>
          </cell>
          <cell r="F18">
            <v>219112000</v>
          </cell>
          <cell r="G18">
            <v>123</v>
          </cell>
          <cell r="H18" t="str">
            <v>Antwerpen</v>
          </cell>
          <cell r="I18"/>
          <cell r="J18"/>
          <cell r="K18">
            <v>44596</v>
          </cell>
          <cell r="L18">
            <v>44609</v>
          </cell>
          <cell r="M18">
            <v>10</v>
          </cell>
          <cell r="N18">
            <v>44614</v>
          </cell>
          <cell r="O18">
            <v>44625</v>
          </cell>
          <cell r="P18">
            <v>8</v>
          </cell>
        </row>
        <row r="19">
          <cell r="D19"/>
          <cell r="E19"/>
          <cell r="F19"/>
          <cell r="G19"/>
          <cell r="H19"/>
          <cell r="I19"/>
          <cell r="J19"/>
          <cell r="K19">
            <v>44603</v>
          </cell>
          <cell r="L19"/>
          <cell r="M19"/>
          <cell r="N19">
            <v>44621</v>
          </cell>
          <cell r="O19"/>
          <cell r="P19"/>
        </row>
        <row r="20">
          <cell r="D20" t="str">
            <v>MSC MICHELA206</v>
          </cell>
          <cell r="E20" t="str">
            <v>CC</v>
          </cell>
          <cell r="F20">
            <v>255805929</v>
          </cell>
          <cell r="G20">
            <v>105</v>
          </cell>
          <cell r="H20" t="str">
            <v>Antwerpen</v>
          </cell>
          <cell r="I20">
            <v>15.84928</v>
          </cell>
          <cell r="J20">
            <v>-21.129760000000001</v>
          </cell>
          <cell r="K20">
            <v>44610</v>
          </cell>
          <cell r="L20">
            <v>44623</v>
          </cell>
          <cell r="M20">
            <v>10</v>
          </cell>
          <cell r="N20">
            <v>44628</v>
          </cell>
          <cell r="O20">
            <v>44638</v>
          </cell>
          <cell r="P20">
            <v>8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ationMaterialProgrammingE"/>
    </sheetNames>
    <sheetDataSet>
      <sheetData sheetId="0" refreshError="1">
        <row r="3">
          <cell r="B3" t="str">
            <v>Número do Lieferschein</v>
          </cell>
          <cell r="C3" t="str">
            <v>RDVI</v>
          </cell>
          <cell r="E3" t="str">
            <v>Tipo de Tarifa</v>
          </cell>
          <cell r="F3" t="str">
            <v>Código do Canal</v>
          </cell>
          <cell r="G3" t="str">
            <v>Denominação da Embarcação</v>
          </cell>
          <cell r="H3" t="str">
            <v>Prazo Recof</v>
          </cell>
          <cell r="I3" t="str">
            <v xml:space="preserve">Dias de Demurrage </v>
          </cell>
          <cell r="J3" t="str">
            <v>Quantidade Itens</v>
          </cell>
          <cell r="K3" t="str">
            <v>DURE 0-3</v>
          </cell>
          <cell r="L3" t="str">
            <v>DURE</v>
          </cell>
          <cell r="M3" t="str">
            <v>MINILOAD</v>
          </cell>
          <cell r="N3" t="str">
            <v>POS</v>
          </cell>
          <cell r="O3" t="str">
            <v>TRIM</v>
          </cell>
          <cell r="P3" t="str">
            <v>TRUCK</v>
          </cell>
          <cell r="Q3" t="str">
            <v>BUS</v>
          </cell>
          <cell r="R3" t="str">
            <v>Outros</v>
          </cell>
          <cell r="S3" t="str">
            <v>Reutilizar?</v>
          </cell>
          <cell r="T3" t="str">
            <v>Container</v>
          </cell>
          <cell r="U3" t="str">
            <v>Data de Falta</v>
          </cell>
          <cell r="V3" t="str">
            <v>Data de Programação</v>
          </cell>
          <cell r="W3" t="str">
            <v>Observação</v>
          </cell>
          <cell r="X3" t="str">
            <v>Status de Desembaraço</v>
          </cell>
          <cell r="Y3" t="str">
            <v>Data EADI</v>
          </cell>
          <cell r="Z3" t="str">
            <v>Status RDVI Importação</v>
          </cell>
          <cell r="AA3" t="str">
            <v>Quantidade de itens com Data de Falta</v>
          </cell>
          <cell r="AB3" t="str">
            <v>Total De Embalagens</v>
          </cell>
          <cell r="AC3" t="str">
            <v>Código do Meio de Transporte</v>
          </cell>
          <cell r="AD3" t="str">
            <v>Número do Meio de Transporte</v>
          </cell>
          <cell r="AE3" t="str">
            <v>Data Previsão de Chegada</v>
          </cell>
          <cell r="AF3" t="str">
            <v>Hora Previsão de Chegada</v>
          </cell>
          <cell r="AG3" t="str">
            <v>Código do Fornecedor</v>
          </cell>
          <cell r="AH3" t="str">
            <v>Status Da Fatura</v>
          </cell>
          <cell r="AI3" t="str">
            <v>Item Estocável</v>
          </cell>
          <cell r="AJ3" t="str">
            <v>Data da Fatura</v>
          </cell>
          <cell r="AK3" t="str">
            <v>Tipo de Embarque</v>
          </cell>
          <cell r="AL3" t="str">
            <v>Data de Saída da Origem</v>
          </cell>
          <cell r="AM3" t="str">
            <v>Data de Chegada no Destino</v>
          </cell>
          <cell r="AN3" t="str">
            <v>Número da DI</v>
          </cell>
        </row>
        <row r="4">
          <cell r="B4">
            <v>80534743</v>
          </cell>
          <cell r="C4">
            <v>540201712</v>
          </cell>
          <cell r="E4" t="str">
            <v/>
          </cell>
          <cell r="F4" t="str">
            <v/>
          </cell>
          <cell r="G4" t="str">
            <v xml:space="preserve">UASC ZAMZAM                                       </v>
          </cell>
          <cell r="I4" t="str">
            <v/>
          </cell>
          <cell r="J4">
            <v>41</v>
          </cell>
          <cell r="K4" t="str">
            <v>10</v>
          </cell>
          <cell r="L4" t="str">
            <v>41</v>
          </cell>
          <cell r="M4" t="str">
            <v>285</v>
          </cell>
          <cell r="N4" t="str">
            <v>0</v>
          </cell>
          <cell r="O4" t="str">
            <v>13</v>
          </cell>
          <cell r="P4" t="str">
            <v>20</v>
          </cell>
          <cell r="Q4" t="str">
            <v>0</v>
          </cell>
          <cell r="R4" t="str">
            <v>0</v>
          </cell>
          <cell r="S4" t="str">
            <v>Não</v>
          </cell>
          <cell r="T4" t="str">
            <v xml:space="preserve">CAIU8488803           </v>
          </cell>
          <cell r="U4" t="str">
            <v>21/03/2022</v>
          </cell>
          <cell r="V4" t="str">
            <v/>
          </cell>
          <cell r="W4" t="str">
            <v/>
          </cell>
          <cell r="X4" t="str">
            <v/>
          </cell>
          <cell r="Y4" t="str">
            <v/>
          </cell>
          <cell r="Z4" t="str">
            <v xml:space="preserve">7 </v>
          </cell>
          <cell r="AA4" t="str">
            <v>1</v>
          </cell>
          <cell r="AB4" t="str">
            <v>45</v>
          </cell>
          <cell r="AC4" t="str">
            <v>11</v>
          </cell>
          <cell r="AD4" t="str">
            <v xml:space="preserve">CAIU8488803              </v>
          </cell>
          <cell r="AE4" t="str">
            <v/>
          </cell>
          <cell r="AF4" t="str">
            <v/>
          </cell>
          <cell r="AG4" t="str">
            <v>13682900</v>
          </cell>
          <cell r="AH4" t="str">
            <v>Pendente</v>
          </cell>
          <cell r="AI4" t="str">
            <v>Não</v>
          </cell>
          <cell r="AJ4" t="str">
            <v>21/01/2022</v>
          </cell>
          <cell r="AK4" t="str">
            <v>Marítimo</v>
          </cell>
          <cell r="AL4" t="str">
            <v>14/02/2022</v>
          </cell>
          <cell r="AM4" t="str">
            <v>01/03/2022</v>
          </cell>
          <cell r="AN4" t="str">
            <v xml:space="preserve">          </v>
          </cell>
        </row>
        <row r="5">
          <cell r="B5">
            <v>80535550</v>
          </cell>
          <cell r="C5">
            <v>540201713</v>
          </cell>
          <cell r="E5" t="str">
            <v/>
          </cell>
          <cell r="F5" t="str">
            <v/>
          </cell>
          <cell r="G5" t="str">
            <v xml:space="preserve">UASC ZAMZAM                                       </v>
          </cell>
          <cell r="I5" t="str">
            <v/>
          </cell>
          <cell r="J5">
            <v>91</v>
          </cell>
          <cell r="K5" t="str">
            <v>34</v>
          </cell>
          <cell r="L5" t="str">
            <v>91</v>
          </cell>
          <cell r="M5" t="str">
            <v>444</v>
          </cell>
          <cell r="N5" t="str">
            <v>22</v>
          </cell>
          <cell r="O5" t="str">
            <v>1</v>
          </cell>
          <cell r="P5" t="str">
            <v>11</v>
          </cell>
          <cell r="Q5" t="str">
            <v>2</v>
          </cell>
          <cell r="R5" t="str">
            <v>2</v>
          </cell>
          <cell r="S5" t="str">
            <v>Não</v>
          </cell>
          <cell r="T5" t="str">
            <v xml:space="preserve">BEAU4924925           </v>
          </cell>
          <cell r="U5" t="str">
            <v>15/03/2022</v>
          </cell>
          <cell r="V5" t="str">
            <v/>
          </cell>
          <cell r="W5" t="str">
            <v>CJ. CAMBIO ( ALVARO ) PUXE SBL</v>
          </cell>
          <cell r="X5" t="str">
            <v>SBL</v>
          </cell>
          <cell r="Y5" t="str">
            <v/>
          </cell>
          <cell r="Z5" t="str">
            <v xml:space="preserve">8 </v>
          </cell>
          <cell r="AA5" t="str">
            <v>4</v>
          </cell>
          <cell r="AB5" t="str">
            <v>43</v>
          </cell>
          <cell r="AC5" t="str">
            <v>11</v>
          </cell>
          <cell r="AD5" t="str">
            <v xml:space="preserve">BEAU4924925              </v>
          </cell>
          <cell r="AE5" t="str">
            <v/>
          </cell>
          <cell r="AF5" t="str">
            <v/>
          </cell>
          <cell r="AG5" t="str">
            <v>13682900</v>
          </cell>
          <cell r="AH5" t="str">
            <v>Pendente</v>
          </cell>
          <cell r="AI5" t="str">
            <v>Não</v>
          </cell>
          <cell r="AJ5" t="str">
            <v>16/02/2022</v>
          </cell>
          <cell r="AK5" t="str">
            <v>Marítimo</v>
          </cell>
          <cell r="AL5" t="str">
            <v>17/02/2022</v>
          </cell>
          <cell r="AM5" t="str">
            <v>01/03/2022</v>
          </cell>
          <cell r="AN5" t="str">
            <v xml:space="preserve">          </v>
          </cell>
        </row>
        <row r="6">
          <cell r="B6">
            <v>80535751</v>
          </cell>
          <cell r="C6">
            <v>540201714</v>
          </cell>
          <cell r="E6" t="str">
            <v/>
          </cell>
          <cell r="F6" t="str">
            <v/>
          </cell>
          <cell r="G6" t="str">
            <v xml:space="preserve">UASC ZAMZAM                                       </v>
          </cell>
          <cell r="I6" t="str">
            <v/>
          </cell>
          <cell r="J6">
            <v>22</v>
          </cell>
          <cell r="K6" t="str">
            <v>9</v>
          </cell>
          <cell r="L6" t="str">
            <v>22</v>
          </cell>
          <cell r="M6" t="str">
            <v>0</v>
          </cell>
          <cell r="N6" t="str">
            <v>11</v>
          </cell>
          <cell r="O6" t="str">
            <v>12</v>
          </cell>
          <cell r="P6" t="str">
            <v>29</v>
          </cell>
          <cell r="Q6" t="str">
            <v>0</v>
          </cell>
          <cell r="R6" t="str">
            <v>0</v>
          </cell>
          <cell r="S6" t="str">
            <v>Não</v>
          </cell>
          <cell r="T6" t="str">
            <v xml:space="preserve">TRHU4559300           </v>
          </cell>
          <cell r="V6" t="str">
            <v>16/03/2022</v>
          </cell>
          <cell r="W6" t="str">
            <v>EXO.TRANSM. GW6E-2800/200KV-12 ( TEZOTO-GIBA ) PUXE SBL</v>
          </cell>
          <cell r="X6" t="str">
            <v>DTA TRANSP</v>
          </cell>
          <cell r="Y6" t="str">
            <v/>
          </cell>
          <cell r="Z6" t="str">
            <v xml:space="preserve">7 </v>
          </cell>
          <cell r="AA6" t="str">
            <v>0</v>
          </cell>
          <cell r="AB6" t="str">
            <v>53</v>
          </cell>
          <cell r="AC6" t="str">
            <v>11</v>
          </cell>
          <cell r="AD6" t="str">
            <v xml:space="preserve">TRHU4559300              </v>
          </cell>
          <cell r="AE6" t="str">
            <v/>
          </cell>
          <cell r="AF6" t="str">
            <v/>
          </cell>
          <cell r="AG6" t="str">
            <v>13682900</v>
          </cell>
          <cell r="AH6" t="str">
            <v>Pendente</v>
          </cell>
          <cell r="AI6" t="str">
            <v>Não</v>
          </cell>
          <cell r="AJ6" t="str">
            <v>16/02/2022</v>
          </cell>
          <cell r="AK6" t="str">
            <v>Marítimo</v>
          </cell>
          <cell r="AL6" t="str">
            <v>14/02/2022</v>
          </cell>
          <cell r="AM6" t="str">
            <v>01/03/2022</v>
          </cell>
          <cell r="AN6" t="str">
            <v xml:space="preserve">          </v>
          </cell>
        </row>
        <row r="7">
          <cell r="B7">
            <v>80535651</v>
          </cell>
          <cell r="C7">
            <v>540201715</v>
          </cell>
          <cell r="E7" t="str">
            <v/>
          </cell>
          <cell r="F7" t="str">
            <v/>
          </cell>
          <cell r="G7" t="str">
            <v xml:space="preserve">UASC ZAMZAM                                       </v>
          </cell>
          <cell r="I7" t="str">
            <v/>
          </cell>
          <cell r="J7">
            <v>55</v>
          </cell>
          <cell r="K7" t="str">
            <v>15</v>
          </cell>
          <cell r="L7" t="str">
            <v>55</v>
          </cell>
          <cell r="M7" t="str">
            <v>333</v>
          </cell>
          <cell r="N7" t="str">
            <v>16</v>
          </cell>
          <cell r="O7" t="str">
            <v>11</v>
          </cell>
          <cell r="P7" t="str">
            <v>9</v>
          </cell>
          <cell r="Q7" t="str">
            <v>0</v>
          </cell>
          <cell r="R7" t="str">
            <v>0</v>
          </cell>
          <cell r="S7" t="str">
            <v>Não</v>
          </cell>
          <cell r="T7" t="str">
            <v xml:space="preserve">HLXU8011467           </v>
          </cell>
          <cell r="U7" t="str">
            <v>14/03/2022</v>
          </cell>
          <cell r="V7" t="str">
            <v/>
          </cell>
          <cell r="W7" t="str">
            <v/>
          </cell>
          <cell r="X7" t="str">
            <v/>
          </cell>
          <cell r="Y7" t="str">
            <v/>
          </cell>
          <cell r="Z7" t="str">
            <v>14</v>
          </cell>
          <cell r="AA7" t="str">
            <v>2</v>
          </cell>
          <cell r="AB7" t="str">
            <v>50</v>
          </cell>
          <cell r="AC7" t="str">
            <v>11</v>
          </cell>
          <cell r="AD7" t="str">
            <v xml:space="preserve">HLXU8011467              </v>
          </cell>
          <cell r="AE7" t="str">
            <v/>
          </cell>
          <cell r="AF7" t="str">
            <v/>
          </cell>
          <cell r="AG7" t="str">
            <v>13682900</v>
          </cell>
          <cell r="AH7" t="str">
            <v>Pendente</v>
          </cell>
          <cell r="AI7" t="str">
            <v>Não</v>
          </cell>
          <cell r="AJ7" t="str">
            <v>16/02/2022</v>
          </cell>
          <cell r="AK7" t="str">
            <v>Marítimo</v>
          </cell>
          <cell r="AL7" t="str">
            <v>17/02/2022</v>
          </cell>
          <cell r="AM7" t="str">
            <v>01/03/2022</v>
          </cell>
          <cell r="AN7" t="str">
            <v>2204634629</v>
          </cell>
        </row>
        <row r="8">
          <cell r="B8">
            <v>80535910</v>
          </cell>
          <cell r="C8">
            <v>540201716</v>
          </cell>
          <cell r="E8" t="str">
            <v/>
          </cell>
          <cell r="F8" t="str">
            <v>VERMELHO</v>
          </cell>
          <cell r="G8" t="str">
            <v xml:space="preserve">UASC ZAMZAM                                       </v>
          </cell>
          <cell r="I8" t="str">
            <v/>
          </cell>
          <cell r="J8">
            <v>32</v>
          </cell>
          <cell r="K8" t="str">
            <v>6</v>
          </cell>
          <cell r="L8" t="str">
            <v>32</v>
          </cell>
          <cell r="M8" t="str">
            <v>166</v>
          </cell>
          <cell r="N8" t="str">
            <v>36</v>
          </cell>
          <cell r="O8" t="str">
            <v>8</v>
          </cell>
          <cell r="P8" t="str">
            <v>20</v>
          </cell>
          <cell r="Q8" t="str">
            <v>0</v>
          </cell>
          <cell r="R8" t="str">
            <v>0</v>
          </cell>
          <cell r="S8" t="str">
            <v>Não</v>
          </cell>
          <cell r="T8" t="str">
            <v xml:space="preserve">HLBU1988610           </v>
          </cell>
          <cell r="U8" t="str">
            <v>23/03/2022</v>
          </cell>
          <cell r="V8" t="str">
            <v/>
          </cell>
          <cell r="W8" t="str">
            <v/>
          </cell>
          <cell r="X8" t="str">
            <v/>
          </cell>
          <cell r="Y8" t="str">
            <v/>
          </cell>
          <cell r="Z8" t="str">
            <v>14</v>
          </cell>
          <cell r="AA8" t="str">
            <v>2</v>
          </cell>
          <cell r="AB8" t="str">
            <v>66</v>
          </cell>
          <cell r="AC8" t="str">
            <v>11</v>
          </cell>
          <cell r="AD8" t="str">
            <v xml:space="preserve">HLBU1988610              </v>
          </cell>
          <cell r="AE8" t="str">
            <v/>
          </cell>
          <cell r="AF8" t="str">
            <v/>
          </cell>
          <cell r="AG8" t="str">
            <v>13682900</v>
          </cell>
          <cell r="AH8" t="str">
            <v>Pendente</v>
          </cell>
          <cell r="AI8" t="str">
            <v>Não</v>
          </cell>
          <cell r="AJ8" t="str">
            <v>16/02/2022</v>
          </cell>
          <cell r="AK8" t="str">
            <v>Marítimo</v>
          </cell>
          <cell r="AL8" t="str">
            <v>17/02/2022</v>
          </cell>
          <cell r="AM8" t="str">
            <v>01/03/2022</v>
          </cell>
          <cell r="AN8" t="str">
            <v>2204430527</v>
          </cell>
        </row>
        <row r="9">
          <cell r="B9">
            <v>80536484</v>
          </cell>
          <cell r="C9">
            <v>540201717</v>
          </cell>
          <cell r="E9" t="str">
            <v/>
          </cell>
          <cell r="F9" t="str">
            <v>VERDE</v>
          </cell>
          <cell r="G9" t="str">
            <v xml:space="preserve">UASC ZAMZAM                                       </v>
          </cell>
          <cell r="H9" t="str">
            <v>1</v>
          </cell>
          <cell r="I9" t="str">
            <v/>
          </cell>
          <cell r="J9">
            <v>7</v>
          </cell>
          <cell r="K9" t="str">
            <v>2</v>
          </cell>
          <cell r="L9" t="str">
            <v>7</v>
          </cell>
          <cell r="M9" t="str">
            <v>0</v>
          </cell>
          <cell r="N9" t="str">
            <v>9</v>
          </cell>
          <cell r="O9" t="str">
            <v>7</v>
          </cell>
          <cell r="P9" t="str">
            <v>16</v>
          </cell>
          <cell r="Q9" t="str">
            <v>0</v>
          </cell>
          <cell r="R9" t="str">
            <v>0</v>
          </cell>
          <cell r="S9" t="str">
            <v>Não</v>
          </cell>
          <cell r="T9" t="str">
            <v xml:space="preserve">CAIU4261977           </v>
          </cell>
          <cell r="U9" t="str">
            <v>11/03/2022</v>
          </cell>
          <cell r="V9" t="str">
            <v>11/03/2022</v>
          </cell>
          <cell r="W9" t="str">
            <v>Patrick A9423201711</v>
          </cell>
          <cell r="X9" t="str">
            <v>SBL</v>
          </cell>
          <cell r="Y9" t="str">
            <v/>
          </cell>
          <cell r="Z9" t="str">
            <v>20</v>
          </cell>
          <cell r="AA9" t="str">
            <v>1</v>
          </cell>
          <cell r="AB9" t="str">
            <v>32</v>
          </cell>
          <cell r="AC9" t="str">
            <v>11</v>
          </cell>
          <cell r="AD9" t="str">
            <v xml:space="preserve">CAIU4261977              </v>
          </cell>
          <cell r="AE9" t="str">
            <v/>
          </cell>
          <cell r="AF9" t="str">
            <v/>
          </cell>
          <cell r="AG9" t="str">
            <v>13682900</v>
          </cell>
          <cell r="AH9" t="str">
            <v>Pendente</v>
          </cell>
          <cell r="AI9" t="str">
            <v>Não</v>
          </cell>
          <cell r="AJ9" t="str">
            <v>16/02/2022</v>
          </cell>
          <cell r="AK9" t="str">
            <v>Marítimo</v>
          </cell>
          <cell r="AL9" t="str">
            <v>17/02/2022</v>
          </cell>
          <cell r="AM9" t="str">
            <v>01/03/2022</v>
          </cell>
          <cell r="AN9" t="str">
            <v>2204634572</v>
          </cell>
        </row>
        <row r="10">
          <cell r="B10">
            <v>80536738</v>
          </cell>
          <cell r="C10">
            <v>540201718</v>
          </cell>
          <cell r="E10" t="str">
            <v/>
          </cell>
          <cell r="F10" t="str">
            <v/>
          </cell>
          <cell r="G10" t="str">
            <v xml:space="preserve">UASC ZAMZAM                                       </v>
          </cell>
          <cell r="I10" t="str">
            <v/>
          </cell>
          <cell r="J10">
            <v>55</v>
          </cell>
          <cell r="K10" t="str">
            <v>16</v>
          </cell>
          <cell r="L10" t="str">
            <v>55</v>
          </cell>
          <cell r="M10" t="str">
            <v>282</v>
          </cell>
          <cell r="N10" t="str">
            <v>22</v>
          </cell>
          <cell r="O10" t="str">
            <v>13</v>
          </cell>
          <cell r="P10" t="str">
            <v>7</v>
          </cell>
          <cell r="Q10" t="str">
            <v>1</v>
          </cell>
          <cell r="R10" t="str">
            <v>1</v>
          </cell>
          <cell r="S10" t="str">
            <v>Não</v>
          </cell>
          <cell r="T10" t="str">
            <v xml:space="preserve">CAIU7942784           </v>
          </cell>
          <cell r="U10" t="str">
            <v>21/03/2022</v>
          </cell>
          <cell r="V10" t="str">
            <v/>
          </cell>
          <cell r="W10" t="str">
            <v/>
          </cell>
          <cell r="X10" t="str">
            <v/>
          </cell>
          <cell r="Y10" t="str">
            <v/>
          </cell>
          <cell r="Z10" t="str">
            <v xml:space="preserve">7 </v>
          </cell>
          <cell r="AA10" t="str">
            <v>3</v>
          </cell>
          <cell r="AB10" t="str">
            <v>46</v>
          </cell>
          <cell r="AC10" t="str">
            <v>11</v>
          </cell>
          <cell r="AD10" t="str">
            <v xml:space="preserve">CAIU7942784              </v>
          </cell>
          <cell r="AE10" t="str">
            <v/>
          </cell>
          <cell r="AF10" t="str">
            <v/>
          </cell>
          <cell r="AG10" t="str">
            <v>13682900</v>
          </cell>
          <cell r="AH10" t="str">
            <v>Pendente</v>
          </cell>
          <cell r="AI10" t="str">
            <v>Não</v>
          </cell>
          <cell r="AJ10" t="str">
            <v>16/02/2022</v>
          </cell>
          <cell r="AK10" t="str">
            <v>Marítimo</v>
          </cell>
          <cell r="AL10" t="str">
            <v>14/02/2022</v>
          </cell>
          <cell r="AM10" t="str">
            <v>01/03/2022</v>
          </cell>
          <cell r="AN10" t="str">
            <v xml:space="preserve">          </v>
          </cell>
        </row>
        <row r="11">
          <cell r="B11">
            <v>80535908</v>
          </cell>
          <cell r="C11">
            <v>540201720</v>
          </cell>
          <cell r="E11" t="str">
            <v/>
          </cell>
          <cell r="F11" t="str">
            <v/>
          </cell>
          <cell r="G11" t="str">
            <v xml:space="preserve">UASC ZAMZAM                                       </v>
          </cell>
          <cell r="I11" t="str">
            <v/>
          </cell>
          <cell r="J11">
            <v>17</v>
          </cell>
          <cell r="K11" t="str">
            <v>7</v>
          </cell>
          <cell r="L11" t="str">
            <v>17</v>
          </cell>
          <cell r="M11" t="str">
            <v>0</v>
          </cell>
          <cell r="N11" t="str">
            <v>38</v>
          </cell>
          <cell r="O11" t="str">
            <v>7</v>
          </cell>
          <cell r="P11" t="str">
            <v>0</v>
          </cell>
          <cell r="Q11" t="str">
            <v>0</v>
          </cell>
          <cell r="R11" t="str">
            <v>0</v>
          </cell>
          <cell r="S11" t="str">
            <v>Não</v>
          </cell>
          <cell r="T11" t="str">
            <v xml:space="preserve">CAAU5566772           </v>
          </cell>
          <cell r="U11" t="str">
            <v>14/03/2022</v>
          </cell>
          <cell r="V11" t="str">
            <v/>
          </cell>
          <cell r="W11" t="str">
            <v>CJ. CAMBIO ( ALVARO ) PUXE SBL</v>
          </cell>
          <cell r="X11" t="str">
            <v>SBL</v>
          </cell>
          <cell r="Y11" t="str">
            <v/>
          </cell>
          <cell r="Z11" t="str">
            <v>14</v>
          </cell>
          <cell r="AA11" t="str">
            <v>2</v>
          </cell>
          <cell r="AB11" t="str">
            <v>45</v>
          </cell>
          <cell r="AC11" t="str">
            <v>11</v>
          </cell>
          <cell r="AD11" t="str">
            <v xml:space="preserve">CAAU5566772              </v>
          </cell>
          <cell r="AE11" t="str">
            <v/>
          </cell>
          <cell r="AF11" t="str">
            <v/>
          </cell>
          <cell r="AG11" t="str">
            <v>13682900</v>
          </cell>
          <cell r="AH11" t="str">
            <v>Pendente</v>
          </cell>
          <cell r="AI11" t="str">
            <v>Não</v>
          </cell>
          <cell r="AJ11" t="str">
            <v>16/02/2022</v>
          </cell>
          <cell r="AK11" t="str">
            <v>Marítimo</v>
          </cell>
          <cell r="AL11" t="str">
            <v>17/02/2022</v>
          </cell>
          <cell r="AM11" t="str">
            <v>01/03/2022</v>
          </cell>
          <cell r="AN11" t="str">
            <v>2204628670</v>
          </cell>
        </row>
        <row r="12">
          <cell r="B12">
            <v>80536084</v>
          </cell>
          <cell r="C12">
            <v>540201721</v>
          </cell>
          <cell r="E12" t="str">
            <v/>
          </cell>
          <cell r="F12" t="str">
            <v/>
          </cell>
          <cell r="G12" t="str">
            <v xml:space="preserve">UASC ZAMZAM                                       </v>
          </cell>
          <cell r="I12" t="str">
            <v/>
          </cell>
          <cell r="J12">
            <v>4</v>
          </cell>
          <cell r="K12" t="str">
            <v>1</v>
          </cell>
          <cell r="L12" t="str">
            <v>4</v>
          </cell>
          <cell r="M12" t="str">
            <v>0</v>
          </cell>
          <cell r="N12" t="str">
            <v>20</v>
          </cell>
          <cell r="O12" t="str">
            <v>0</v>
          </cell>
          <cell r="P12" t="str">
            <v>0</v>
          </cell>
          <cell r="Q12" t="str">
            <v>0</v>
          </cell>
          <cell r="R12" t="str">
            <v>0</v>
          </cell>
          <cell r="S12" t="str">
            <v>Não</v>
          </cell>
          <cell r="T12" t="str">
            <v xml:space="preserve">GATU1348094           </v>
          </cell>
          <cell r="V12" t="str">
            <v>16/03/2022</v>
          </cell>
          <cell r="W12" t="str">
            <v/>
          </cell>
          <cell r="X12" t="str">
            <v>DTA TRANSP</v>
          </cell>
          <cell r="Y12" t="str">
            <v/>
          </cell>
          <cell r="Z12" t="str">
            <v xml:space="preserve">7 </v>
          </cell>
          <cell r="AA12" t="str">
            <v>0</v>
          </cell>
          <cell r="AB12" t="str">
            <v>20</v>
          </cell>
          <cell r="AC12" t="str">
            <v>11</v>
          </cell>
          <cell r="AD12" t="str">
            <v xml:space="preserve">GATU1348094              </v>
          </cell>
          <cell r="AE12" t="str">
            <v/>
          </cell>
          <cell r="AF12" t="str">
            <v/>
          </cell>
          <cell r="AG12" t="str">
            <v>13682900</v>
          </cell>
          <cell r="AH12" t="str">
            <v>Pendente</v>
          </cell>
          <cell r="AI12" t="str">
            <v>Não</v>
          </cell>
          <cell r="AJ12" t="str">
            <v>16/02/2022</v>
          </cell>
          <cell r="AK12" t="str">
            <v>Marítimo</v>
          </cell>
          <cell r="AL12" t="str">
            <v>14/02/2022</v>
          </cell>
          <cell r="AM12" t="str">
            <v>01/03/2022</v>
          </cell>
          <cell r="AN12" t="str">
            <v xml:space="preserve">          </v>
          </cell>
        </row>
        <row r="13">
          <cell r="B13">
            <v>80535671</v>
          </cell>
          <cell r="C13">
            <v>540201723</v>
          </cell>
          <cell r="E13" t="str">
            <v/>
          </cell>
          <cell r="F13" t="str">
            <v>VERDE</v>
          </cell>
          <cell r="G13" t="str">
            <v xml:space="preserve">UASC ZAMZAM                                       </v>
          </cell>
          <cell r="H13" t="str">
            <v>1</v>
          </cell>
          <cell r="I13" t="str">
            <v/>
          </cell>
          <cell r="J13">
            <v>70</v>
          </cell>
          <cell r="K13" t="str">
            <v>20</v>
          </cell>
          <cell r="L13" t="str">
            <v>70</v>
          </cell>
          <cell r="M13" t="str">
            <v>513</v>
          </cell>
          <cell r="N13" t="str">
            <v>7</v>
          </cell>
          <cell r="O13" t="str">
            <v>3</v>
          </cell>
          <cell r="P13" t="str">
            <v>17</v>
          </cell>
          <cell r="Q13" t="str">
            <v>0</v>
          </cell>
          <cell r="R13" t="str">
            <v>0</v>
          </cell>
          <cell r="S13" t="str">
            <v>Não</v>
          </cell>
          <cell r="T13" t="str">
            <v xml:space="preserve">FANU1677055           </v>
          </cell>
          <cell r="U13" t="str">
            <v>15/03/2022</v>
          </cell>
          <cell r="V13" t="str">
            <v/>
          </cell>
          <cell r="W13" t="str">
            <v/>
          </cell>
          <cell r="X13" t="str">
            <v/>
          </cell>
          <cell r="Y13" t="str">
            <v/>
          </cell>
          <cell r="Z13" t="str">
            <v>20</v>
          </cell>
          <cell r="AA13" t="str">
            <v>1</v>
          </cell>
          <cell r="AB13" t="str">
            <v>48</v>
          </cell>
          <cell r="AC13" t="str">
            <v>11</v>
          </cell>
          <cell r="AD13" t="str">
            <v xml:space="preserve">FANU1677055              </v>
          </cell>
          <cell r="AE13" t="str">
            <v/>
          </cell>
          <cell r="AF13" t="str">
            <v/>
          </cell>
          <cell r="AG13" t="str">
            <v>13682900</v>
          </cell>
          <cell r="AH13" t="str">
            <v>Pendente</v>
          </cell>
          <cell r="AI13" t="str">
            <v>Não</v>
          </cell>
          <cell r="AJ13" t="str">
            <v>16/02/2022</v>
          </cell>
          <cell r="AK13" t="str">
            <v>Marítimo</v>
          </cell>
          <cell r="AL13" t="str">
            <v>17/02/2022</v>
          </cell>
          <cell r="AM13" t="str">
            <v>01/03/2022</v>
          </cell>
          <cell r="AN13" t="str">
            <v>2204575363</v>
          </cell>
        </row>
        <row r="14">
          <cell r="B14">
            <v>80535692</v>
          </cell>
          <cell r="C14">
            <v>540201724</v>
          </cell>
          <cell r="E14" t="str">
            <v/>
          </cell>
          <cell r="F14" t="str">
            <v/>
          </cell>
          <cell r="G14" t="str">
            <v xml:space="preserve">UASC ZAMZAM                                       </v>
          </cell>
          <cell r="I14" t="str">
            <v/>
          </cell>
          <cell r="J14">
            <v>48</v>
          </cell>
          <cell r="K14" t="str">
            <v>5</v>
          </cell>
          <cell r="L14" t="str">
            <v>48</v>
          </cell>
          <cell r="M14" t="str">
            <v>239</v>
          </cell>
          <cell r="N14" t="str">
            <v>46</v>
          </cell>
          <cell r="O14" t="str">
            <v>11</v>
          </cell>
          <cell r="P14" t="str">
            <v>21</v>
          </cell>
          <cell r="Q14" t="str">
            <v>0</v>
          </cell>
          <cell r="R14" t="str">
            <v>0</v>
          </cell>
          <cell r="S14" t="str">
            <v>Não</v>
          </cell>
          <cell r="T14" t="str">
            <v xml:space="preserve">HLBU1979958           </v>
          </cell>
          <cell r="U14" t="str">
            <v>14/03/2022</v>
          </cell>
          <cell r="V14" t="str">
            <v/>
          </cell>
          <cell r="W14" t="str">
            <v/>
          </cell>
          <cell r="X14" t="str">
            <v/>
          </cell>
          <cell r="Y14" t="str">
            <v/>
          </cell>
          <cell r="Z14" t="str">
            <v xml:space="preserve">7 </v>
          </cell>
          <cell r="AA14" t="str">
            <v>4</v>
          </cell>
          <cell r="AB14" t="str">
            <v>74</v>
          </cell>
          <cell r="AC14" t="str">
            <v>11</v>
          </cell>
          <cell r="AD14" t="str">
            <v xml:space="preserve">HLBU1979958              </v>
          </cell>
          <cell r="AE14" t="str">
            <v/>
          </cell>
          <cell r="AF14" t="str">
            <v/>
          </cell>
          <cell r="AG14" t="str">
            <v>13682900</v>
          </cell>
          <cell r="AH14" t="str">
            <v>Pendente</v>
          </cell>
          <cell r="AI14" t="str">
            <v>Não</v>
          </cell>
          <cell r="AJ14" t="str">
            <v>16/02/2022</v>
          </cell>
          <cell r="AK14" t="str">
            <v>Marítimo</v>
          </cell>
          <cell r="AL14" t="str">
            <v>14/02/2022</v>
          </cell>
          <cell r="AM14" t="str">
            <v>01/03/2022</v>
          </cell>
          <cell r="AN14" t="str">
            <v xml:space="preserve">          </v>
          </cell>
        </row>
        <row r="15">
          <cell r="B15">
            <v>80535750</v>
          </cell>
          <cell r="C15">
            <v>540201726</v>
          </cell>
          <cell r="E15" t="str">
            <v/>
          </cell>
          <cell r="F15" t="str">
            <v/>
          </cell>
          <cell r="G15" t="str">
            <v xml:space="preserve">UASC ZAMZAM                                       </v>
          </cell>
          <cell r="I15" t="str">
            <v/>
          </cell>
          <cell r="J15">
            <v>1</v>
          </cell>
          <cell r="K15" t="str">
            <v/>
          </cell>
          <cell r="L15" t="str">
            <v>1</v>
          </cell>
          <cell r="M15" t="str">
            <v>0</v>
          </cell>
          <cell r="N15" t="str">
            <v>0</v>
          </cell>
          <cell r="O15" t="str">
            <v>0</v>
          </cell>
          <cell r="P15" t="str">
            <v>0</v>
          </cell>
          <cell r="Q15" t="str">
            <v>7</v>
          </cell>
          <cell r="R15" t="str">
            <v>7</v>
          </cell>
          <cell r="S15" t="str">
            <v>Não</v>
          </cell>
          <cell r="T15" t="str">
            <v xml:space="preserve">GCXU5168828           </v>
          </cell>
          <cell r="V15" t="str">
            <v>16/03/2022</v>
          </cell>
          <cell r="W15" t="str">
            <v/>
          </cell>
          <cell r="X15" t="str">
            <v>DTA TRANSP</v>
          </cell>
          <cell r="Y15" t="str">
            <v/>
          </cell>
          <cell r="Z15" t="str">
            <v xml:space="preserve">7 </v>
          </cell>
          <cell r="AA15" t="str">
            <v>0</v>
          </cell>
          <cell r="AB15" t="str">
            <v>7</v>
          </cell>
          <cell r="AC15" t="str">
            <v>11</v>
          </cell>
          <cell r="AD15" t="str">
            <v xml:space="preserve">GCXU5168828              </v>
          </cell>
          <cell r="AE15" t="str">
            <v/>
          </cell>
          <cell r="AF15" t="str">
            <v/>
          </cell>
          <cell r="AG15" t="str">
            <v>13682900</v>
          </cell>
          <cell r="AH15" t="str">
            <v>Pendente</v>
          </cell>
          <cell r="AI15" t="str">
            <v>Não</v>
          </cell>
          <cell r="AJ15" t="str">
            <v>16/02/2022</v>
          </cell>
          <cell r="AK15" t="str">
            <v>Marítimo</v>
          </cell>
          <cell r="AL15" t="str">
            <v>16/02/2022</v>
          </cell>
          <cell r="AM15" t="str">
            <v>01/03/2022</v>
          </cell>
          <cell r="AN15" t="str">
            <v xml:space="preserve">          </v>
          </cell>
        </row>
        <row r="16">
          <cell r="B16">
            <v>80535752</v>
          </cell>
          <cell r="C16">
            <v>540201727</v>
          </cell>
          <cell r="E16" t="str">
            <v/>
          </cell>
          <cell r="F16" t="str">
            <v/>
          </cell>
          <cell r="G16" t="str">
            <v xml:space="preserve">UASC ZAMZAM                                       </v>
          </cell>
          <cell r="I16" t="str">
            <v/>
          </cell>
          <cell r="J16">
            <v>28</v>
          </cell>
          <cell r="K16" t="str">
            <v>7</v>
          </cell>
          <cell r="L16" t="str">
            <v>28</v>
          </cell>
          <cell r="M16" t="str">
            <v>349</v>
          </cell>
          <cell r="N16" t="str">
            <v>50</v>
          </cell>
          <cell r="O16" t="str">
            <v>10</v>
          </cell>
          <cell r="P16" t="str">
            <v>6</v>
          </cell>
          <cell r="Q16" t="str">
            <v>0</v>
          </cell>
          <cell r="R16" t="str">
            <v>0</v>
          </cell>
          <cell r="S16" t="str">
            <v>Não</v>
          </cell>
          <cell r="T16" t="str">
            <v xml:space="preserve">UACU5796156           </v>
          </cell>
          <cell r="U16" t="str">
            <v>11/04/2022</v>
          </cell>
          <cell r="V16" t="str">
            <v/>
          </cell>
          <cell r="W16" t="str">
            <v>PORTA-OBJETOS AREA DO TETO ( ALVARO ) PUXE SBL</v>
          </cell>
          <cell r="X16" t="str">
            <v>SBL</v>
          </cell>
          <cell r="Y16" t="str">
            <v/>
          </cell>
          <cell r="Z16" t="str">
            <v xml:space="preserve">7 </v>
          </cell>
          <cell r="AA16" t="str">
            <v>1</v>
          </cell>
          <cell r="AB16" t="str">
            <v>30</v>
          </cell>
          <cell r="AC16" t="str">
            <v>11</v>
          </cell>
          <cell r="AD16" t="str">
            <v xml:space="preserve">UACU5796156              </v>
          </cell>
          <cell r="AE16" t="str">
            <v/>
          </cell>
          <cell r="AF16" t="str">
            <v/>
          </cell>
          <cell r="AG16" t="str">
            <v>13682900</v>
          </cell>
          <cell r="AH16" t="str">
            <v>Pendente</v>
          </cell>
          <cell r="AI16" t="str">
            <v>Não</v>
          </cell>
          <cell r="AJ16" t="str">
            <v>16/02/2022</v>
          </cell>
          <cell r="AK16" t="str">
            <v>Marítimo</v>
          </cell>
          <cell r="AL16" t="str">
            <v>16/02/2022</v>
          </cell>
          <cell r="AM16" t="str">
            <v>01/03/2022</v>
          </cell>
          <cell r="AN16" t="str">
            <v xml:space="preserve">          </v>
          </cell>
        </row>
        <row r="17">
          <cell r="B17">
            <v>80535757</v>
          </cell>
          <cell r="C17">
            <v>540201728</v>
          </cell>
          <cell r="E17" t="str">
            <v/>
          </cell>
          <cell r="F17" t="str">
            <v/>
          </cell>
          <cell r="G17" t="str">
            <v xml:space="preserve">UASC ZAMZAM                                       </v>
          </cell>
          <cell r="I17" t="str">
            <v/>
          </cell>
          <cell r="J17">
            <v>6</v>
          </cell>
          <cell r="K17" t="str">
            <v>1</v>
          </cell>
          <cell r="L17" t="str">
            <v>6</v>
          </cell>
          <cell r="M17" t="str">
            <v>0</v>
          </cell>
          <cell r="N17" t="str">
            <v>3</v>
          </cell>
          <cell r="O17" t="str">
            <v>20</v>
          </cell>
          <cell r="P17" t="str">
            <v>10</v>
          </cell>
          <cell r="Q17" t="str">
            <v>0</v>
          </cell>
          <cell r="R17" t="str">
            <v>0</v>
          </cell>
          <cell r="S17" t="str">
            <v>Não</v>
          </cell>
          <cell r="T17" t="str">
            <v xml:space="preserve">FANU1650054           </v>
          </cell>
          <cell r="V17" t="str">
            <v>16/03/2022</v>
          </cell>
          <cell r="W17" t="str">
            <v/>
          </cell>
          <cell r="X17" t="str">
            <v>DTA TRANSP</v>
          </cell>
          <cell r="Y17" t="str">
            <v/>
          </cell>
          <cell r="Z17" t="str">
            <v xml:space="preserve">7 </v>
          </cell>
          <cell r="AA17" t="str">
            <v>0</v>
          </cell>
          <cell r="AB17" t="str">
            <v>33</v>
          </cell>
          <cell r="AC17" t="str">
            <v>11</v>
          </cell>
          <cell r="AD17" t="str">
            <v xml:space="preserve">FANU1650054              </v>
          </cell>
          <cell r="AE17" t="str">
            <v/>
          </cell>
          <cell r="AF17" t="str">
            <v/>
          </cell>
          <cell r="AG17" t="str">
            <v>13682900</v>
          </cell>
          <cell r="AH17" t="str">
            <v>Pendente</v>
          </cell>
          <cell r="AI17" t="str">
            <v>Não</v>
          </cell>
          <cell r="AJ17" t="str">
            <v>16/02/2022</v>
          </cell>
          <cell r="AK17" t="str">
            <v>Marítimo</v>
          </cell>
          <cell r="AL17" t="str">
            <v>16/02/2022</v>
          </cell>
          <cell r="AM17" t="str">
            <v>01/03/2022</v>
          </cell>
          <cell r="AN17" t="str">
            <v xml:space="preserve">          </v>
          </cell>
        </row>
        <row r="18">
          <cell r="B18">
            <v>80535858</v>
          </cell>
          <cell r="C18">
            <v>540201730</v>
          </cell>
          <cell r="E18" t="str">
            <v/>
          </cell>
          <cell r="F18" t="str">
            <v/>
          </cell>
          <cell r="G18" t="str">
            <v xml:space="preserve">UASC ZAMZAM                                       </v>
          </cell>
          <cell r="I18" t="str">
            <v/>
          </cell>
          <cell r="J18">
            <v>7</v>
          </cell>
          <cell r="K18" t="str">
            <v>2</v>
          </cell>
          <cell r="L18" t="str">
            <v>7</v>
          </cell>
          <cell r="M18" t="str">
            <v>0</v>
          </cell>
          <cell r="N18" t="str">
            <v>12</v>
          </cell>
          <cell r="O18" t="str">
            <v>0</v>
          </cell>
          <cell r="P18" t="str">
            <v>27</v>
          </cell>
          <cell r="Q18" t="str">
            <v>0</v>
          </cell>
          <cell r="R18" t="str">
            <v>0</v>
          </cell>
          <cell r="S18" t="str">
            <v>Não</v>
          </cell>
          <cell r="T18" t="str">
            <v xml:space="preserve">TGHU8920933           </v>
          </cell>
          <cell r="V18" t="str">
            <v>16/03/2022</v>
          </cell>
          <cell r="W18" t="str">
            <v>REFORCO DIR ( DARIO ) PUXE SBL</v>
          </cell>
          <cell r="X18" t="str">
            <v>DTA TRANSP</v>
          </cell>
          <cell r="Y18" t="str">
            <v/>
          </cell>
          <cell r="Z18" t="str">
            <v xml:space="preserve">7 </v>
          </cell>
          <cell r="AA18" t="str">
            <v>0</v>
          </cell>
          <cell r="AB18" t="str">
            <v>39</v>
          </cell>
          <cell r="AC18" t="str">
            <v>11</v>
          </cell>
          <cell r="AD18" t="str">
            <v xml:space="preserve">TGHU8920933              </v>
          </cell>
          <cell r="AE18" t="str">
            <v/>
          </cell>
          <cell r="AF18" t="str">
            <v/>
          </cell>
          <cell r="AG18" t="str">
            <v>13682900</v>
          </cell>
          <cell r="AH18" t="str">
            <v>Pendente</v>
          </cell>
          <cell r="AI18" t="str">
            <v>Não</v>
          </cell>
          <cell r="AJ18" t="str">
            <v>16/02/2022</v>
          </cell>
          <cell r="AK18" t="str">
            <v>Marítimo</v>
          </cell>
          <cell r="AL18" t="str">
            <v>16/02/2022</v>
          </cell>
          <cell r="AM18" t="str">
            <v>01/03/2022</v>
          </cell>
          <cell r="AN18" t="str">
            <v xml:space="preserve">          </v>
          </cell>
        </row>
        <row r="19">
          <cell r="B19">
            <v>80535862</v>
          </cell>
          <cell r="C19">
            <v>540201735</v>
          </cell>
          <cell r="E19" t="str">
            <v/>
          </cell>
          <cell r="F19" t="str">
            <v/>
          </cell>
          <cell r="G19" t="str">
            <v xml:space="preserve">UASC ZAMZAM                                       </v>
          </cell>
          <cell r="I19" t="str">
            <v/>
          </cell>
          <cell r="J19">
            <v>12</v>
          </cell>
          <cell r="K19" t="str">
            <v>3</v>
          </cell>
          <cell r="L19" t="str">
            <v>12</v>
          </cell>
          <cell r="M19" t="str">
            <v>0</v>
          </cell>
          <cell r="N19" t="str">
            <v>14</v>
          </cell>
          <cell r="O19" t="str">
            <v>25</v>
          </cell>
          <cell r="P19" t="str">
            <v>4</v>
          </cell>
          <cell r="Q19" t="str">
            <v>0</v>
          </cell>
          <cell r="R19" t="str">
            <v>0</v>
          </cell>
          <cell r="S19" t="str">
            <v>Não</v>
          </cell>
          <cell r="T19" t="str">
            <v xml:space="preserve">UACU6059765           </v>
          </cell>
          <cell r="V19" t="str">
            <v>16/03/2022</v>
          </cell>
          <cell r="W19" t="str">
            <v>REFORCO DIR ( DARIO ) PUXE SBL</v>
          </cell>
          <cell r="X19" t="str">
            <v>DTA TRANSP</v>
          </cell>
          <cell r="Y19" t="str">
            <v/>
          </cell>
          <cell r="Z19" t="str">
            <v xml:space="preserve">7 </v>
          </cell>
          <cell r="AA19" t="str">
            <v>0</v>
          </cell>
          <cell r="AB19" t="str">
            <v>43</v>
          </cell>
          <cell r="AC19" t="str">
            <v>11</v>
          </cell>
          <cell r="AD19" t="str">
            <v xml:space="preserve">UACU6059765              </v>
          </cell>
          <cell r="AE19" t="str">
            <v/>
          </cell>
          <cell r="AF19" t="str">
            <v/>
          </cell>
          <cell r="AG19" t="str">
            <v>13682900</v>
          </cell>
          <cell r="AH19" t="str">
            <v>Pendente</v>
          </cell>
          <cell r="AI19" t="str">
            <v>Não</v>
          </cell>
          <cell r="AJ19" t="str">
            <v>16/02/2022</v>
          </cell>
          <cell r="AK19" t="str">
            <v>Marítimo</v>
          </cell>
          <cell r="AL19" t="str">
            <v>16/02/2022</v>
          </cell>
          <cell r="AM19" t="str">
            <v>01/03/2022</v>
          </cell>
          <cell r="AN19" t="str">
            <v xml:space="preserve">          </v>
          </cell>
        </row>
        <row r="20">
          <cell r="B20">
            <v>80535860</v>
          </cell>
          <cell r="C20">
            <v>540201737</v>
          </cell>
          <cell r="E20" t="str">
            <v/>
          </cell>
          <cell r="F20" t="str">
            <v/>
          </cell>
          <cell r="G20" t="str">
            <v xml:space="preserve">UASC ZAMZAM                                       </v>
          </cell>
          <cell r="I20" t="str">
            <v/>
          </cell>
          <cell r="J20">
            <v>77</v>
          </cell>
          <cell r="K20" t="str">
            <v>18</v>
          </cell>
          <cell r="L20" t="str">
            <v>77</v>
          </cell>
          <cell r="M20" t="str">
            <v>839</v>
          </cell>
          <cell r="N20" t="str">
            <v>74</v>
          </cell>
          <cell r="O20" t="str">
            <v>2</v>
          </cell>
          <cell r="P20" t="str">
            <v>20</v>
          </cell>
          <cell r="Q20" t="str">
            <v>0</v>
          </cell>
          <cell r="R20" t="str">
            <v>0</v>
          </cell>
          <cell r="S20" t="str">
            <v>Não</v>
          </cell>
          <cell r="T20" t="str">
            <v xml:space="preserve">AMFU8798420           </v>
          </cell>
          <cell r="V20" t="str">
            <v>16/03/2022</v>
          </cell>
          <cell r="W20" t="str">
            <v/>
          </cell>
          <cell r="X20" t="str">
            <v>DTA TRANSP</v>
          </cell>
          <cell r="Y20" t="str">
            <v/>
          </cell>
          <cell r="Z20" t="str">
            <v xml:space="preserve">7 </v>
          </cell>
          <cell r="AA20" t="str">
            <v>0</v>
          </cell>
          <cell r="AB20" t="str">
            <v>42</v>
          </cell>
          <cell r="AC20" t="str">
            <v>11</v>
          </cell>
          <cell r="AD20" t="str">
            <v xml:space="preserve">AMFU8798420              </v>
          </cell>
          <cell r="AE20" t="str">
            <v/>
          </cell>
          <cell r="AF20" t="str">
            <v/>
          </cell>
          <cell r="AG20" t="str">
            <v>13682900</v>
          </cell>
          <cell r="AH20" t="str">
            <v>Pendente</v>
          </cell>
          <cell r="AI20" t="str">
            <v>Não</v>
          </cell>
          <cell r="AJ20" t="str">
            <v>16/02/2022</v>
          </cell>
          <cell r="AK20" t="str">
            <v>Marítimo</v>
          </cell>
          <cell r="AL20" t="str">
            <v>16/02/2022</v>
          </cell>
          <cell r="AM20" t="str">
            <v>01/03/2022</v>
          </cell>
          <cell r="AN20" t="str">
            <v xml:space="preserve">          </v>
          </cell>
        </row>
        <row r="21">
          <cell r="B21">
            <v>80535866</v>
          </cell>
          <cell r="C21">
            <v>540201739</v>
          </cell>
          <cell r="E21" t="str">
            <v/>
          </cell>
          <cell r="F21" t="str">
            <v/>
          </cell>
          <cell r="G21" t="str">
            <v xml:space="preserve">UASC ZAMZAM                                       </v>
          </cell>
          <cell r="I21" t="str">
            <v/>
          </cell>
          <cell r="J21">
            <v>74</v>
          </cell>
          <cell r="K21" t="str">
            <v>12</v>
          </cell>
          <cell r="L21" t="str">
            <v>74</v>
          </cell>
          <cell r="M21" t="str">
            <v>357</v>
          </cell>
          <cell r="N21" t="str">
            <v>35</v>
          </cell>
          <cell r="O21" t="str">
            <v>8</v>
          </cell>
          <cell r="P21" t="str">
            <v>10</v>
          </cell>
          <cell r="Q21" t="str">
            <v>0</v>
          </cell>
          <cell r="R21" t="str">
            <v>0</v>
          </cell>
          <cell r="S21" t="str">
            <v>Não</v>
          </cell>
          <cell r="T21" t="str">
            <v xml:space="preserve">BSIU9590327           </v>
          </cell>
          <cell r="U21" t="str">
            <v>14/03/2022</v>
          </cell>
          <cell r="V21" t="str">
            <v/>
          </cell>
          <cell r="W21" t="str">
            <v/>
          </cell>
          <cell r="X21" t="str">
            <v/>
          </cell>
          <cell r="Y21" t="str">
            <v/>
          </cell>
          <cell r="Z21" t="str">
            <v>14</v>
          </cell>
          <cell r="AA21" t="str">
            <v>4</v>
          </cell>
          <cell r="AB21" t="str">
            <v>56</v>
          </cell>
          <cell r="AC21" t="str">
            <v>11</v>
          </cell>
          <cell r="AD21" t="str">
            <v xml:space="preserve">BSIU9590327              </v>
          </cell>
          <cell r="AE21" t="str">
            <v/>
          </cell>
          <cell r="AF21" t="str">
            <v/>
          </cell>
          <cell r="AG21" t="str">
            <v>13682900</v>
          </cell>
          <cell r="AH21" t="str">
            <v>Pendente</v>
          </cell>
          <cell r="AI21" t="str">
            <v>Não</v>
          </cell>
          <cell r="AJ21" t="str">
            <v>16/02/2022</v>
          </cell>
          <cell r="AK21" t="str">
            <v>Marítimo</v>
          </cell>
          <cell r="AL21" t="str">
            <v>17/02/2022</v>
          </cell>
          <cell r="AM21" t="str">
            <v>01/03/2022</v>
          </cell>
          <cell r="AN21" t="str">
            <v>2204634637</v>
          </cell>
        </row>
        <row r="22">
          <cell r="B22">
            <v>80536234</v>
          </cell>
          <cell r="C22">
            <v>540201752</v>
          </cell>
          <cell r="E22" t="str">
            <v/>
          </cell>
          <cell r="F22" t="str">
            <v>VERDE</v>
          </cell>
          <cell r="G22" t="str">
            <v xml:space="preserve">UASC ZAMZAM                                       </v>
          </cell>
          <cell r="H22" t="str">
            <v>3</v>
          </cell>
          <cell r="I22" t="str">
            <v/>
          </cell>
          <cell r="J22">
            <v>30</v>
          </cell>
          <cell r="K22" t="str">
            <v>9</v>
          </cell>
          <cell r="L22" t="str">
            <v>30</v>
          </cell>
          <cell r="M22" t="str">
            <v>116</v>
          </cell>
          <cell r="N22" t="str">
            <v>28</v>
          </cell>
          <cell r="O22" t="str">
            <v>9</v>
          </cell>
          <cell r="P22" t="str">
            <v>7</v>
          </cell>
          <cell r="Q22" t="str">
            <v>2</v>
          </cell>
          <cell r="R22" t="str">
            <v>2</v>
          </cell>
          <cell r="S22" t="str">
            <v>Não</v>
          </cell>
          <cell r="T22" t="str">
            <v xml:space="preserve">TGHU6109491           </v>
          </cell>
          <cell r="U22" t="str">
            <v>14/03/2022</v>
          </cell>
          <cell r="V22" t="str">
            <v/>
          </cell>
          <cell r="W22" t="str">
            <v/>
          </cell>
          <cell r="X22" t="str">
            <v/>
          </cell>
          <cell r="Y22" t="str">
            <v/>
          </cell>
          <cell r="Z22" t="str">
            <v>20</v>
          </cell>
          <cell r="AA22" t="str">
            <v>1</v>
          </cell>
          <cell r="AB22" t="str">
            <v>48</v>
          </cell>
          <cell r="AC22" t="str">
            <v>11</v>
          </cell>
          <cell r="AD22" t="str">
            <v xml:space="preserve">TGHU6109491              </v>
          </cell>
          <cell r="AE22" t="str">
            <v/>
          </cell>
          <cell r="AF22" t="str">
            <v/>
          </cell>
          <cell r="AG22" t="str">
            <v>13682900</v>
          </cell>
          <cell r="AH22" t="str">
            <v>Pendente</v>
          </cell>
          <cell r="AI22" t="str">
            <v>Não</v>
          </cell>
          <cell r="AJ22" t="str">
            <v>16/02/2022</v>
          </cell>
          <cell r="AK22" t="str">
            <v>Marítimo</v>
          </cell>
          <cell r="AL22" t="str">
            <v>17/02/2022</v>
          </cell>
          <cell r="AM22" t="str">
            <v>01/03/2022</v>
          </cell>
          <cell r="AN22" t="str">
            <v>2204432295</v>
          </cell>
        </row>
        <row r="23">
          <cell r="B23">
            <v>80536247</v>
          </cell>
          <cell r="C23">
            <v>540201759</v>
          </cell>
          <cell r="E23" t="str">
            <v/>
          </cell>
          <cell r="F23" t="str">
            <v>VERDE</v>
          </cell>
          <cell r="G23" t="str">
            <v xml:space="preserve">UASC ZAMZAM                                       </v>
          </cell>
          <cell r="H23" t="str">
            <v>2</v>
          </cell>
          <cell r="I23" t="str">
            <v/>
          </cell>
          <cell r="J23">
            <v>17</v>
          </cell>
          <cell r="K23" t="str">
            <v>3</v>
          </cell>
          <cell r="L23" t="str">
            <v>17</v>
          </cell>
          <cell r="M23" t="str">
            <v>135</v>
          </cell>
          <cell r="N23" t="str">
            <v>34</v>
          </cell>
          <cell r="O23" t="str">
            <v>0</v>
          </cell>
          <cell r="P23" t="str">
            <v>0</v>
          </cell>
          <cell r="Q23" t="str">
            <v>0</v>
          </cell>
          <cell r="R23" t="str">
            <v>0</v>
          </cell>
          <cell r="S23" t="str">
            <v>Não</v>
          </cell>
          <cell r="T23" t="str">
            <v xml:space="preserve">HLXU6496477           </v>
          </cell>
          <cell r="U23" t="str">
            <v>10/03/2022</v>
          </cell>
          <cell r="V23" t="str">
            <v/>
          </cell>
          <cell r="W23" t="str">
            <v/>
          </cell>
          <cell r="X23" t="str">
            <v/>
          </cell>
          <cell r="Y23" t="str">
            <v/>
          </cell>
          <cell r="Z23" t="str">
            <v>20</v>
          </cell>
          <cell r="AA23" t="str">
            <v>2</v>
          </cell>
          <cell r="AB23" t="str">
            <v>36</v>
          </cell>
          <cell r="AC23" t="str">
            <v>11</v>
          </cell>
          <cell r="AD23" t="str">
            <v xml:space="preserve">HLXU6496477              </v>
          </cell>
          <cell r="AE23" t="str">
            <v/>
          </cell>
          <cell r="AF23" t="str">
            <v/>
          </cell>
          <cell r="AG23" t="str">
            <v>13682900</v>
          </cell>
          <cell r="AH23" t="str">
            <v>Pendente</v>
          </cell>
          <cell r="AI23" t="str">
            <v>Não</v>
          </cell>
          <cell r="AJ23" t="str">
            <v>16/02/2022</v>
          </cell>
          <cell r="AK23" t="str">
            <v>Marítimo</v>
          </cell>
          <cell r="AL23" t="str">
            <v>17/02/2022</v>
          </cell>
          <cell r="AM23" t="str">
            <v>01/03/2022</v>
          </cell>
          <cell r="AN23" t="str">
            <v>2204533075</v>
          </cell>
        </row>
        <row r="24">
          <cell r="B24">
            <v>80535663</v>
          </cell>
          <cell r="C24">
            <v>540201760</v>
          </cell>
          <cell r="E24" t="str">
            <v/>
          </cell>
          <cell r="F24" t="str">
            <v>VERDE</v>
          </cell>
          <cell r="G24" t="str">
            <v xml:space="preserve">UASC ZAMZAM                                       </v>
          </cell>
          <cell r="H24" t="str">
            <v>2</v>
          </cell>
          <cell r="I24" t="str">
            <v/>
          </cell>
          <cell r="J24">
            <v>22</v>
          </cell>
          <cell r="K24" t="str">
            <v>7</v>
          </cell>
          <cell r="L24" t="str">
            <v>22</v>
          </cell>
          <cell r="M24" t="str">
            <v>0</v>
          </cell>
          <cell r="N24" t="str">
            <v>26</v>
          </cell>
          <cell r="O24" t="str">
            <v>11</v>
          </cell>
          <cell r="P24" t="str">
            <v>27</v>
          </cell>
          <cell r="Q24" t="str">
            <v>1</v>
          </cell>
          <cell r="R24" t="str">
            <v>1</v>
          </cell>
          <cell r="S24" t="str">
            <v>Não</v>
          </cell>
          <cell r="T24" t="str">
            <v xml:space="preserve">GLDU7454536           </v>
          </cell>
          <cell r="U24" t="str">
            <v>10/03/2022</v>
          </cell>
          <cell r="V24" t="str">
            <v>11/03/2022</v>
          </cell>
          <cell r="W24" t="str">
            <v>Milani A9408805270 7354</v>
          </cell>
          <cell r="X24" t="str">
            <v>MBB</v>
          </cell>
          <cell r="Y24" t="str">
            <v/>
          </cell>
          <cell r="Z24" t="str">
            <v>20</v>
          </cell>
          <cell r="AA24" t="str">
            <v>2</v>
          </cell>
          <cell r="AB24" t="str">
            <v>65</v>
          </cell>
          <cell r="AC24" t="str">
            <v>11</v>
          </cell>
          <cell r="AD24" t="str">
            <v xml:space="preserve">GLDU7454536              </v>
          </cell>
          <cell r="AE24" t="str">
            <v/>
          </cell>
          <cell r="AF24" t="str">
            <v/>
          </cell>
          <cell r="AG24" t="str">
            <v>13682900</v>
          </cell>
          <cell r="AH24" t="str">
            <v>Pendente</v>
          </cell>
          <cell r="AI24" t="str">
            <v>Não</v>
          </cell>
          <cell r="AJ24" t="str">
            <v>16/02/2022</v>
          </cell>
          <cell r="AK24" t="str">
            <v>Marítimo</v>
          </cell>
          <cell r="AL24" t="str">
            <v>17/02/2022</v>
          </cell>
          <cell r="AM24" t="str">
            <v>01/03/2022</v>
          </cell>
          <cell r="AN24" t="str">
            <v>2204531471</v>
          </cell>
        </row>
        <row r="25">
          <cell r="B25">
            <v>80536165</v>
          </cell>
          <cell r="C25">
            <v>540201761</v>
          </cell>
          <cell r="E25" t="str">
            <v/>
          </cell>
          <cell r="F25" t="str">
            <v>VERDE</v>
          </cell>
          <cell r="G25" t="str">
            <v xml:space="preserve">UASC ZAMZAM                                       </v>
          </cell>
          <cell r="H25" t="str">
            <v>2</v>
          </cell>
          <cell r="I25" t="str">
            <v/>
          </cell>
          <cell r="J25">
            <v>4</v>
          </cell>
          <cell r="K25" t="str">
            <v/>
          </cell>
          <cell r="L25" t="str">
            <v>4</v>
          </cell>
          <cell r="M25" t="str">
            <v>0</v>
          </cell>
          <cell r="N25" t="str">
            <v>40</v>
          </cell>
          <cell r="O25" t="str">
            <v>46</v>
          </cell>
          <cell r="P25" t="str">
            <v>0</v>
          </cell>
          <cell r="Q25" t="str">
            <v>0</v>
          </cell>
          <cell r="R25" t="str">
            <v>0</v>
          </cell>
          <cell r="S25" t="str">
            <v>Não</v>
          </cell>
          <cell r="T25" t="str">
            <v xml:space="preserve">GLDU7607173           </v>
          </cell>
          <cell r="U25" t="str">
            <v>15/03/2022</v>
          </cell>
          <cell r="V25" t="str">
            <v/>
          </cell>
          <cell r="W25" t="str">
            <v/>
          </cell>
          <cell r="X25" t="str">
            <v/>
          </cell>
          <cell r="Y25" t="str">
            <v/>
          </cell>
          <cell r="Z25" t="str">
            <v>20</v>
          </cell>
          <cell r="AA25" t="str">
            <v>1</v>
          </cell>
          <cell r="AB25" t="str">
            <v>86</v>
          </cell>
          <cell r="AC25" t="str">
            <v>11</v>
          </cell>
          <cell r="AD25" t="str">
            <v xml:space="preserve">GLDU7607173              </v>
          </cell>
          <cell r="AE25" t="str">
            <v/>
          </cell>
          <cell r="AF25" t="str">
            <v/>
          </cell>
          <cell r="AG25" t="str">
            <v>13682900</v>
          </cell>
          <cell r="AH25" t="str">
            <v>Pendente</v>
          </cell>
          <cell r="AI25" t="str">
            <v>Não</v>
          </cell>
          <cell r="AJ25" t="str">
            <v>16/02/2022</v>
          </cell>
          <cell r="AK25" t="str">
            <v>Marítimo</v>
          </cell>
          <cell r="AL25" t="str">
            <v>17/02/2022</v>
          </cell>
          <cell r="AM25" t="str">
            <v>01/03/2022</v>
          </cell>
          <cell r="AN25" t="str">
            <v>2204531480</v>
          </cell>
        </row>
        <row r="26">
          <cell r="B26">
            <v>80536216</v>
          </cell>
          <cell r="C26">
            <v>540201762</v>
          </cell>
          <cell r="E26" t="str">
            <v/>
          </cell>
          <cell r="F26" t="str">
            <v/>
          </cell>
          <cell r="G26" t="str">
            <v xml:space="preserve">UASC ZAMZAM                                       </v>
          </cell>
          <cell r="I26" t="str">
            <v/>
          </cell>
          <cell r="J26">
            <v>17</v>
          </cell>
          <cell r="K26" t="str">
            <v>3</v>
          </cell>
          <cell r="L26" t="str">
            <v>17</v>
          </cell>
          <cell r="M26" t="str">
            <v>123</v>
          </cell>
          <cell r="N26" t="str">
            <v>14</v>
          </cell>
          <cell r="O26" t="str">
            <v>0</v>
          </cell>
          <cell r="P26" t="str">
            <v>3</v>
          </cell>
          <cell r="Q26" t="str">
            <v>0</v>
          </cell>
          <cell r="R26" t="str">
            <v>0</v>
          </cell>
          <cell r="S26" t="str">
            <v>Não</v>
          </cell>
          <cell r="T26" t="str">
            <v xml:space="preserve">HLXU8173426           </v>
          </cell>
          <cell r="V26" t="str">
            <v>16/03/2022</v>
          </cell>
          <cell r="W26" t="str">
            <v/>
          </cell>
          <cell r="X26" t="str">
            <v>DTA TRANSP</v>
          </cell>
          <cell r="Y26" t="str">
            <v/>
          </cell>
          <cell r="Z26" t="str">
            <v xml:space="preserve">7 </v>
          </cell>
          <cell r="AA26" t="str">
            <v>0</v>
          </cell>
          <cell r="AB26" t="str">
            <v>20</v>
          </cell>
          <cell r="AC26" t="str">
            <v>11</v>
          </cell>
          <cell r="AD26" t="str">
            <v xml:space="preserve">HLXU8173426              </v>
          </cell>
          <cell r="AE26" t="str">
            <v/>
          </cell>
          <cell r="AF26" t="str">
            <v/>
          </cell>
          <cell r="AG26" t="str">
            <v>13682900</v>
          </cell>
          <cell r="AH26" t="str">
            <v>Pendente</v>
          </cell>
          <cell r="AI26" t="str">
            <v>Não</v>
          </cell>
          <cell r="AJ26" t="str">
            <v>16/02/2022</v>
          </cell>
          <cell r="AK26" t="str">
            <v>Marítimo</v>
          </cell>
          <cell r="AL26" t="str">
            <v>14/02/2022</v>
          </cell>
          <cell r="AM26" t="str">
            <v>01/03/2022</v>
          </cell>
          <cell r="AN26" t="str">
            <v xml:space="preserve">          </v>
          </cell>
        </row>
        <row r="27">
          <cell r="B27">
            <v>80536265</v>
          </cell>
          <cell r="C27">
            <v>540201855</v>
          </cell>
          <cell r="E27" t="str">
            <v/>
          </cell>
          <cell r="F27" t="str">
            <v/>
          </cell>
          <cell r="G27" t="str">
            <v xml:space="preserve">UASC ZAMZAM                                       </v>
          </cell>
          <cell r="I27" t="str">
            <v/>
          </cell>
          <cell r="J27">
            <v>36</v>
          </cell>
          <cell r="K27" t="str">
            <v>8</v>
          </cell>
          <cell r="L27" t="str">
            <v>36</v>
          </cell>
          <cell r="M27" t="str">
            <v>200</v>
          </cell>
          <cell r="N27" t="str">
            <v>13</v>
          </cell>
          <cell r="O27" t="str">
            <v>9</v>
          </cell>
          <cell r="P27" t="str">
            <v>4</v>
          </cell>
          <cell r="Q27" t="str">
            <v>5</v>
          </cell>
          <cell r="R27" t="str">
            <v>5</v>
          </cell>
          <cell r="S27" t="str">
            <v>Não</v>
          </cell>
          <cell r="T27" t="str">
            <v xml:space="preserve">FFAU1669816           </v>
          </cell>
          <cell r="U27" t="str">
            <v>16/03/2022</v>
          </cell>
          <cell r="V27" t="str">
            <v/>
          </cell>
          <cell r="W27" t="str">
            <v/>
          </cell>
          <cell r="X27" t="str">
            <v/>
          </cell>
          <cell r="Y27" t="str">
            <v/>
          </cell>
          <cell r="Z27" t="str">
            <v xml:space="preserve">7 </v>
          </cell>
          <cell r="AA27" t="str">
            <v>1</v>
          </cell>
          <cell r="AB27" t="str">
            <v>30</v>
          </cell>
          <cell r="AC27" t="str">
            <v>11</v>
          </cell>
          <cell r="AD27" t="str">
            <v xml:space="preserve">FFAU1669816              </v>
          </cell>
          <cell r="AE27" t="str">
            <v/>
          </cell>
          <cell r="AF27" t="str">
            <v/>
          </cell>
          <cell r="AG27" t="str">
            <v>13682900</v>
          </cell>
          <cell r="AH27" t="str">
            <v>Pendente</v>
          </cell>
          <cell r="AI27" t="str">
            <v>Não</v>
          </cell>
          <cell r="AJ27" t="str">
            <v>16/02/2022</v>
          </cell>
          <cell r="AK27" t="str">
            <v>Marítimo</v>
          </cell>
          <cell r="AL27" t="str">
            <v>17/02/2022</v>
          </cell>
          <cell r="AM27" t="str">
            <v>01/03/2022</v>
          </cell>
          <cell r="AN27" t="str">
            <v xml:space="preserve">          </v>
          </cell>
        </row>
        <row r="28">
          <cell r="B28">
            <v>80536262</v>
          </cell>
          <cell r="C28">
            <v>540201856</v>
          </cell>
          <cell r="E28" t="str">
            <v/>
          </cell>
          <cell r="F28" t="str">
            <v>VERDE</v>
          </cell>
          <cell r="G28" t="str">
            <v xml:space="preserve">UASC ZAMZAM                                       </v>
          </cell>
          <cell r="H28" t="str">
            <v>3</v>
          </cell>
          <cell r="I28" t="str">
            <v/>
          </cell>
          <cell r="J28">
            <v>33</v>
          </cell>
          <cell r="K28" t="str">
            <v>8</v>
          </cell>
          <cell r="L28" t="str">
            <v>33</v>
          </cell>
          <cell r="M28" t="str">
            <v>104</v>
          </cell>
          <cell r="N28" t="str">
            <v>6</v>
          </cell>
          <cell r="O28" t="str">
            <v>38</v>
          </cell>
          <cell r="P28" t="str">
            <v>14</v>
          </cell>
          <cell r="Q28" t="str">
            <v>0</v>
          </cell>
          <cell r="R28" t="str">
            <v>0</v>
          </cell>
          <cell r="S28" t="str">
            <v>Não</v>
          </cell>
          <cell r="T28" t="str">
            <v xml:space="preserve">DRYU9158258           </v>
          </cell>
          <cell r="U28" t="str">
            <v>09/03/2022</v>
          </cell>
          <cell r="V28" t="str">
            <v>10/03/2022</v>
          </cell>
          <cell r="W28" t="str">
            <v>EXO.TRANSM. GW6E-2800/200KV-12 ( TEZOTO-GIBA ) PUXE SBL/ Mariana A0004463349 (problema de qualidade)</v>
          </cell>
          <cell r="X28" t="str">
            <v>SBL</v>
          </cell>
          <cell r="Y28" t="str">
            <v/>
          </cell>
          <cell r="Z28" t="str">
            <v>20</v>
          </cell>
          <cell r="AA28" t="str">
            <v>1</v>
          </cell>
          <cell r="AB28" t="str">
            <v>60</v>
          </cell>
          <cell r="AC28" t="str">
            <v>11</v>
          </cell>
          <cell r="AD28" t="str">
            <v xml:space="preserve">DRYU9158258              </v>
          </cell>
          <cell r="AE28" t="str">
            <v/>
          </cell>
          <cell r="AF28" t="str">
            <v/>
          </cell>
          <cell r="AG28" t="str">
            <v>13682900</v>
          </cell>
          <cell r="AH28" t="str">
            <v>Pendente</v>
          </cell>
          <cell r="AI28" t="str">
            <v>Não</v>
          </cell>
          <cell r="AJ28" t="str">
            <v>16/02/2022</v>
          </cell>
          <cell r="AK28" t="str">
            <v>Marítimo</v>
          </cell>
          <cell r="AL28" t="str">
            <v>17/02/2022</v>
          </cell>
          <cell r="AM28" t="str">
            <v>01/03/2022</v>
          </cell>
          <cell r="AN28" t="str">
            <v>2204432341</v>
          </cell>
        </row>
        <row r="29">
          <cell r="B29">
            <v>80536276</v>
          </cell>
          <cell r="C29">
            <v>540201857</v>
          </cell>
          <cell r="E29" t="str">
            <v/>
          </cell>
          <cell r="F29" t="str">
            <v/>
          </cell>
          <cell r="G29" t="str">
            <v xml:space="preserve">UASC ZAMZAM                                       </v>
          </cell>
          <cell r="I29" t="str">
            <v/>
          </cell>
          <cell r="J29">
            <v>5</v>
          </cell>
          <cell r="K29" t="str">
            <v>3</v>
          </cell>
          <cell r="L29" t="str">
            <v>5</v>
          </cell>
          <cell r="M29" t="str">
            <v>0</v>
          </cell>
          <cell r="N29" t="str">
            <v>16</v>
          </cell>
          <cell r="O29" t="str">
            <v>0</v>
          </cell>
          <cell r="P29" t="str">
            <v>13</v>
          </cell>
          <cell r="Q29" t="str">
            <v>0</v>
          </cell>
          <cell r="R29" t="str">
            <v>0</v>
          </cell>
          <cell r="S29" t="str">
            <v>Não</v>
          </cell>
          <cell r="T29" t="str">
            <v xml:space="preserve">UACU5430090           </v>
          </cell>
          <cell r="V29" t="str">
            <v>16/03/2022</v>
          </cell>
          <cell r="W29" t="str">
            <v>EXO.TRANSM. GW6E-2800/200KV-12 ( TEZOTO-GIBA ) PUXE SBL</v>
          </cell>
          <cell r="X29" t="str">
            <v>DTA TRANSP</v>
          </cell>
          <cell r="Y29" t="str">
            <v/>
          </cell>
          <cell r="Z29" t="str">
            <v xml:space="preserve">7 </v>
          </cell>
          <cell r="AA29" t="str">
            <v>0</v>
          </cell>
          <cell r="AB29" t="str">
            <v>29</v>
          </cell>
          <cell r="AC29" t="str">
            <v>11</v>
          </cell>
          <cell r="AD29" t="str">
            <v xml:space="preserve">UACU5430090              </v>
          </cell>
          <cell r="AE29" t="str">
            <v/>
          </cell>
          <cell r="AF29" t="str">
            <v/>
          </cell>
          <cell r="AG29" t="str">
            <v>13682900</v>
          </cell>
          <cell r="AH29" t="str">
            <v>Pendente</v>
          </cell>
          <cell r="AI29" t="str">
            <v>Não</v>
          </cell>
          <cell r="AJ29" t="str">
            <v>16/02/2022</v>
          </cell>
          <cell r="AK29" t="str">
            <v>Marítimo</v>
          </cell>
          <cell r="AL29" t="str">
            <v>14/02/2022</v>
          </cell>
          <cell r="AM29" t="str">
            <v>01/03/2022</v>
          </cell>
          <cell r="AN29" t="str">
            <v xml:space="preserve">          </v>
          </cell>
        </row>
        <row r="30">
          <cell r="B30">
            <v>80536283</v>
          </cell>
          <cell r="C30">
            <v>540201858</v>
          </cell>
          <cell r="E30" t="str">
            <v/>
          </cell>
          <cell r="F30" t="str">
            <v>VERMELHO</v>
          </cell>
          <cell r="G30" t="str">
            <v xml:space="preserve">UASC ZAMZAM                                       </v>
          </cell>
          <cell r="I30" t="str">
            <v/>
          </cell>
          <cell r="J30">
            <v>49</v>
          </cell>
          <cell r="K30" t="str">
            <v>11</v>
          </cell>
          <cell r="L30" t="str">
            <v>49</v>
          </cell>
          <cell r="M30" t="str">
            <v>325</v>
          </cell>
          <cell r="N30" t="str">
            <v>16</v>
          </cell>
          <cell r="O30" t="str">
            <v>9</v>
          </cell>
          <cell r="P30" t="str">
            <v>24</v>
          </cell>
          <cell r="Q30" t="str">
            <v>0</v>
          </cell>
          <cell r="R30" t="str">
            <v>0</v>
          </cell>
          <cell r="S30" t="str">
            <v>Não</v>
          </cell>
          <cell r="T30" t="str">
            <v xml:space="preserve">CAIU9268001           </v>
          </cell>
          <cell r="U30" t="str">
            <v>16/03/2022</v>
          </cell>
          <cell r="V30" t="str">
            <v/>
          </cell>
          <cell r="W30" t="str">
            <v>EXO.TRANSM. GW6E-2800/200KV-12 ( TEZOTO-GIBA ) PUXE SBL</v>
          </cell>
          <cell r="X30" t="str">
            <v>SBL</v>
          </cell>
          <cell r="Y30" t="str">
            <v/>
          </cell>
          <cell r="Z30" t="str">
            <v>14</v>
          </cell>
          <cell r="AA30" t="str">
            <v>1</v>
          </cell>
          <cell r="AB30" t="str">
            <v>57</v>
          </cell>
          <cell r="AC30" t="str">
            <v>11</v>
          </cell>
          <cell r="AD30" t="str">
            <v xml:space="preserve">CAIU9268001              </v>
          </cell>
          <cell r="AE30" t="str">
            <v/>
          </cell>
          <cell r="AF30" t="str">
            <v/>
          </cell>
          <cell r="AG30" t="str">
            <v>13682900</v>
          </cell>
          <cell r="AH30" t="str">
            <v>Pendente</v>
          </cell>
          <cell r="AI30" t="str">
            <v>Não</v>
          </cell>
          <cell r="AJ30" t="str">
            <v>16/02/2022</v>
          </cell>
          <cell r="AK30" t="str">
            <v>Marítimo</v>
          </cell>
          <cell r="AL30" t="str">
            <v>17/02/2022</v>
          </cell>
          <cell r="AM30" t="str">
            <v>01/03/2022</v>
          </cell>
          <cell r="AN30" t="str">
            <v>2204433585</v>
          </cell>
        </row>
        <row r="31">
          <cell r="B31">
            <v>80536294</v>
          </cell>
          <cell r="C31">
            <v>540201859</v>
          </cell>
          <cell r="E31" t="str">
            <v/>
          </cell>
          <cell r="F31" t="str">
            <v/>
          </cell>
          <cell r="G31" t="str">
            <v xml:space="preserve">UASC ZAMZAM                                       </v>
          </cell>
          <cell r="I31" t="str">
            <v/>
          </cell>
          <cell r="J31">
            <v>13</v>
          </cell>
          <cell r="K31" t="str">
            <v>5</v>
          </cell>
          <cell r="L31" t="str">
            <v>13</v>
          </cell>
          <cell r="M31" t="str">
            <v>0</v>
          </cell>
          <cell r="N31" t="str">
            <v>16</v>
          </cell>
          <cell r="O31" t="str">
            <v>8</v>
          </cell>
          <cell r="P31" t="str">
            <v>17</v>
          </cell>
          <cell r="Q31" t="str">
            <v>0</v>
          </cell>
          <cell r="R31" t="str">
            <v>0</v>
          </cell>
          <cell r="S31" t="str">
            <v>Não</v>
          </cell>
          <cell r="T31" t="str">
            <v xml:space="preserve">FSCU7149280           </v>
          </cell>
          <cell r="V31" t="str">
            <v/>
          </cell>
          <cell r="W31" t="str">
            <v>EXO.TRANSM. GW6E-2800/200KV-12 ( TEZOTO-GIBA ) PUXE SBL</v>
          </cell>
          <cell r="X31" t="str">
            <v/>
          </cell>
          <cell r="Y31" t="str">
            <v/>
          </cell>
          <cell r="Z31" t="str">
            <v xml:space="preserve">7 </v>
          </cell>
          <cell r="AA31" t="str">
            <v>0</v>
          </cell>
          <cell r="AB31" t="str">
            <v>41</v>
          </cell>
          <cell r="AC31" t="str">
            <v>11</v>
          </cell>
          <cell r="AD31" t="str">
            <v xml:space="preserve">FSCU7149280              </v>
          </cell>
          <cell r="AE31" t="str">
            <v/>
          </cell>
          <cell r="AF31" t="str">
            <v/>
          </cell>
          <cell r="AG31" t="str">
            <v>13682900</v>
          </cell>
          <cell r="AH31" t="str">
            <v>Pendente</v>
          </cell>
          <cell r="AI31" t="str">
            <v>Não</v>
          </cell>
          <cell r="AJ31" t="str">
            <v>16/02/2022</v>
          </cell>
          <cell r="AK31" t="str">
            <v>Marítimo</v>
          </cell>
          <cell r="AL31" t="str">
            <v>14/02/2022</v>
          </cell>
          <cell r="AM31" t="str">
            <v>01/03/2022</v>
          </cell>
          <cell r="AN31" t="str">
            <v xml:space="preserve">          </v>
          </cell>
        </row>
        <row r="32">
          <cell r="B32">
            <v>80536304</v>
          </cell>
          <cell r="C32">
            <v>540201860</v>
          </cell>
          <cell r="E32" t="str">
            <v/>
          </cell>
          <cell r="F32" t="str">
            <v/>
          </cell>
          <cell r="G32" t="str">
            <v xml:space="preserve">UASC ZAMZAM                                       </v>
          </cell>
          <cell r="I32" t="str">
            <v/>
          </cell>
          <cell r="J32">
            <v>4</v>
          </cell>
          <cell r="K32" t="str">
            <v>2</v>
          </cell>
          <cell r="L32" t="str">
            <v>4</v>
          </cell>
          <cell r="M32" t="str">
            <v>0</v>
          </cell>
          <cell r="N32" t="str">
            <v>38</v>
          </cell>
          <cell r="O32" t="str">
            <v>0</v>
          </cell>
          <cell r="P32" t="str">
            <v>3</v>
          </cell>
          <cell r="Q32" t="str">
            <v>0</v>
          </cell>
          <cell r="R32" t="str">
            <v>0</v>
          </cell>
          <cell r="S32" t="str">
            <v>Não</v>
          </cell>
          <cell r="T32" t="str">
            <v xml:space="preserve">FFAU2157202           </v>
          </cell>
          <cell r="V32" t="str">
            <v>16/03/2022</v>
          </cell>
          <cell r="W32" t="str">
            <v/>
          </cell>
          <cell r="X32" t="str">
            <v>DTA TRANSP</v>
          </cell>
          <cell r="Y32" t="str">
            <v/>
          </cell>
          <cell r="Z32" t="str">
            <v xml:space="preserve">7 </v>
          </cell>
          <cell r="AA32" t="str">
            <v>0</v>
          </cell>
          <cell r="AB32" t="str">
            <v>42</v>
          </cell>
          <cell r="AC32" t="str">
            <v>11</v>
          </cell>
          <cell r="AD32" t="str">
            <v xml:space="preserve">FFAU2157202              </v>
          </cell>
          <cell r="AE32" t="str">
            <v/>
          </cell>
          <cell r="AF32" t="str">
            <v/>
          </cell>
          <cell r="AG32" t="str">
            <v>13682900</v>
          </cell>
          <cell r="AH32" t="str">
            <v>Pendente</v>
          </cell>
          <cell r="AI32" t="str">
            <v>Não</v>
          </cell>
          <cell r="AJ32" t="str">
            <v>16/02/2022</v>
          </cell>
          <cell r="AK32" t="str">
            <v>Marítimo</v>
          </cell>
          <cell r="AL32" t="str">
            <v>14/02/2022</v>
          </cell>
          <cell r="AM32" t="str">
            <v>01/03/2022</v>
          </cell>
          <cell r="AN32" t="str">
            <v xml:space="preserve">          </v>
          </cell>
        </row>
        <row r="33">
          <cell r="B33">
            <v>80536308</v>
          </cell>
          <cell r="C33">
            <v>540201861</v>
          </cell>
          <cell r="E33" t="str">
            <v/>
          </cell>
          <cell r="F33" t="str">
            <v/>
          </cell>
          <cell r="G33" t="str">
            <v xml:space="preserve">UASC ZAMZAM                                       </v>
          </cell>
          <cell r="I33" t="str">
            <v/>
          </cell>
          <cell r="J33">
            <v>74</v>
          </cell>
          <cell r="K33" t="str">
            <v>15</v>
          </cell>
          <cell r="L33" t="str">
            <v>74</v>
          </cell>
          <cell r="M33" t="str">
            <v>532</v>
          </cell>
          <cell r="N33" t="str">
            <v>37</v>
          </cell>
          <cell r="O33" t="str">
            <v>7</v>
          </cell>
          <cell r="P33" t="str">
            <v>9</v>
          </cell>
          <cell r="Q33" t="str">
            <v>0</v>
          </cell>
          <cell r="R33" t="str">
            <v>0</v>
          </cell>
          <cell r="S33" t="str">
            <v>Não</v>
          </cell>
          <cell r="T33" t="str">
            <v xml:space="preserve">HLBU2202031           </v>
          </cell>
          <cell r="U33" t="str">
            <v>14/03/2022</v>
          </cell>
          <cell r="V33" t="str">
            <v/>
          </cell>
          <cell r="W33" t="str">
            <v/>
          </cell>
          <cell r="X33" t="str">
            <v/>
          </cell>
          <cell r="Y33" t="str">
            <v/>
          </cell>
          <cell r="Z33" t="str">
            <v xml:space="preserve">7 </v>
          </cell>
          <cell r="AA33" t="str">
            <v>4</v>
          </cell>
          <cell r="AB33" t="str">
            <v>48</v>
          </cell>
          <cell r="AC33" t="str">
            <v>11</v>
          </cell>
          <cell r="AD33" t="str">
            <v xml:space="preserve">HLBU2202031              </v>
          </cell>
          <cell r="AE33" t="str">
            <v/>
          </cell>
          <cell r="AF33" t="str">
            <v/>
          </cell>
          <cell r="AG33" t="str">
            <v>13682900</v>
          </cell>
          <cell r="AH33" t="str">
            <v>Pendente</v>
          </cell>
          <cell r="AI33" t="str">
            <v>Não</v>
          </cell>
          <cell r="AJ33" t="str">
            <v>16/02/2022</v>
          </cell>
          <cell r="AK33" t="str">
            <v>Marítimo</v>
          </cell>
          <cell r="AL33" t="str">
            <v>14/02/2022</v>
          </cell>
          <cell r="AM33" t="str">
            <v>01/03/2022</v>
          </cell>
          <cell r="AN33" t="str">
            <v xml:space="preserve">          </v>
          </cell>
        </row>
        <row r="34">
          <cell r="B34">
            <v>80536269</v>
          </cell>
          <cell r="C34">
            <v>540201862</v>
          </cell>
          <cell r="E34" t="str">
            <v/>
          </cell>
          <cell r="F34" t="str">
            <v/>
          </cell>
          <cell r="G34" t="str">
            <v xml:space="preserve">UASC ZAMZAM                                       </v>
          </cell>
          <cell r="I34" t="str">
            <v/>
          </cell>
          <cell r="J34">
            <v>10</v>
          </cell>
          <cell r="K34" t="str">
            <v>3</v>
          </cell>
          <cell r="L34" t="str">
            <v>10</v>
          </cell>
          <cell r="M34" t="str">
            <v>0</v>
          </cell>
          <cell r="N34" t="str">
            <v>7</v>
          </cell>
          <cell r="O34" t="str">
            <v>17</v>
          </cell>
          <cell r="P34" t="str">
            <v>20</v>
          </cell>
          <cell r="Q34" t="str">
            <v>0</v>
          </cell>
          <cell r="R34" t="str">
            <v>0</v>
          </cell>
          <cell r="S34" t="str">
            <v>Não</v>
          </cell>
          <cell r="T34" t="str">
            <v xml:space="preserve">UACU5976013           </v>
          </cell>
          <cell r="V34" t="str">
            <v>16/03/2022</v>
          </cell>
          <cell r="W34" t="str">
            <v>REFORCO DIR ( DARIO ) PUXE SBL / EXO.TRANSM. GW6E-2800/200KV-12 ( TEZOTO-GIBA ) PUXE SBL</v>
          </cell>
          <cell r="X34" t="str">
            <v>DTA TRANSP</v>
          </cell>
          <cell r="Y34" t="str">
            <v/>
          </cell>
          <cell r="Z34" t="str">
            <v xml:space="preserve">7 </v>
          </cell>
          <cell r="AA34" t="str">
            <v>0</v>
          </cell>
          <cell r="AB34" t="str">
            <v>45</v>
          </cell>
          <cell r="AC34" t="str">
            <v>11</v>
          </cell>
          <cell r="AD34" t="str">
            <v xml:space="preserve">UACU5976013              </v>
          </cell>
          <cell r="AE34" t="str">
            <v/>
          </cell>
          <cell r="AF34" t="str">
            <v/>
          </cell>
          <cell r="AG34" t="str">
            <v>13682900</v>
          </cell>
          <cell r="AH34" t="str">
            <v>Pendente</v>
          </cell>
          <cell r="AI34" t="str">
            <v>Não</v>
          </cell>
          <cell r="AJ34" t="str">
            <v>16/02/2022</v>
          </cell>
          <cell r="AK34" t="str">
            <v>Marítimo</v>
          </cell>
          <cell r="AL34" t="str">
            <v>14/02/2022</v>
          </cell>
          <cell r="AM34" t="str">
            <v>01/03/2022</v>
          </cell>
          <cell r="AN34" t="str">
            <v xml:space="preserve">          </v>
          </cell>
        </row>
        <row r="35">
          <cell r="B35">
            <v>80536278</v>
          </cell>
          <cell r="C35">
            <v>540201863</v>
          </cell>
          <cell r="E35" t="str">
            <v/>
          </cell>
          <cell r="F35" t="str">
            <v/>
          </cell>
          <cell r="G35" t="str">
            <v xml:space="preserve">UASC ZAMZAM                                       </v>
          </cell>
          <cell r="I35" t="str">
            <v/>
          </cell>
          <cell r="J35">
            <v>14</v>
          </cell>
          <cell r="K35" t="str">
            <v>5</v>
          </cell>
          <cell r="L35" t="str">
            <v>14</v>
          </cell>
          <cell r="M35" t="str">
            <v>0</v>
          </cell>
          <cell r="N35" t="str">
            <v>25</v>
          </cell>
          <cell r="O35" t="str">
            <v>5</v>
          </cell>
          <cell r="P35" t="str">
            <v>11</v>
          </cell>
          <cell r="Q35" t="str">
            <v>0</v>
          </cell>
          <cell r="R35" t="str">
            <v>0</v>
          </cell>
          <cell r="S35" t="str">
            <v>Não</v>
          </cell>
          <cell r="T35" t="str">
            <v xml:space="preserve">FANU3093214           </v>
          </cell>
          <cell r="U35" t="str">
            <v>15/03/2022</v>
          </cell>
          <cell r="V35" t="str">
            <v/>
          </cell>
          <cell r="W35" t="str">
            <v/>
          </cell>
          <cell r="X35" t="str">
            <v/>
          </cell>
          <cell r="Y35" t="str">
            <v/>
          </cell>
          <cell r="Z35" t="str">
            <v xml:space="preserve">7 </v>
          </cell>
          <cell r="AA35" t="str">
            <v>1</v>
          </cell>
          <cell r="AB35" t="str">
            <v>41</v>
          </cell>
          <cell r="AC35" t="str">
            <v>11</v>
          </cell>
          <cell r="AD35" t="str">
            <v xml:space="preserve">FANU3093214              </v>
          </cell>
          <cell r="AE35" t="str">
            <v/>
          </cell>
          <cell r="AF35" t="str">
            <v/>
          </cell>
          <cell r="AG35" t="str">
            <v>13682900</v>
          </cell>
          <cell r="AH35" t="str">
            <v>Pendente</v>
          </cell>
          <cell r="AI35" t="str">
            <v>Não</v>
          </cell>
          <cell r="AJ35" t="str">
            <v>16/02/2022</v>
          </cell>
          <cell r="AK35" t="str">
            <v>Marítimo</v>
          </cell>
          <cell r="AL35" t="str">
            <v>14/02/2022</v>
          </cell>
          <cell r="AM35" t="str">
            <v>01/03/2022</v>
          </cell>
          <cell r="AN35" t="str">
            <v xml:space="preserve">          </v>
          </cell>
        </row>
        <row r="36">
          <cell r="B36">
            <v>80536390</v>
          </cell>
          <cell r="C36">
            <v>540201864</v>
          </cell>
          <cell r="E36" t="str">
            <v/>
          </cell>
          <cell r="F36" t="str">
            <v/>
          </cell>
          <cell r="G36" t="str">
            <v xml:space="preserve">UASC ZAMZAM                                       </v>
          </cell>
          <cell r="I36" t="str">
            <v/>
          </cell>
          <cell r="J36">
            <v>30</v>
          </cell>
          <cell r="K36" t="str">
            <v>11</v>
          </cell>
          <cell r="L36" t="str">
            <v>30</v>
          </cell>
          <cell r="M36" t="str">
            <v>331</v>
          </cell>
          <cell r="N36" t="str">
            <v>4</v>
          </cell>
          <cell r="O36" t="str">
            <v>9</v>
          </cell>
          <cell r="P36" t="str">
            <v>16</v>
          </cell>
          <cell r="Q36" t="str">
            <v>1</v>
          </cell>
          <cell r="R36" t="str">
            <v>1</v>
          </cell>
          <cell r="S36" t="str">
            <v>Não</v>
          </cell>
          <cell r="T36" t="str">
            <v xml:space="preserve">TCKU6026364           </v>
          </cell>
          <cell r="U36" t="str">
            <v>14/03/2022</v>
          </cell>
          <cell r="V36" t="str">
            <v/>
          </cell>
          <cell r="W36" t="str">
            <v/>
          </cell>
          <cell r="X36" t="str">
            <v/>
          </cell>
          <cell r="Y36" t="str">
            <v/>
          </cell>
          <cell r="Z36" t="str">
            <v xml:space="preserve">7 </v>
          </cell>
          <cell r="AA36" t="str">
            <v>1</v>
          </cell>
          <cell r="AB36" t="str">
            <v>34</v>
          </cell>
          <cell r="AC36" t="str">
            <v>11</v>
          </cell>
          <cell r="AD36" t="str">
            <v xml:space="preserve">TCKU6026364              </v>
          </cell>
          <cell r="AE36" t="str">
            <v/>
          </cell>
          <cell r="AF36" t="str">
            <v/>
          </cell>
          <cell r="AG36" t="str">
            <v>13682900</v>
          </cell>
          <cell r="AH36" t="str">
            <v>Pendente</v>
          </cell>
          <cell r="AI36" t="str">
            <v>Não</v>
          </cell>
          <cell r="AJ36" t="str">
            <v>16/02/2022</v>
          </cell>
          <cell r="AK36" t="str">
            <v>Marítimo</v>
          </cell>
          <cell r="AL36" t="str">
            <v>14/02/2022</v>
          </cell>
          <cell r="AM36" t="str">
            <v>01/03/2022</v>
          </cell>
          <cell r="AN36" t="str">
            <v xml:space="preserve">          </v>
          </cell>
        </row>
        <row r="37">
          <cell r="B37">
            <v>80535877</v>
          </cell>
          <cell r="C37">
            <v>540201866</v>
          </cell>
          <cell r="E37" t="str">
            <v/>
          </cell>
          <cell r="F37" t="str">
            <v>VERDE</v>
          </cell>
          <cell r="G37" t="str">
            <v xml:space="preserve">UASC ZAMZAM                                       </v>
          </cell>
          <cell r="H37" t="str">
            <v>3</v>
          </cell>
          <cell r="I37" t="str">
            <v/>
          </cell>
          <cell r="J37">
            <v>35</v>
          </cell>
          <cell r="K37" t="str">
            <v>6</v>
          </cell>
          <cell r="L37" t="str">
            <v>35</v>
          </cell>
          <cell r="M37" t="str">
            <v>206</v>
          </cell>
          <cell r="N37" t="str">
            <v>37</v>
          </cell>
          <cell r="O37" t="str">
            <v>27</v>
          </cell>
          <cell r="P37" t="str">
            <v>6</v>
          </cell>
          <cell r="Q37" t="str">
            <v>0</v>
          </cell>
          <cell r="R37" t="str">
            <v>0</v>
          </cell>
          <cell r="S37" t="str">
            <v>Não</v>
          </cell>
          <cell r="T37" t="str">
            <v xml:space="preserve">FANU1037171           </v>
          </cell>
          <cell r="U37" t="str">
            <v>09/03/2022</v>
          </cell>
          <cell r="V37" t="str">
            <v>10/03/2022</v>
          </cell>
          <cell r="W37" t="str">
            <v>Guilherme A1119901904</v>
          </cell>
          <cell r="X37" t="str">
            <v>SBL</v>
          </cell>
          <cell r="Y37" t="str">
            <v/>
          </cell>
          <cell r="Z37" t="str">
            <v>20</v>
          </cell>
          <cell r="AA37" t="str">
            <v>2</v>
          </cell>
          <cell r="AB37" t="str">
            <v>72</v>
          </cell>
          <cell r="AC37" t="str">
            <v>11</v>
          </cell>
          <cell r="AD37" t="str">
            <v xml:space="preserve">FANU1037171              </v>
          </cell>
          <cell r="AE37" t="str">
            <v/>
          </cell>
          <cell r="AF37" t="str">
            <v/>
          </cell>
          <cell r="AG37" t="str">
            <v>13682900</v>
          </cell>
          <cell r="AH37" t="str">
            <v>Pendente</v>
          </cell>
          <cell r="AI37" t="str">
            <v>Não</v>
          </cell>
          <cell r="AJ37" t="str">
            <v>16/02/2022</v>
          </cell>
          <cell r="AK37" t="str">
            <v>Marítimo</v>
          </cell>
          <cell r="AL37" t="str">
            <v>17/02/2022</v>
          </cell>
          <cell r="AM37" t="str">
            <v>01/03/2022</v>
          </cell>
          <cell r="AN37" t="str">
            <v>2204433569</v>
          </cell>
        </row>
        <row r="38">
          <cell r="B38">
            <v>80536427</v>
          </cell>
          <cell r="C38">
            <v>540201867</v>
          </cell>
          <cell r="E38" t="str">
            <v/>
          </cell>
          <cell r="F38" t="str">
            <v/>
          </cell>
          <cell r="G38" t="str">
            <v xml:space="preserve">UASC ZAMZAM                                       </v>
          </cell>
          <cell r="I38" t="str">
            <v/>
          </cell>
          <cell r="J38">
            <v>15</v>
          </cell>
          <cell r="K38" t="str">
            <v>6</v>
          </cell>
          <cell r="L38" t="str">
            <v>15</v>
          </cell>
          <cell r="M38" t="str">
            <v>0</v>
          </cell>
          <cell r="N38" t="str">
            <v>13</v>
          </cell>
          <cell r="O38" t="str">
            <v>16</v>
          </cell>
          <cell r="P38" t="str">
            <v>11</v>
          </cell>
          <cell r="Q38" t="str">
            <v>1</v>
          </cell>
          <cell r="R38" t="str">
            <v>1</v>
          </cell>
          <cell r="S38" t="str">
            <v>Não</v>
          </cell>
          <cell r="T38" t="str">
            <v xml:space="preserve">CAXU8145067           </v>
          </cell>
          <cell r="V38" t="str">
            <v>16/03/2022</v>
          </cell>
          <cell r="W38" t="str">
            <v/>
          </cell>
          <cell r="X38" t="str">
            <v>DTA TRANSP</v>
          </cell>
          <cell r="Y38" t="str">
            <v/>
          </cell>
          <cell r="Z38" t="str">
            <v xml:space="preserve">7 </v>
          </cell>
          <cell r="AA38" t="str">
            <v>0</v>
          </cell>
          <cell r="AB38" t="str">
            <v>41</v>
          </cell>
          <cell r="AC38" t="str">
            <v>11</v>
          </cell>
          <cell r="AD38" t="str">
            <v xml:space="preserve">CAXU8145067              </v>
          </cell>
          <cell r="AE38" t="str">
            <v/>
          </cell>
          <cell r="AF38" t="str">
            <v/>
          </cell>
          <cell r="AG38" t="str">
            <v>13682900</v>
          </cell>
          <cell r="AH38" t="str">
            <v>Pendente</v>
          </cell>
          <cell r="AI38" t="str">
            <v>Não</v>
          </cell>
          <cell r="AJ38" t="str">
            <v>16/02/2022</v>
          </cell>
          <cell r="AK38" t="str">
            <v>Marítimo</v>
          </cell>
          <cell r="AL38" t="str">
            <v>14/02/2022</v>
          </cell>
          <cell r="AM38" t="str">
            <v>01/03/2022</v>
          </cell>
          <cell r="AN38" t="str">
            <v xml:space="preserve">          </v>
          </cell>
        </row>
        <row r="39">
          <cell r="B39">
            <v>80535885</v>
          </cell>
          <cell r="C39">
            <v>540201868</v>
          </cell>
          <cell r="E39" t="str">
            <v/>
          </cell>
          <cell r="F39" t="str">
            <v/>
          </cell>
          <cell r="G39" t="str">
            <v xml:space="preserve">UASC ZAMZAM                                       </v>
          </cell>
          <cell r="I39" t="str">
            <v/>
          </cell>
          <cell r="J39">
            <v>20</v>
          </cell>
          <cell r="K39" t="str">
            <v>4</v>
          </cell>
          <cell r="L39" t="str">
            <v>20</v>
          </cell>
          <cell r="M39" t="str">
            <v>0</v>
          </cell>
          <cell r="N39" t="str">
            <v>38</v>
          </cell>
          <cell r="O39" t="str">
            <v>14</v>
          </cell>
          <cell r="P39" t="str">
            <v>4</v>
          </cell>
          <cell r="Q39" t="str">
            <v>0</v>
          </cell>
          <cell r="R39" t="str">
            <v>0</v>
          </cell>
          <cell r="S39" t="str">
            <v>Não</v>
          </cell>
          <cell r="T39" t="str">
            <v xml:space="preserve">HLBU1689244           </v>
          </cell>
          <cell r="U39" t="str">
            <v>14/03/2022</v>
          </cell>
          <cell r="V39" t="str">
            <v/>
          </cell>
          <cell r="W39" t="str">
            <v/>
          </cell>
          <cell r="X39" t="str">
            <v/>
          </cell>
          <cell r="Y39" t="str">
            <v/>
          </cell>
          <cell r="Z39" t="str">
            <v xml:space="preserve">7 </v>
          </cell>
          <cell r="AA39" t="str">
            <v>1</v>
          </cell>
          <cell r="AB39" t="str">
            <v>56</v>
          </cell>
          <cell r="AC39" t="str">
            <v>11</v>
          </cell>
          <cell r="AD39" t="str">
            <v xml:space="preserve">HLBU1689244              </v>
          </cell>
          <cell r="AE39" t="str">
            <v/>
          </cell>
          <cell r="AF39" t="str">
            <v/>
          </cell>
          <cell r="AG39" t="str">
            <v>13682900</v>
          </cell>
          <cell r="AH39" t="str">
            <v>Pendente</v>
          </cell>
          <cell r="AI39" t="str">
            <v>Não</v>
          </cell>
          <cell r="AJ39" t="str">
            <v>16/02/2022</v>
          </cell>
          <cell r="AK39" t="str">
            <v>Marítimo</v>
          </cell>
          <cell r="AL39" t="str">
            <v>16/02/2022</v>
          </cell>
          <cell r="AM39" t="str">
            <v>01/03/2022</v>
          </cell>
          <cell r="AN39" t="str">
            <v xml:space="preserve">          </v>
          </cell>
        </row>
        <row r="40">
          <cell r="B40">
            <v>80535934</v>
          </cell>
          <cell r="C40">
            <v>540201869</v>
          </cell>
          <cell r="E40" t="str">
            <v/>
          </cell>
          <cell r="F40" t="str">
            <v/>
          </cell>
          <cell r="G40" t="str">
            <v xml:space="preserve">UASC ZAMZAM                                       </v>
          </cell>
          <cell r="I40" t="str">
            <v/>
          </cell>
          <cell r="J40">
            <v>12</v>
          </cell>
          <cell r="K40" t="str">
            <v>2</v>
          </cell>
          <cell r="L40" t="str">
            <v>12</v>
          </cell>
          <cell r="M40" t="str">
            <v>0</v>
          </cell>
          <cell r="N40" t="str">
            <v>29</v>
          </cell>
          <cell r="O40" t="str">
            <v>18</v>
          </cell>
          <cell r="P40" t="str">
            <v>24</v>
          </cell>
          <cell r="Q40" t="str">
            <v>0</v>
          </cell>
          <cell r="R40" t="str">
            <v>0</v>
          </cell>
          <cell r="S40" t="str">
            <v>Não</v>
          </cell>
          <cell r="T40" t="str">
            <v xml:space="preserve">FANU3202418           </v>
          </cell>
          <cell r="U40" t="str">
            <v>28/03/2022</v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 t="str">
            <v xml:space="preserve">7 </v>
          </cell>
          <cell r="AA40" t="str">
            <v>1</v>
          </cell>
          <cell r="AB40" t="str">
            <v>71</v>
          </cell>
          <cell r="AC40" t="str">
            <v>11</v>
          </cell>
          <cell r="AD40" t="str">
            <v xml:space="preserve">FANU3202418              </v>
          </cell>
          <cell r="AE40" t="str">
            <v/>
          </cell>
          <cell r="AF40" t="str">
            <v/>
          </cell>
          <cell r="AG40" t="str">
            <v>13682900</v>
          </cell>
          <cell r="AH40" t="str">
            <v>Pendente</v>
          </cell>
          <cell r="AI40" t="str">
            <v>Não</v>
          </cell>
          <cell r="AJ40" t="str">
            <v>16/02/2022</v>
          </cell>
          <cell r="AK40" t="str">
            <v>Marítimo</v>
          </cell>
          <cell r="AL40" t="str">
            <v>16/02/2022</v>
          </cell>
          <cell r="AM40" t="str">
            <v>01/03/2022</v>
          </cell>
          <cell r="AN40" t="str">
            <v xml:space="preserve">          </v>
          </cell>
        </row>
        <row r="41">
          <cell r="B41">
            <v>80536431</v>
          </cell>
          <cell r="C41">
            <v>540201870</v>
          </cell>
          <cell r="E41" t="str">
            <v/>
          </cell>
          <cell r="F41" t="str">
            <v>VERDE</v>
          </cell>
          <cell r="G41" t="str">
            <v xml:space="preserve">UASC ZAMZAM                                       </v>
          </cell>
          <cell r="H41" t="str">
            <v>2</v>
          </cell>
          <cell r="I41" t="str">
            <v/>
          </cell>
          <cell r="J41">
            <v>12</v>
          </cell>
          <cell r="K41" t="str">
            <v>5</v>
          </cell>
          <cell r="L41" t="str">
            <v>12</v>
          </cell>
          <cell r="M41" t="str">
            <v>0</v>
          </cell>
          <cell r="N41" t="str">
            <v>8</v>
          </cell>
          <cell r="O41" t="str">
            <v>12</v>
          </cell>
          <cell r="P41" t="str">
            <v>21</v>
          </cell>
          <cell r="Q41" t="str">
            <v>0</v>
          </cell>
          <cell r="R41" t="str">
            <v>0</v>
          </cell>
          <cell r="S41" t="str">
            <v>Não</v>
          </cell>
          <cell r="T41" t="str">
            <v xml:space="preserve">UACU5224335           </v>
          </cell>
          <cell r="U41" t="str">
            <v>10/03/2022</v>
          </cell>
          <cell r="V41" t="str">
            <v/>
          </cell>
          <cell r="W41" t="str">
            <v/>
          </cell>
          <cell r="X41" t="str">
            <v/>
          </cell>
          <cell r="Y41" t="str">
            <v/>
          </cell>
          <cell r="Z41" t="str">
            <v>20</v>
          </cell>
          <cell r="AA41" t="str">
            <v>2</v>
          </cell>
          <cell r="AB41" t="str">
            <v>43</v>
          </cell>
          <cell r="AC41" t="str">
            <v>11</v>
          </cell>
          <cell r="AD41" t="str">
            <v xml:space="preserve">UACU5224335              </v>
          </cell>
          <cell r="AE41" t="str">
            <v/>
          </cell>
          <cell r="AF41" t="str">
            <v/>
          </cell>
          <cell r="AG41" t="str">
            <v>13682900</v>
          </cell>
          <cell r="AH41" t="str">
            <v>Pendente</v>
          </cell>
          <cell r="AI41" t="str">
            <v>Não</v>
          </cell>
          <cell r="AJ41" t="str">
            <v>16/02/2022</v>
          </cell>
          <cell r="AK41" t="str">
            <v>Marítimo</v>
          </cell>
          <cell r="AL41" t="str">
            <v>17/02/2022</v>
          </cell>
          <cell r="AM41" t="str">
            <v>01/03/2022</v>
          </cell>
          <cell r="AN41" t="str">
            <v>2204531510</v>
          </cell>
        </row>
        <row r="42">
          <cell r="B42">
            <v>80535912</v>
          </cell>
          <cell r="C42">
            <v>540201871</v>
          </cell>
          <cell r="E42" t="str">
            <v/>
          </cell>
          <cell r="F42" t="str">
            <v/>
          </cell>
          <cell r="G42" t="str">
            <v xml:space="preserve">UASC ZAMZAM                                       </v>
          </cell>
          <cell r="I42" t="str">
            <v/>
          </cell>
          <cell r="J42">
            <v>10</v>
          </cell>
          <cell r="K42" t="str">
            <v>5</v>
          </cell>
          <cell r="L42" t="str">
            <v>10</v>
          </cell>
          <cell r="M42" t="str">
            <v>0</v>
          </cell>
          <cell r="N42" t="str">
            <v>10</v>
          </cell>
          <cell r="O42" t="str">
            <v>21</v>
          </cell>
          <cell r="P42" t="str">
            <v>9</v>
          </cell>
          <cell r="Q42" t="str">
            <v>0</v>
          </cell>
          <cell r="R42" t="str">
            <v>0</v>
          </cell>
          <cell r="S42" t="str">
            <v>Não</v>
          </cell>
          <cell r="T42" t="str">
            <v xml:space="preserve">FANU1737920           </v>
          </cell>
          <cell r="V42" t="str">
            <v>16/03/2022</v>
          </cell>
          <cell r="W42" t="str">
            <v/>
          </cell>
          <cell r="X42" t="str">
            <v>DTA TRANSP</v>
          </cell>
          <cell r="Y42" t="str">
            <v/>
          </cell>
          <cell r="Z42" t="str">
            <v xml:space="preserve">7 </v>
          </cell>
          <cell r="AA42" t="str">
            <v>0</v>
          </cell>
          <cell r="AB42" t="str">
            <v>40</v>
          </cell>
          <cell r="AC42" t="str">
            <v>11</v>
          </cell>
          <cell r="AD42" t="str">
            <v xml:space="preserve">FANU1737920              </v>
          </cell>
          <cell r="AE42" t="str">
            <v/>
          </cell>
          <cell r="AF42" t="str">
            <v/>
          </cell>
          <cell r="AG42" t="str">
            <v>13682900</v>
          </cell>
          <cell r="AH42" t="str">
            <v>Pendente</v>
          </cell>
          <cell r="AI42" t="str">
            <v>Não</v>
          </cell>
          <cell r="AJ42" t="str">
            <v>16/02/2022</v>
          </cell>
          <cell r="AK42" t="str">
            <v>Marítimo</v>
          </cell>
          <cell r="AL42" t="str">
            <v>16/02/2022</v>
          </cell>
          <cell r="AM42" t="str">
            <v>01/03/2022</v>
          </cell>
          <cell r="AN42" t="str">
            <v xml:space="preserve">          </v>
          </cell>
        </row>
        <row r="43">
          <cell r="B43">
            <v>80536432</v>
          </cell>
          <cell r="C43">
            <v>540201872</v>
          </cell>
          <cell r="E43" t="str">
            <v/>
          </cell>
          <cell r="F43" t="str">
            <v/>
          </cell>
          <cell r="G43" t="str">
            <v xml:space="preserve">UASC ZAMZAM                                       </v>
          </cell>
          <cell r="I43" t="str">
            <v/>
          </cell>
          <cell r="J43">
            <v>79</v>
          </cell>
          <cell r="K43" t="str">
            <v>15</v>
          </cell>
          <cell r="L43" t="str">
            <v>79</v>
          </cell>
          <cell r="M43" t="str">
            <v>307</v>
          </cell>
          <cell r="N43" t="str">
            <v>14</v>
          </cell>
          <cell r="O43" t="str">
            <v>8</v>
          </cell>
          <cell r="P43" t="str">
            <v>20</v>
          </cell>
          <cell r="Q43" t="str">
            <v>7</v>
          </cell>
          <cell r="R43" t="str">
            <v>7</v>
          </cell>
          <cell r="S43" t="str">
            <v>Não</v>
          </cell>
          <cell r="T43" t="str">
            <v xml:space="preserve">FANU3197543           </v>
          </cell>
          <cell r="U43" t="str">
            <v>14/03/2022</v>
          </cell>
          <cell r="V43" t="str">
            <v/>
          </cell>
          <cell r="W43" t="str">
            <v/>
          </cell>
          <cell r="X43" t="str">
            <v/>
          </cell>
          <cell r="Y43" t="str">
            <v/>
          </cell>
          <cell r="Z43" t="str">
            <v xml:space="preserve">7 </v>
          </cell>
          <cell r="AA43" t="str">
            <v>7</v>
          </cell>
          <cell r="AB43" t="str">
            <v>57</v>
          </cell>
          <cell r="AC43" t="str">
            <v>11</v>
          </cell>
          <cell r="AD43" t="str">
            <v xml:space="preserve">FANU3197543              </v>
          </cell>
          <cell r="AE43" t="str">
            <v/>
          </cell>
          <cell r="AF43" t="str">
            <v/>
          </cell>
          <cell r="AG43" t="str">
            <v>13682900</v>
          </cell>
          <cell r="AH43" t="str">
            <v>Pendente</v>
          </cell>
          <cell r="AI43" t="str">
            <v>Não</v>
          </cell>
          <cell r="AJ43" t="str">
            <v>16/02/2022</v>
          </cell>
          <cell r="AK43" t="str">
            <v>Marítimo</v>
          </cell>
          <cell r="AL43" t="str">
            <v>14/02/2022</v>
          </cell>
          <cell r="AM43" t="str">
            <v>01/03/2022</v>
          </cell>
          <cell r="AN43" t="str">
            <v xml:space="preserve">          </v>
          </cell>
        </row>
        <row r="44">
          <cell r="B44">
            <v>80535913</v>
          </cell>
          <cell r="C44">
            <v>540201873</v>
          </cell>
          <cell r="E44" t="str">
            <v/>
          </cell>
          <cell r="F44" t="str">
            <v/>
          </cell>
          <cell r="G44" t="str">
            <v xml:space="preserve">UASC ZAMZAM                                       </v>
          </cell>
          <cell r="I44" t="str">
            <v/>
          </cell>
          <cell r="J44">
            <v>9</v>
          </cell>
          <cell r="K44" t="str">
            <v>4</v>
          </cell>
          <cell r="L44" t="str">
            <v>9</v>
          </cell>
          <cell r="M44" t="str">
            <v>0</v>
          </cell>
          <cell r="N44" t="str">
            <v>10</v>
          </cell>
          <cell r="O44" t="str">
            <v>3</v>
          </cell>
          <cell r="P44" t="str">
            <v>21</v>
          </cell>
          <cell r="Q44" t="str">
            <v>0</v>
          </cell>
          <cell r="R44" t="str">
            <v>0</v>
          </cell>
          <cell r="S44" t="str">
            <v>Não</v>
          </cell>
          <cell r="T44" t="str">
            <v xml:space="preserve">FANU1471064           </v>
          </cell>
          <cell r="V44" t="str">
            <v>16/03/2022</v>
          </cell>
          <cell r="W44" t="str">
            <v>REFORCO DIR ( DARIO ) PUXE SBL</v>
          </cell>
          <cell r="X44" t="str">
            <v>DTA TRANSP</v>
          </cell>
          <cell r="Y44" t="str">
            <v/>
          </cell>
          <cell r="Z44" t="str">
            <v xml:space="preserve">7 </v>
          </cell>
          <cell r="AA44" t="str">
            <v>0</v>
          </cell>
          <cell r="AB44" t="str">
            <v>34</v>
          </cell>
          <cell r="AC44" t="str">
            <v>11</v>
          </cell>
          <cell r="AD44" t="str">
            <v xml:space="preserve">FANU1471064              </v>
          </cell>
          <cell r="AE44" t="str">
            <v/>
          </cell>
          <cell r="AF44" t="str">
            <v/>
          </cell>
          <cell r="AG44" t="str">
            <v>13682900</v>
          </cell>
          <cell r="AH44" t="str">
            <v>Pendente</v>
          </cell>
          <cell r="AI44" t="str">
            <v>Não</v>
          </cell>
          <cell r="AJ44" t="str">
            <v>16/02/2022</v>
          </cell>
          <cell r="AK44" t="str">
            <v>Marítimo</v>
          </cell>
          <cell r="AL44" t="str">
            <v>16/02/2022</v>
          </cell>
          <cell r="AM44" t="str">
            <v>01/03/2022</v>
          </cell>
          <cell r="AN44" t="str">
            <v xml:space="preserve">          </v>
          </cell>
        </row>
        <row r="45">
          <cell r="B45">
            <v>80536434</v>
          </cell>
          <cell r="C45">
            <v>540201875</v>
          </cell>
          <cell r="E45" t="str">
            <v/>
          </cell>
          <cell r="F45" t="str">
            <v/>
          </cell>
          <cell r="G45" t="str">
            <v xml:space="preserve">UASC ZAMZAM                                       </v>
          </cell>
          <cell r="I45" t="str">
            <v/>
          </cell>
          <cell r="J45">
            <v>12</v>
          </cell>
          <cell r="K45" t="str">
            <v>9</v>
          </cell>
          <cell r="L45" t="str">
            <v>12</v>
          </cell>
          <cell r="M45" t="str">
            <v>0</v>
          </cell>
          <cell r="N45" t="str">
            <v>1</v>
          </cell>
          <cell r="O45" t="str">
            <v>32</v>
          </cell>
          <cell r="P45" t="str">
            <v>7</v>
          </cell>
          <cell r="Q45" t="str">
            <v>0</v>
          </cell>
          <cell r="R45" t="str">
            <v>0</v>
          </cell>
          <cell r="S45" t="str">
            <v>Não</v>
          </cell>
          <cell r="T45" t="str">
            <v xml:space="preserve">HLXU8106346           </v>
          </cell>
          <cell r="V45" t="str">
            <v/>
          </cell>
          <cell r="W45" t="str">
            <v/>
          </cell>
          <cell r="X45" t="str">
            <v/>
          </cell>
          <cell r="Y45" t="str">
            <v/>
          </cell>
          <cell r="Z45" t="str">
            <v xml:space="preserve">7 </v>
          </cell>
          <cell r="AA45" t="str">
            <v>0</v>
          </cell>
          <cell r="AB45" t="str">
            <v>40</v>
          </cell>
          <cell r="AC45" t="str">
            <v>11</v>
          </cell>
          <cell r="AD45" t="str">
            <v xml:space="preserve">HLXU8106346              </v>
          </cell>
          <cell r="AE45" t="str">
            <v/>
          </cell>
          <cell r="AF45" t="str">
            <v/>
          </cell>
          <cell r="AG45" t="str">
            <v>13682900</v>
          </cell>
          <cell r="AH45" t="str">
            <v>Pendente</v>
          </cell>
          <cell r="AI45" t="str">
            <v>Não</v>
          </cell>
          <cell r="AJ45" t="str">
            <v>16/02/2022</v>
          </cell>
          <cell r="AK45" t="str">
            <v>Marítimo</v>
          </cell>
          <cell r="AL45" t="str">
            <v>14/02/2022</v>
          </cell>
          <cell r="AM45" t="str">
            <v>01/03/2022</v>
          </cell>
          <cell r="AN45" t="str">
            <v xml:space="preserve">          </v>
          </cell>
        </row>
        <row r="46">
          <cell r="B46">
            <v>80535915</v>
          </cell>
          <cell r="C46">
            <v>540201876</v>
          </cell>
          <cell r="E46" t="str">
            <v/>
          </cell>
          <cell r="F46" t="str">
            <v>VERDE</v>
          </cell>
          <cell r="G46" t="str">
            <v xml:space="preserve">UASC ZAMZAM                                       </v>
          </cell>
          <cell r="H46" t="str">
            <v>1</v>
          </cell>
          <cell r="I46" t="str">
            <v/>
          </cell>
          <cell r="J46">
            <v>91</v>
          </cell>
          <cell r="K46" t="str">
            <v>26</v>
          </cell>
          <cell r="L46" t="str">
            <v>91</v>
          </cell>
          <cell r="M46" t="str">
            <v>394</v>
          </cell>
          <cell r="N46" t="str">
            <v>31</v>
          </cell>
          <cell r="O46" t="str">
            <v>29</v>
          </cell>
          <cell r="P46" t="str">
            <v>31</v>
          </cell>
          <cell r="Q46" t="str">
            <v>1</v>
          </cell>
          <cell r="R46" t="str">
            <v>1</v>
          </cell>
          <cell r="S46" t="str">
            <v>Não</v>
          </cell>
          <cell r="T46" t="str">
            <v xml:space="preserve">HAMU1154833           </v>
          </cell>
          <cell r="U46" t="str">
            <v>10/03/2022</v>
          </cell>
          <cell r="V46" t="str">
            <v>10/03/2022</v>
          </cell>
          <cell r="W46" t="str">
            <v>REFORCO DIR ( DARIO ) PUXE SBL/ Ronie N007993025100/ Patrick A0005450170</v>
          </cell>
          <cell r="X46" t="str">
            <v>SBL</v>
          </cell>
          <cell r="Y46" t="str">
            <v/>
          </cell>
          <cell r="Z46" t="str">
            <v>20</v>
          </cell>
          <cell r="AA46" t="str">
            <v>3</v>
          </cell>
          <cell r="AB46" t="str">
            <v>44</v>
          </cell>
          <cell r="AC46" t="str">
            <v>11</v>
          </cell>
          <cell r="AD46" t="str">
            <v xml:space="preserve">HAMU1154833              </v>
          </cell>
          <cell r="AE46" t="str">
            <v/>
          </cell>
          <cell r="AF46" t="str">
            <v/>
          </cell>
          <cell r="AG46" t="str">
            <v>13682900</v>
          </cell>
          <cell r="AH46" t="str">
            <v>Pendente</v>
          </cell>
          <cell r="AI46" t="str">
            <v>Não</v>
          </cell>
          <cell r="AJ46" t="str">
            <v>16/02/2022</v>
          </cell>
          <cell r="AK46" t="str">
            <v>Marítimo</v>
          </cell>
          <cell r="AL46" t="str">
            <v>17/02/2022</v>
          </cell>
          <cell r="AM46" t="str">
            <v>01/03/2022</v>
          </cell>
          <cell r="AN46" t="str">
            <v>2204634653</v>
          </cell>
        </row>
        <row r="47">
          <cell r="B47">
            <v>80535916</v>
          </cell>
          <cell r="C47">
            <v>540201877</v>
          </cell>
          <cell r="E47" t="str">
            <v/>
          </cell>
          <cell r="F47" t="str">
            <v/>
          </cell>
          <cell r="G47" t="str">
            <v xml:space="preserve">UASC ZAMZAM                                       </v>
          </cell>
          <cell r="I47" t="str">
            <v/>
          </cell>
          <cell r="J47">
            <v>52</v>
          </cell>
          <cell r="K47" t="str">
            <v>15</v>
          </cell>
          <cell r="L47" t="str">
            <v>52</v>
          </cell>
          <cell r="M47" t="str">
            <v>365</v>
          </cell>
          <cell r="N47" t="str">
            <v>9</v>
          </cell>
          <cell r="O47" t="str">
            <v>14</v>
          </cell>
          <cell r="P47" t="str">
            <v>3</v>
          </cell>
          <cell r="Q47" t="str">
            <v>0</v>
          </cell>
          <cell r="R47" t="str">
            <v>0</v>
          </cell>
          <cell r="S47" t="str">
            <v>Não</v>
          </cell>
          <cell r="T47" t="str">
            <v xml:space="preserve">SLSU8062479           </v>
          </cell>
          <cell r="U47" t="str">
            <v>14/03/2022</v>
          </cell>
          <cell r="V47" t="str">
            <v/>
          </cell>
          <cell r="W47" t="str">
            <v>REFORCO DIR ( DARIO ) PUXE SBL</v>
          </cell>
          <cell r="X47" t="str">
            <v>SBL</v>
          </cell>
          <cell r="Y47" t="str">
            <v/>
          </cell>
          <cell r="Z47" t="str">
            <v xml:space="preserve">7 </v>
          </cell>
          <cell r="AA47" t="str">
            <v>3</v>
          </cell>
          <cell r="AB47" t="str">
            <v>34</v>
          </cell>
          <cell r="AC47" t="str">
            <v>11</v>
          </cell>
          <cell r="AD47" t="str">
            <v xml:space="preserve">SLSU8062479              </v>
          </cell>
          <cell r="AE47" t="str">
            <v/>
          </cell>
          <cell r="AF47" t="str">
            <v/>
          </cell>
          <cell r="AG47" t="str">
            <v>13682900</v>
          </cell>
          <cell r="AH47" t="str">
            <v>Pendente</v>
          </cell>
          <cell r="AI47" t="str">
            <v>Não</v>
          </cell>
          <cell r="AJ47" t="str">
            <v>16/02/2022</v>
          </cell>
          <cell r="AK47" t="str">
            <v>Marítimo</v>
          </cell>
          <cell r="AL47" t="str">
            <v>16/02/2022</v>
          </cell>
          <cell r="AM47" t="str">
            <v>01/03/2022</v>
          </cell>
          <cell r="AN47" t="str">
            <v xml:space="preserve">          </v>
          </cell>
        </row>
        <row r="48">
          <cell r="B48">
            <v>80536435</v>
          </cell>
          <cell r="C48">
            <v>540201878</v>
          </cell>
          <cell r="E48" t="str">
            <v/>
          </cell>
          <cell r="F48" t="str">
            <v/>
          </cell>
          <cell r="G48" t="str">
            <v xml:space="preserve">UASC ZAMZAM                                       </v>
          </cell>
          <cell r="I48" t="str">
            <v/>
          </cell>
          <cell r="J48">
            <v>14</v>
          </cell>
          <cell r="K48" t="str">
            <v>9</v>
          </cell>
          <cell r="L48" t="str">
            <v>14</v>
          </cell>
          <cell r="M48" t="str">
            <v>41</v>
          </cell>
          <cell r="N48" t="str">
            <v>3</v>
          </cell>
          <cell r="O48" t="str">
            <v>26</v>
          </cell>
          <cell r="P48" t="str">
            <v>8</v>
          </cell>
          <cell r="Q48" t="str">
            <v>0</v>
          </cell>
          <cell r="R48" t="str">
            <v>0</v>
          </cell>
          <cell r="S48" t="str">
            <v>Não</v>
          </cell>
          <cell r="T48" t="str">
            <v xml:space="preserve">TCLU8076145           </v>
          </cell>
          <cell r="V48" t="str">
            <v/>
          </cell>
          <cell r="W48" t="str">
            <v/>
          </cell>
          <cell r="X48" t="str">
            <v/>
          </cell>
          <cell r="Y48" t="str">
            <v/>
          </cell>
          <cell r="Z48" t="str">
            <v xml:space="preserve">7 </v>
          </cell>
          <cell r="AA48" t="str">
            <v>0</v>
          </cell>
          <cell r="AB48" t="str">
            <v>36</v>
          </cell>
          <cell r="AC48" t="str">
            <v>11</v>
          </cell>
          <cell r="AD48" t="str">
            <v xml:space="preserve">TCLU8076145              </v>
          </cell>
          <cell r="AE48" t="str">
            <v/>
          </cell>
          <cell r="AF48" t="str">
            <v/>
          </cell>
          <cell r="AG48" t="str">
            <v>13682900</v>
          </cell>
          <cell r="AH48" t="str">
            <v>Pendente</v>
          </cell>
          <cell r="AI48" t="str">
            <v>Não</v>
          </cell>
          <cell r="AJ48" t="str">
            <v>16/02/2022</v>
          </cell>
          <cell r="AK48" t="str">
            <v>Marítimo</v>
          </cell>
          <cell r="AL48" t="str">
            <v>14/02/2022</v>
          </cell>
          <cell r="AM48" t="str">
            <v>01/03/2022</v>
          </cell>
          <cell r="AN48" t="str">
            <v xml:space="preserve">          </v>
          </cell>
        </row>
        <row r="49">
          <cell r="B49">
            <v>80535918</v>
          </cell>
          <cell r="C49">
            <v>540201879</v>
          </cell>
          <cell r="E49" t="str">
            <v/>
          </cell>
          <cell r="F49" t="str">
            <v/>
          </cell>
          <cell r="G49" t="str">
            <v xml:space="preserve">UASC ZAMZAM                                       </v>
          </cell>
          <cell r="I49" t="str">
            <v/>
          </cell>
          <cell r="J49">
            <v>34</v>
          </cell>
          <cell r="K49" t="str">
            <v>17</v>
          </cell>
          <cell r="L49" t="str">
            <v>34</v>
          </cell>
          <cell r="M49" t="str">
            <v>134</v>
          </cell>
          <cell r="N49" t="str">
            <v>16</v>
          </cell>
          <cell r="O49" t="str">
            <v>3</v>
          </cell>
          <cell r="P49" t="str">
            <v>13</v>
          </cell>
          <cell r="Q49" t="str">
            <v>0</v>
          </cell>
          <cell r="R49" t="str">
            <v>0</v>
          </cell>
          <cell r="S49" t="str">
            <v>Não</v>
          </cell>
          <cell r="T49" t="str">
            <v xml:space="preserve">FSCU9831848           </v>
          </cell>
          <cell r="U49" t="str">
            <v>15/03/2022</v>
          </cell>
          <cell r="V49" t="str">
            <v/>
          </cell>
          <cell r="W49" t="str">
            <v>REFORCO DIR ( DARIO ) PUXE SBL</v>
          </cell>
          <cell r="X49" t="str">
            <v>SBL</v>
          </cell>
          <cell r="Y49" t="str">
            <v/>
          </cell>
          <cell r="Z49" t="str">
            <v xml:space="preserve">7 </v>
          </cell>
          <cell r="AA49" t="str">
            <v>1</v>
          </cell>
          <cell r="AB49" t="str">
            <v>36</v>
          </cell>
          <cell r="AC49" t="str">
            <v>11</v>
          </cell>
          <cell r="AD49" t="str">
            <v xml:space="preserve">FSCU9831848              </v>
          </cell>
          <cell r="AE49" t="str">
            <v/>
          </cell>
          <cell r="AF49" t="str">
            <v/>
          </cell>
          <cell r="AG49" t="str">
            <v>13682900</v>
          </cell>
          <cell r="AH49" t="str">
            <v>Pendente</v>
          </cell>
          <cell r="AI49" t="str">
            <v>Não</v>
          </cell>
          <cell r="AJ49" t="str">
            <v>16/02/2022</v>
          </cell>
          <cell r="AK49" t="str">
            <v>Marítimo</v>
          </cell>
          <cell r="AL49" t="str">
            <v>17/02/2022</v>
          </cell>
          <cell r="AM49" t="str">
            <v>01/03/2022</v>
          </cell>
          <cell r="AN49" t="str">
            <v xml:space="preserve">          </v>
          </cell>
        </row>
        <row r="50">
          <cell r="B50">
            <v>80536442</v>
          </cell>
          <cell r="C50">
            <v>540201880</v>
          </cell>
          <cell r="E50" t="str">
            <v/>
          </cell>
          <cell r="F50" t="str">
            <v/>
          </cell>
          <cell r="G50" t="str">
            <v xml:space="preserve">UASC ZAMZAM                                       </v>
          </cell>
          <cell r="I50" t="str">
            <v/>
          </cell>
          <cell r="J50">
            <v>20</v>
          </cell>
          <cell r="K50" t="str">
            <v>11</v>
          </cell>
          <cell r="L50" t="str">
            <v>20</v>
          </cell>
          <cell r="M50" t="str">
            <v>3</v>
          </cell>
          <cell r="N50" t="str">
            <v>108</v>
          </cell>
          <cell r="O50" t="str">
            <v>19</v>
          </cell>
          <cell r="P50" t="str">
            <v>22</v>
          </cell>
          <cell r="Q50" t="str">
            <v>0</v>
          </cell>
          <cell r="R50" t="str">
            <v>0</v>
          </cell>
          <cell r="S50" t="str">
            <v>Não</v>
          </cell>
          <cell r="T50" t="str">
            <v xml:space="preserve">HLBU2262318           </v>
          </cell>
          <cell r="U50" t="str">
            <v>15/03/2022</v>
          </cell>
          <cell r="V50" t="str">
            <v/>
          </cell>
          <cell r="W50" t="str">
            <v>BANCOS ( ALVARO ) PUXE SBL</v>
          </cell>
          <cell r="X50" t="str">
            <v>SBL</v>
          </cell>
          <cell r="Y50" t="str">
            <v/>
          </cell>
          <cell r="Z50" t="str">
            <v xml:space="preserve">7 </v>
          </cell>
          <cell r="AA50" t="str">
            <v>1</v>
          </cell>
          <cell r="AB50" t="str">
            <v>57</v>
          </cell>
          <cell r="AC50" t="str">
            <v>11</v>
          </cell>
          <cell r="AD50" t="str">
            <v xml:space="preserve">HLBU2262318              </v>
          </cell>
          <cell r="AE50" t="str">
            <v/>
          </cell>
          <cell r="AF50" t="str">
            <v/>
          </cell>
          <cell r="AG50" t="str">
            <v>13682900</v>
          </cell>
          <cell r="AH50" t="str">
            <v>Pendente</v>
          </cell>
          <cell r="AI50" t="str">
            <v>Não</v>
          </cell>
          <cell r="AJ50" t="str">
            <v>16/02/2022</v>
          </cell>
          <cell r="AK50" t="str">
            <v>Marítimo</v>
          </cell>
          <cell r="AL50" t="str">
            <v>14/02/2022</v>
          </cell>
          <cell r="AM50" t="str">
            <v>01/03/2022</v>
          </cell>
          <cell r="AN50" t="str">
            <v xml:space="preserve">          </v>
          </cell>
        </row>
        <row r="51">
          <cell r="B51">
            <v>80535926</v>
          </cell>
          <cell r="C51">
            <v>540201881</v>
          </cell>
          <cell r="E51" t="str">
            <v/>
          </cell>
          <cell r="F51" t="str">
            <v/>
          </cell>
          <cell r="G51" t="str">
            <v xml:space="preserve">UASC ZAMZAM                                       </v>
          </cell>
          <cell r="I51" t="str">
            <v/>
          </cell>
          <cell r="J51">
            <v>2</v>
          </cell>
          <cell r="K51" t="str">
            <v/>
          </cell>
          <cell r="L51" t="str">
            <v>2</v>
          </cell>
          <cell r="M51" t="str">
            <v>0</v>
          </cell>
          <cell r="N51" t="str">
            <v>0</v>
          </cell>
          <cell r="O51" t="str">
            <v>0</v>
          </cell>
          <cell r="P51" t="str">
            <v>40</v>
          </cell>
          <cell r="Q51" t="str">
            <v>0</v>
          </cell>
          <cell r="R51" t="str">
            <v>0</v>
          </cell>
          <cell r="S51" t="str">
            <v>Não</v>
          </cell>
          <cell r="T51" t="str">
            <v xml:space="preserve">FCIU8352522           </v>
          </cell>
          <cell r="V51" t="str">
            <v/>
          </cell>
          <cell r="W51" t="str">
            <v/>
          </cell>
          <cell r="X51" t="str">
            <v/>
          </cell>
          <cell r="Y51" t="str">
            <v/>
          </cell>
          <cell r="Z51" t="str">
            <v xml:space="preserve">7 </v>
          </cell>
          <cell r="AA51" t="str">
            <v>0</v>
          </cell>
          <cell r="AB51" t="str">
            <v>40</v>
          </cell>
          <cell r="AC51" t="str">
            <v>11</v>
          </cell>
          <cell r="AD51" t="str">
            <v xml:space="preserve">FCIU8352522              </v>
          </cell>
          <cell r="AE51" t="str">
            <v/>
          </cell>
          <cell r="AF51" t="str">
            <v/>
          </cell>
          <cell r="AG51" t="str">
            <v>13682900</v>
          </cell>
          <cell r="AH51" t="str">
            <v>Pendente</v>
          </cell>
          <cell r="AI51" t="str">
            <v>Não</v>
          </cell>
          <cell r="AJ51" t="str">
            <v>16/02/2022</v>
          </cell>
          <cell r="AK51" t="str">
            <v>Marítimo</v>
          </cell>
          <cell r="AL51" t="str">
            <v>16/02/2022</v>
          </cell>
          <cell r="AM51" t="str">
            <v>01/03/2022</v>
          </cell>
          <cell r="AN51" t="str">
            <v xml:space="preserve">          </v>
          </cell>
        </row>
        <row r="52">
          <cell r="B52">
            <v>80536428</v>
          </cell>
          <cell r="C52">
            <v>540201882</v>
          </cell>
          <cell r="E52" t="str">
            <v/>
          </cell>
          <cell r="F52" t="str">
            <v/>
          </cell>
          <cell r="G52" t="str">
            <v xml:space="preserve">UASC ZAMZAM                                       </v>
          </cell>
          <cell r="I52" t="str">
            <v/>
          </cell>
          <cell r="J52">
            <v>53</v>
          </cell>
          <cell r="K52" t="str">
            <v>20</v>
          </cell>
          <cell r="L52" t="str">
            <v>53</v>
          </cell>
          <cell r="M52" t="str">
            <v>219</v>
          </cell>
          <cell r="N52" t="str">
            <v>37</v>
          </cell>
          <cell r="O52" t="str">
            <v>1</v>
          </cell>
          <cell r="P52" t="str">
            <v>8</v>
          </cell>
          <cell r="Q52" t="str">
            <v>1</v>
          </cell>
          <cell r="R52" t="str">
            <v>1</v>
          </cell>
          <cell r="S52" t="str">
            <v>Não</v>
          </cell>
          <cell r="T52" t="str">
            <v xml:space="preserve">HLBU2568186           </v>
          </cell>
          <cell r="U52" t="str">
            <v>14/03/2022</v>
          </cell>
          <cell r="V52" t="str">
            <v/>
          </cell>
          <cell r="W52" t="str">
            <v/>
          </cell>
          <cell r="X52" t="str">
            <v/>
          </cell>
          <cell r="Y52" t="str">
            <v/>
          </cell>
          <cell r="Z52" t="str">
            <v xml:space="preserve">7 </v>
          </cell>
          <cell r="AA52" t="str">
            <v>2</v>
          </cell>
          <cell r="AB52" t="str">
            <v>51</v>
          </cell>
          <cell r="AC52" t="str">
            <v>11</v>
          </cell>
          <cell r="AD52" t="str">
            <v xml:space="preserve">HLBU2568186              </v>
          </cell>
          <cell r="AE52" t="str">
            <v/>
          </cell>
          <cell r="AF52" t="str">
            <v/>
          </cell>
          <cell r="AG52" t="str">
            <v>13682900</v>
          </cell>
          <cell r="AH52" t="str">
            <v>Pendente</v>
          </cell>
          <cell r="AI52" t="str">
            <v>Não</v>
          </cell>
          <cell r="AJ52" t="str">
            <v>16/02/2022</v>
          </cell>
          <cell r="AK52" t="str">
            <v>Marítimo</v>
          </cell>
          <cell r="AL52" t="str">
            <v>14/02/2022</v>
          </cell>
          <cell r="AM52" t="str">
            <v>01/03/2022</v>
          </cell>
          <cell r="AN52" t="str">
            <v xml:space="preserve">          </v>
          </cell>
        </row>
        <row r="53">
          <cell r="B53">
            <v>80535927</v>
          </cell>
          <cell r="C53">
            <v>540201883</v>
          </cell>
          <cell r="E53" t="str">
            <v/>
          </cell>
          <cell r="F53" t="str">
            <v/>
          </cell>
          <cell r="G53" t="str">
            <v xml:space="preserve">UASC ZAMZAM                                       </v>
          </cell>
          <cell r="I53" t="str">
            <v/>
          </cell>
          <cell r="J53">
            <v>7</v>
          </cell>
          <cell r="K53" t="str">
            <v>2</v>
          </cell>
          <cell r="L53" t="str">
            <v>7</v>
          </cell>
          <cell r="M53" t="str">
            <v>0</v>
          </cell>
          <cell r="N53" t="str">
            <v>0</v>
          </cell>
          <cell r="O53" t="str">
            <v>0</v>
          </cell>
          <cell r="P53" t="str">
            <v>22</v>
          </cell>
          <cell r="Q53" t="str">
            <v>0</v>
          </cell>
          <cell r="R53" t="str">
            <v>0</v>
          </cell>
          <cell r="S53" t="str">
            <v>Não</v>
          </cell>
          <cell r="T53" t="str">
            <v xml:space="preserve">HLBU1359392           </v>
          </cell>
          <cell r="V53" t="str">
            <v/>
          </cell>
          <cell r="W53" t="str">
            <v>EXO.TRANSM. GW6E-2800/200KV-12 ( TEZOTO-GIBA ) PUXE SBL</v>
          </cell>
          <cell r="X53" t="str">
            <v>SBL</v>
          </cell>
          <cell r="Y53" t="str">
            <v/>
          </cell>
          <cell r="Z53" t="str">
            <v xml:space="preserve">7 </v>
          </cell>
          <cell r="AA53" t="str">
            <v>0</v>
          </cell>
          <cell r="AB53" t="str">
            <v>22</v>
          </cell>
          <cell r="AC53" t="str">
            <v>11</v>
          </cell>
          <cell r="AD53" t="str">
            <v xml:space="preserve">HLBU1359392              </v>
          </cell>
          <cell r="AE53" t="str">
            <v/>
          </cell>
          <cell r="AF53" t="str">
            <v/>
          </cell>
          <cell r="AG53" t="str">
            <v>13682900</v>
          </cell>
          <cell r="AH53" t="str">
            <v>Pendente</v>
          </cell>
          <cell r="AI53" t="str">
            <v>Não</v>
          </cell>
          <cell r="AJ53" t="str">
            <v>16/02/2022</v>
          </cell>
          <cell r="AK53" t="str">
            <v>Marítimo</v>
          </cell>
          <cell r="AL53" t="str">
            <v>16/02/2022</v>
          </cell>
          <cell r="AM53" t="str">
            <v>01/03/2022</v>
          </cell>
          <cell r="AN53" t="str">
            <v xml:space="preserve">          </v>
          </cell>
        </row>
        <row r="54">
          <cell r="B54">
            <v>80535928</v>
          </cell>
          <cell r="C54">
            <v>540201884</v>
          </cell>
          <cell r="E54" t="str">
            <v/>
          </cell>
          <cell r="F54" t="str">
            <v/>
          </cell>
          <cell r="G54" t="str">
            <v xml:space="preserve">UASC ZAMZAM                                       </v>
          </cell>
          <cell r="I54" t="str">
            <v/>
          </cell>
          <cell r="J54">
            <v>39</v>
          </cell>
          <cell r="K54" t="str">
            <v>9</v>
          </cell>
          <cell r="L54" t="str">
            <v>39</v>
          </cell>
          <cell r="M54" t="str">
            <v>165</v>
          </cell>
          <cell r="N54" t="str">
            <v>14</v>
          </cell>
          <cell r="O54" t="str">
            <v>2</v>
          </cell>
          <cell r="P54" t="str">
            <v>21</v>
          </cell>
          <cell r="Q54" t="str">
            <v>0</v>
          </cell>
          <cell r="R54" t="str">
            <v>0</v>
          </cell>
          <cell r="S54" t="str">
            <v>Não</v>
          </cell>
          <cell r="T54" t="str">
            <v xml:space="preserve">HLBU1974880           </v>
          </cell>
          <cell r="U54" t="str">
            <v>14/03/2022</v>
          </cell>
          <cell r="V54" t="str">
            <v/>
          </cell>
          <cell r="W54" t="str">
            <v/>
          </cell>
          <cell r="X54" t="str">
            <v/>
          </cell>
          <cell r="Y54" t="str">
            <v/>
          </cell>
          <cell r="Z54" t="str">
            <v xml:space="preserve">7 </v>
          </cell>
          <cell r="AA54" t="str">
            <v>1</v>
          </cell>
          <cell r="AB54" t="str">
            <v>43</v>
          </cell>
          <cell r="AC54" t="str">
            <v>11</v>
          </cell>
          <cell r="AD54" t="str">
            <v xml:space="preserve">HLBU1974880              </v>
          </cell>
          <cell r="AE54" t="str">
            <v/>
          </cell>
          <cell r="AF54" t="str">
            <v/>
          </cell>
          <cell r="AG54" t="str">
            <v>13682900</v>
          </cell>
          <cell r="AH54" t="str">
            <v>Pendente</v>
          </cell>
          <cell r="AI54" t="str">
            <v>Não</v>
          </cell>
          <cell r="AJ54" t="str">
            <v>16/02/2022</v>
          </cell>
          <cell r="AK54" t="str">
            <v>Marítimo</v>
          </cell>
          <cell r="AL54" t="str">
            <v>16/02/2022</v>
          </cell>
          <cell r="AM54" t="str">
            <v>01/03/2022</v>
          </cell>
          <cell r="AN54" t="str">
            <v xml:space="preserve">          </v>
          </cell>
        </row>
        <row r="55">
          <cell r="B55">
            <v>80536449</v>
          </cell>
          <cell r="C55">
            <v>540201885</v>
          </cell>
          <cell r="E55" t="str">
            <v/>
          </cell>
          <cell r="F55" t="str">
            <v>VERDE</v>
          </cell>
          <cell r="G55" t="str">
            <v xml:space="preserve">UASC ZAMZAM                                       </v>
          </cell>
          <cell r="H55" t="str">
            <v>3</v>
          </cell>
          <cell r="I55" t="str">
            <v/>
          </cell>
          <cell r="J55">
            <v>19</v>
          </cell>
          <cell r="K55" t="str">
            <v>4</v>
          </cell>
          <cell r="L55" t="str">
            <v>19</v>
          </cell>
          <cell r="M55" t="str">
            <v>0</v>
          </cell>
          <cell r="N55" t="str">
            <v>34</v>
          </cell>
          <cell r="O55" t="str">
            <v>4</v>
          </cell>
          <cell r="P55" t="str">
            <v>24</v>
          </cell>
          <cell r="Q55" t="str">
            <v>0</v>
          </cell>
          <cell r="R55" t="str">
            <v>0</v>
          </cell>
          <cell r="S55" t="str">
            <v>Não</v>
          </cell>
          <cell r="T55" t="str">
            <v xml:space="preserve">FDCU0138617           </v>
          </cell>
          <cell r="U55" t="str">
            <v>09/03/2022</v>
          </cell>
          <cell r="V55" t="str">
            <v>09/03/2022</v>
          </cell>
          <cell r="W55" t="str">
            <v>Rodrigo A9753300500</v>
          </cell>
          <cell r="X55" t="str">
            <v>MBB</v>
          </cell>
          <cell r="Y55" t="str">
            <v/>
          </cell>
          <cell r="Z55" t="str">
            <v>20</v>
          </cell>
          <cell r="AA55" t="str">
            <v>1</v>
          </cell>
          <cell r="AB55" t="str">
            <v>62</v>
          </cell>
          <cell r="AC55" t="str">
            <v>11</v>
          </cell>
          <cell r="AD55" t="str">
            <v xml:space="preserve">FDCU0138617              </v>
          </cell>
          <cell r="AE55" t="str">
            <v/>
          </cell>
          <cell r="AF55" t="str">
            <v/>
          </cell>
          <cell r="AG55" t="str">
            <v>13682900</v>
          </cell>
          <cell r="AH55" t="str">
            <v>Pendente</v>
          </cell>
          <cell r="AI55" t="str">
            <v>Não</v>
          </cell>
          <cell r="AJ55" t="str">
            <v>16/02/2022</v>
          </cell>
          <cell r="AK55" t="str">
            <v>Marítimo</v>
          </cell>
          <cell r="AL55" t="str">
            <v>17/02/2022</v>
          </cell>
          <cell r="AM55" t="str">
            <v>01/03/2022</v>
          </cell>
          <cell r="AN55" t="str">
            <v>2204433500</v>
          </cell>
        </row>
        <row r="56">
          <cell r="B56">
            <v>80536460</v>
          </cell>
          <cell r="C56">
            <v>540201886</v>
          </cell>
          <cell r="E56" t="str">
            <v/>
          </cell>
          <cell r="F56" t="str">
            <v/>
          </cell>
          <cell r="G56" t="str">
            <v xml:space="preserve">UASC ZAMZAM                                       </v>
          </cell>
          <cell r="I56" t="str">
            <v/>
          </cell>
          <cell r="J56">
            <v>26</v>
          </cell>
          <cell r="K56" t="str">
            <v>6</v>
          </cell>
          <cell r="L56" t="str">
            <v>26</v>
          </cell>
          <cell r="M56" t="str">
            <v>0</v>
          </cell>
          <cell r="N56" t="str">
            <v>29</v>
          </cell>
          <cell r="O56" t="str">
            <v>14</v>
          </cell>
          <cell r="P56" t="str">
            <v>23</v>
          </cell>
          <cell r="Q56" t="str">
            <v>0</v>
          </cell>
          <cell r="R56" t="str">
            <v>0</v>
          </cell>
          <cell r="S56" t="str">
            <v>Não</v>
          </cell>
          <cell r="T56" t="str">
            <v xml:space="preserve">GESU6325707           </v>
          </cell>
          <cell r="V56" t="str">
            <v/>
          </cell>
          <cell r="W56" t="str">
            <v/>
          </cell>
          <cell r="X56" t="str">
            <v/>
          </cell>
          <cell r="Y56" t="str">
            <v/>
          </cell>
          <cell r="Z56" t="str">
            <v xml:space="preserve">7 </v>
          </cell>
          <cell r="AA56" t="str">
            <v>0</v>
          </cell>
          <cell r="AB56" t="str">
            <v>67</v>
          </cell>
          <cell r="AC56" t="str">
            <v>11</v>
          </cell>
          <cell r="AD56" t="str">
            <v xml:space="preserve">GESU6325707              </v>
          </cell>
          <cell r="AE56" t="str">
            <v/>
          </cell>
          <cell r="AF56" t="str">
            <v/>
          </cell>
          <cell r="AG56" t="str">
            <v>13682900</v>
          </cell>
          <cell r="AH56" t="str">
            <v>Pendente</v>
          </cell>
          <cell r="AI56" t="str">
            <v>Não</v>
          </cell>
          <cell r="AJ56" t="str">
            <v>16/02/2022</v>
          </cell>
          <cell r="AK56" t="str">
            <v>Marítimo</v>
          </cell>
          <cell r="AL56" t="str">
            <v>14/02/2022</v>
          </cell>
          <cell r="AM56" t="str">
            <v>01/03/2022</v>
          </cell>
          <cell r="AN56" t="str">
            <v xml:space="preserve">          </v>
          </cell>
        </row>
        <row r="57">
          <cell r="B57">
            <v>80535930</v>
          </cell>
          <cell r="C57">
            <v>540201887</v>
          </cell>
          <cell r="E57" t="str">
            <v/>
          </cell>
          <cell r="F57" t="str">
            <v/>
          </cell>
          <cell r="G57" t="str">
            <v xml:space="preserve">UASC ZAMZAM                                       </v>
          </cell>
          <cell r="I57" t="str">
            <v/>
          </cell>
          <cell r="J57">
            <v>11</v>
          </cell>
          <cell r="K57" t="str">
            <v>4</v>
          </cell>
          <cell r="L57" t="str">
            <v>11</v>
          </cell>
          <cell r="M57" t="str">
            <v>0</v>
          </cell>
          <cell r="N57" t="str">
            <v>30</v>
          </cell>
          <cell r="O57" t="str">
            <v>9</v>
          </cell>
          <cell r="P57" t="str">
            <v>3</v>
          </cell>
          <cell r="Q57" t="str">
            <v>1</v>
          </cell>
          <cell r="R57" t="str">
            <v>1</v>
          </cell>
          <cell r="S57" t="str">
            <v>Não</v>
          </cell>
          <cell r="T57" t="str">
            <v xml:space="preserve">HLBU1014739           </v>
          </cell>
          <cell r="V57" t="str">
            <v/>
          </cell>
          <cell r="W57" t="str">
            <v/>
          </cell>
          <cell r="X57" t="str">
            <v/>
          </cell>
          <cell r="Y57" t="str">
            <v/>
          </cell>
          <cell r="Z57" t="str">
            <v xml:space="preserve">7 </v>
          </cell>
          <cell r="AA57" t="str">
            <v>0</v>
          </cell>
          <cell r="AB57" t="str">
            <v>43</v>
          </cell>
          <cell r="AC57" t="str">
            <v>11</v>
          </cell>
          <cell r="AD57" t="str">
            <v xml:space="preserve">HLBU1014739              </v>
          </cell>
          <cell r="AE57" t="str">
            <v/>
          </cell>
          <cell r="AF57" t="str">
            <v/>
          </cell>
          <cell r="AG57" t="str">
            <v>13682900</v>
          </cell>
          <cell r="AH57" t="str">
            <v>Pendente</v>
          </cell>
          <cell r="AI57" t="str">
            <v>Não</v>
          </cell>
          <cell r="AJ57" t="str">
            <v>16/02/2022</v>
          </cell>
          <cell r="AK57" t="str">
            <v>Marítimo</v>
          </cell>
          <cell r="AL57" t="str">
            <v>16/02/2022</v>
          </cell>
          <cell r="AM57" t="str">
            <v>01/03/2022</v>
          </cell>
          <cell r="AN57" t="str">
            <v xml:space="preserve">          </v>
          </cell>
        </row>
        <row r="58">
          <cell r="B58">
            <v>80535931</v>
          </cell>
          <cell r="C58">
            <v>540201888</v>
          </cell>
          <cell r="E58" t="str">
            <v/>
          </cell>
          <cell r="F58" t="str">
            <v/>
          </cell>
          <cell r="G58" t="str">
            <v xml:space="preserve">UASC ZAMZAM                                       </v>
          </cell>
          <cell r="I58" t="str">
            <v/>
          </cell>
          <cell r="J58">
            <v>18</v>
          </cell>
          <cell r="K58" t="str">
            <v>4</v>
          </cell>
          <cell r="L58" t="str">
            <v>18</v>
          </cell>
          <cell r="M58" t="str">
            <v>0</v>
          </cell>
          <cell r="N58" t="str">
            <v>11</v>
          </cell>
          <cell r="O58" t="str">
            <v>10</v>
          </cell>
          <cell r="P58" t="str">
            <v>27</v>
          </cell>
          <cell r="Q58" t="str">
            <v>0</v>
          </cell>
          <cell r="R58" t="str">
            <v>0</v>
          </cell>
          <cell r="S58" t="str">
            <v>Não</v>
          </cell>
          <cell r="T58" t="str">
            <v xml:space="preserve">HLBU1955278           </v>
          </cell>
          <cell r="U58" t="str">
            <v>17/03/2022</v>
          </cell>
          <cell r="V58" t="str">
            <v/>
          </cell>
          <cell r="W58" t="str">
            <v/>
          </cell>
          <cell r="X58" t="str">
            <v/>
          </cell>
          <cell r="Y58" t="str">
            <v/>
          </cell>
          <cell r="Z58" t="str">
            <v xml:space="preserve">7 </v>
          </cell>
          <cell r="AA58" t="str">
            <v>1</v>
          </cell>
          <cell r="AB58" t="str">
            <v>48</v>
          </cell>
          <cell r="AC58" t="str">
            <v>11</v>
          </cell>
          <cell r="AD58" t="str">
            <v xml:space="preserve">HLBU1955278              </v>
          </cell>
          <cell r="AE58" t="str">
            <v/>
          </cell>
          <cell r="AF58" t="str">
            <v/>
          </cell>
          <cell r="AG58" t="str">
            <v>13682900</v>
          </cell>
          <cell r="AH58" t="str">
            <v>Pendente</v>
          </cell>
          <cell r="AI58" t="str">
            <v>Não</v>
          </cell>
          <cell r="AJ58" t="str">
            <v>16/02/2022</v>
          </cell>
          <cell r="AK58" t="str">
            <v>Marítimo</v>
          </cell>
          <cell r="AL58" t="str">
            <v>16/02/2022</v>
          </cell>
          <cell r="AM58" t="str">
            <v>01/03/2022</v>
          </cell>
          <cell r="AN58" t="str">
            <v xml:space="preserve">          </v>
          </cell>
        </row>
        <row r="59">
          <cell r="B59">
            <v>80535933</v>
          </cell>
          <cell r="C59">
            <v>540201889</v>
          </cell>
          <cell r="E59" t="str">
            <v/>
          </cell>
          <cell r="F59" t="str">
            <v/>
          </cell>
          <cell r="G59" t="str">
            <v xml:space="preserve">UASC ZAMZAM                                       </v>
          </cell>
          <cell r="I59" t="str">
            <v/>
          </cell>
          <cell r="J59">
            <v>17</v>
          </cell>
          <cell r="K59" t="str">
            <v>6</v>
          </cell>
          <cell r="L59" t="str">
            <v>17</v>
          </cell>
          <cell r="M59" t="str">
            <v>0</v>
          </cell>
          <cell r="N59" t="str">
            <v>32</v>
          </cell>
          <cell r="O59" t="str">
            <v>6</v>
          </cell>
          <cell r="P59" t="str">
            <v>25</v>
          </cell>
          <cell r="Q59" t="str">
            <v>1</v>
          </cell>
          <cell r="R59" t="str">
            <v>1</v>
          </cell>
          <cell r="S59" t="str">
            <v>Não</v>
          </cell>
          <cell r="T59" t="str">
            <v xml:space="preserve">UACU5385129           </v>
          </cell>
          <cell r="U59" t="str">
            <v>17/03/2022</v>
          </cell>
          <cell r="V59" t="str">
            <v/>
          </cell>
          <cell r="W59" t="str">
            <v>REFORCO DIR ( DARIO ) PUXE SBL</v>
          </cell>
          <cell r="X59" t="str">
            <v>SBL</v>
          </cell>
          <cell r="Y59" t="str">
            <v/>
          </cell>
          <cell r="Z59" t="str">
            <v xml:space="preserve">7 </v>
          </cell>
          <cell r="AA59" t="str">
            <v>1</v>
          </cell>
          <cell r="AB59" t="str">
            <v>64</v>
          </cell>
          <cell r="AC59" t="str">
            <v>11</v>
          </cell>
          <cell r="AD59" t="str">
            <v xml:space="preserve">UACU5385129              </v>
          </cell>
          <cell r="AE59" t="str">
            <v/>
          </cell>
          <cell r="AF59" t="str">
            <v/>
          </cell>
          <cell r="AG59" t="str">
            <v>13682900</v>
          </cell>
          <cell r="AH59" t="str">
            <v>Pendente</v>
          </cell>
          <cell r="AI59" t="str">
            <v>Não</v>
          </cell>
          <cell r="AJ59" t="str">
            <v>16/02/2022</v>
          </cell>
          <cell r="AK59" t="str">
            <v>Marítimo</v>
          </cell>
          <cell r="AL59" t="str">
            <v>16/02/2022</v>
          </cell>
          <cell r="AM59" t="str">
            <v>01/03/2022</v>
          </cell>
          <cell r="AN59" t="str">
            <v xml:space="preserve">          </v>
          </cell>
        </row>
        <row r="60">
          <cell r="B60">
            <v>80536477</v>
          </cell>
          <cell r="C60">
            <v>540201892</v>
          </cell>
          <cell r="E60" t="str">
            <v/>
          </cell>
          <cell r="F60" t="str">
            <v/>
          </cell>
          <cell r="G60" t="str">
            <v xml:space="preserve">UASC ZAMZAM                                       </v>
          </cell>
          <cell r="I60" t="str">
            <v/>
          </cell>
          <cell r="J60">
            <v>8</v>
          </cell>
          <cell r="K60" t="str">
            <v>3</v>
          </cell>
          <cell r="L60" t="str">
            <v>8</v>
          </cell>
          <cell r="M60" t="str">
            <v>0</v>
          </cell>
          <cell r="N60" t="str">
            <v>61</v>
          </cell>
          <cell r="O60" t="str">
            <v>0</v>
          </cell>
          <cell r="P60" t="str">
            <v>9</v>
          </cell>
          <cell r="Q60" t="str">
            <v>0</v>
          </cell>
          <cell r="R60" t="str">
            <v>0</v>
          </cell>
          <cell r="S60" t="str">
            <v>Não</v>
          </cell>
          <cell r="T60" t="str">
            <v xml:space="preserve">TCNU1899302           </v>
          </cell>
          <cell r="U60" t="str">
            <v>15/03/2022</v>
          </cell>
          <cell r="V60" t="str">
            <v/>
          </cell>
          <cell r="W60" t="str">
            <v/>
          </cell>
          <cell r="X60" t="str">
            <v/>
          </cell>
          <cell r="Y60" t="str">
            <v/>
          </cell>
          <cell r="Z60" t="str">
            <v xml:space="preserve">7 </v>
          </cell>
          <cell r="AA60" t="str">
            <v>1</v>
          </cell>
          <cell r="AB60" t="str">
            <v>71</v>
          </cell>
          <cell r="AC60" t="str">
            <v>11</v>
          </cell>
          <cell r="AD60" t="str">
            <v xml:space="preserve">TCNU1899302              </v>
          </cell>
          <cell r="AE60" t="str">
            <v/>
          </cell>
          <cell r="AF60" t="str">
            <v/>
          </cell>
          <cell r="AG60" t="str">
            <v>13682900</v>
          </cell>
          <cell r="AH60" t="str">
            <v>Pendente</v>
          </cell>
          <cell r="AI60" t="str">
            <v>Não</v>
          </cell>
          <cell r="AJ60" t="str">
            <v>16/02/2022</v>
          </cell>
          <cell r="AK60" t="str">
            <v>Marítimo</v>
          </cell>
          <cell r="AL60" t="str">
            <v>14/02/2022</v>
          </cell>
          <cell r="AM60" t="str">
            <v>01/03/2022</v>
          </cell>
          <cell r="AN60" t="str">
            <v xml:space="preserve">          </v>
          </cell>
        </row>
        <row r="61">
          <cell r="B61">
            <v>80536464</v>
          </cell>
          <cell r="C61">
            <v>540201893</v>
          </cell>
          <cell r="E61" t="str">
            <v/>
          </cell>
          <cell r="F61" t="str">
            <v/>
          </cell>
          <cell r="G61" t="str">
            <v xml:space="preserve">UASC ZAMZAM                                       </v>
          </cell>
          <cell r="I61" t="str">
            <v/>
          </cell>
          <cell r="J61">
            <v>11</v>
          </cell>
          <cell r="K61" t="str">
            <v>4</v>
          </cell>
          <cell r="L61" t="str">
            <v>11</v>
          </cell>
          <cell r="M61" t="str">
            <v>171</v>
          </cell>
          <cell r="N61" t="str">
            <v>4</v>
          </cell>
          <cell r="O61" t="str">
            <v>15</v>
          </cell>
          <cell r="P61" t="str">
            <v>12</v>
          </cell>
          <cell r="Q61" t="str">
            <v>0</v>
          </cell>
          <cell r="R61" t="str">
            <v>0</v>
          </cell>
          <cell r="S61" t="str">
            <v>Não</v>
          </cell>
          <cell r="T61" t="str">
            <v xml:space="preserve">HLXU8532399           </v>
          </cell>
          <cell r="V61" t="str">
            <v/>
          </cell>
          <cell r="W61" t="str">
            <v/>
          </cell>
          <cell r="X61" t="str">
            <v/>
          </cell>
          <cell r="Y61" t="str">
            <v/>
          </cell>
          <cell r="Z61" t="str">
            <v xml:space="preserve">7 </v>
          </cell>
          <cell r="AA61" t="str">
            <v>0</v>
          </cell>
          <cell r="AB61" t="str">
            <v>33</v>
          </cell>
          <cell r="AC61" t="str">
            <v>11</v>
          </cell>
          <cell r="AD61" t="str">
            <v xml:space="preserve">HLXU8532399              </v>
          </cell>
          <cell r="AE61" t="str">
            <v/>
          </cell>
          <cell r="AF61" t="str">
            <v/>
          </cell>
          <cell r="AG61" t="str">
            <v>13682900</v>
          </cell>
          <cell r="AH61" t="str">
            <v>Pendente</v>
          </cell>
          <cell r="AI61" t="str">
            <v>Não</v>
          </cell>
          <cell r="AJ61" t="str">
            <v>16/02/2022</v>
          </cell>
          <cell r="AK61" t="str">
            <v>Marítimo</v>
          </cell>
          <cell r="AL61" t="str">
            <v>14/02/2022</v>
          </cell>
          <cell r="AM61" t="str">
            <v>01/03/2022</v>
          </cell>
          <cell r="AN61" t="str">
            <v xml:space="preserve">          </v>
          </cell>
        </row>
        <row r="62">
          <cell r="B62">
            <v>80536000</v>
          </cell>
          <cell r="C62">
            <v>540201894</v>
          </cell>
          <cell r="E62" t="str">
            <v/>
          </cell>
          <cell r="F62" t="str">
            <v/>
          </cell>
          <cell r="G62" t="str">
            <v xml:space="preserve">UASC ZAMZAM                                       </v>
          </cell>
          <cell r="I62" t="str">
            <v/>
          </cell>
          <cell r="J62">
            <v>11</v>
          </cell>
          <cell r="K62" t="str">
            <v>5</v>
          </cell>
          <cell r="L62" t="str">
            <v>11</v>
          </cell>
          <cell r="M62" t="str">
            <v>0</v>
          </cell>
          <cell r="N62" t="str">
            <v>23</v>
          </cell>
          <cell r="O62" t="str">
            <v>6</v>
          </cell>
          <cell r="P62" t="str">
            <v>4</v>
          </cell>
          <cell r="Q62" t="str">
            <v>0</v>
          </cell>
          <cell r="R62" t="str">
            <v>0</v>
          </cell>
          <cell r="S62" t="str">
            <v>Não</v>
          </cell>
          <cell r="T62" t="str">
            <v xml:space="preserve">TCNU2476434           </v>
          </cell>
          <cell r="V62" t="str">
            <v/>
          </cell>
          <cell r="W62" t="str">
            <v/>
          </cell>
          <cell r="X62" t="str">
            <v/>
          </cell>
          <cell r="Y62" t="str">
            <v/>
          </cell>
          <cell r="Z62" t="str">
            <v xml:space="preserve">7 </v>
          </cell>
          <cell r="AA62" t="str">
            <v>0</v>
          </cell>
          <cell r="AB62" t="str">
            <v>36</v>
          </cell>
          <cell r="AC62" t="str">
            <v>11</v>
          </cell>
          <cell r="AD62" t="str">
            <v xml:space="preserve">TCNU2476434              </v>
          </cell>
          <cell r="AE62" t="str">
            <v/>
          </cell>
          <cell r="AF62" t="str">
            <v/>
          </cell>
          <cell r="AG62" t="str">
            <v>13682900</v>
          </cell>
          <cell r="AH62" t="str">
            <v>Pendente</v>
          </cell>
          <cell r="AI62" t="str">
            <v>Não</v>
          </cell>
          <cell r="AJ62" t="str">
            <v>16/02/2022</v>
          </cell>
          <cell r="AK62" t="str">
            <v>Marítimo</v>
          </cell>
          <cell r="AL62" t="str">
            <v>16/02/2022</v>
          </cell>
          <cell r="AM62" t="str">
            <v>01/03/2022</v>
          </cell>
          <cell r="AN62" t="str">
            <v xml:space="preserve">          </v>
          </cell>
        </row>
        <row r="63">
          <cell r="B63">
            <v>80536467</v>
          </cell>
          <cell r="C63">
            <v>540201895</v>
          </cell>
          <cell r="E63" t="str">
            <v/>
          </cell>
          <cell r="F63" t="str">
            <v/>
          </cell>
          <cell r="G63" t="str">
            <v xml:space="preserve">UASC ZAMZAM                                       </v>
          </cell>
          <cell r="I63" t="str">
            <v/>
          </cell>
          <cell r="J63">
            <v>82</v>
          </cell>
          <cell r="K63" t="str">
            <v>16</v>
          </cell>
          <cell r="L63" t="str">
            <v>82</v>
          </cell>
          <cell r="M63" t="str">
            <v>564</v>
          </cell>
          <cell r="N63" t="str">
            <v>36</v>
          </cell>
          <cell r="O63" t="str">
            <v>39</v>
          </cell>
          <cell r="P63" t="str">
            <v>13</v>
          </cell>
          <cell r="Q63" t="str">
            <v>0</v>
          </cell>
          <cell r="R63" t="str">
            <v>0</v>
          </cell>
          <cell r="S63" t="str">
            <v>Não</v>
          </cell>
          <cell r="T63" t="str">
            <v xml:space="preserve">FANU1082817           </v>
          </cell>
          <cell r="U63" t="str">
            <v>15/03/2022</v>
          </cell>
          <cell r="V63" t="str">
            <v/>
          </cell>
          <cell r="W63" t="str">
            <v/>
          </cell>
          <cell r="X63" t="str">
            <v/>
          </cell>
          <cell r="Y63" t="str">
            <v/>
          </cell>
          <cell r="Z63" t="str">
            <v xml:space="preserve">7 </v>
          </cell>
          <cell r="AA63" t="str">
            <v>1</v>
          </cell>
          <cell r="AB63" t="str">
            <v>100</v>
          </cell>
          <cell r="AC63" t="str">
            <v>11</v>
          </cell>
          <cell r="AD63" t="str">
            <v xml:space="preserve">FANU1082817              </v>
          </cell>
          <cell r="AE63" t="str">
            <v/>
          </cell>
          <cell r="AF63" t="str">
            <v/>
          </cell>
          <cell r="AG63" t="str">
            <v>13682900</v>
          </cell>
          <cell r="AH63" t="str">
            <v>Pendente</v>
          </cell>
          <cell r="AI63" t="str">
            <v>Não</v>
          </cell>
          <cell r="AJ63" t="str">
            <v>16/02/2022</v>
          </cell>
          <cell r="AK63" t="str">
            <v>Marítimo</v>
          </cell>
          <cell r="AL63" t="str">
            <v>14/02/2022</v>
          </cell>
          <cell r="AM63" t="str">
            <v>01/03/2022</v>
          </cell>
          <cell r="AN63" t="str">
            <v xml:space="preserve">          </v>
          </cell>
        </row>
        <row r="64">
          <cell r="B64">
            <v>80536055</v>
          </cell>
          <cell r="C64">
            <v>540201896</v>
          </cell>
          <cell r="E64" t="str">
            <v/>
          </cell>
          <cell r="F64" t="str">
            <v>VERDE</v>
          </cell>
          <cell r="G64" t="str">
            <v xml:space="preserve">UASC ZAMZAM                                       </v>
          </cell>
          <cell r="H64" t="str">
            <v>1</v>
          </cell>
          <cell r="I64" t="str">
            <v/>
          </cell>
          <cell r="J64">
            <v>132</v>
          </cell>
          <cell r="K64" t="str">
            <v>23</v>
          </cell>
          <cell r="L64" t="str">
            <v>132</v>
          </cell>
          <cell r="M64" t="str">
            <v>774</v>
          </cell>
          <cell r="N64" t="str">
            <v>45</v>
          </cell>
          <cell r="O64" t="str">
            <v>5</v>
          </cell>
          <cell r="P64" t="str">
            <v>6</v>
          </cell>
          <cell r="Q64" t="str">
            <v>0</v>
          </cell>
          <cell r="R64" t="str">
            <v>0</v>
          </cell>
          <cell r="S64" t="str">
            <v>Não</v>
          </cell>
          <cell r="T64" t="str">
            <v xml:space="preserve">HLBU1433782           </v>
          </cell>
          <cell r="U64" t="str">
            <v>11/03/2022</v>
          </cell>
          <cell r="V64" t="str">
            <v>11/03/2022</v>
          </cell>
          <cell r="W64" t="str">
            <v>Mariana A1409950105</v>
          </cell>
          <cell r="X64" t="str">
            <v>MBB</v>
          </cell>
          <cell r="Y64" t="str">
            <v/>
          </cell>
          <cell r="Z64" t="str">
            <v>20</v>
          </cell>
          <cell r="AA64" t="str">
            <v>3</v>
          </cell>
          <cell r="AB64" t="str">
            <v>66</v>
          </cell>
          <cell r="AC64" t="str">
            <v>11</v>
          </cell>
          <cell r="AD64" t="str">
            <v xml:space="preserve">HLBU1433782              </v>
          </cell>
          <cell r="AE64" t="str">
            <v/>
          </cell>
          <cell r="AF64" t="str">
            <v/>
          </cell>
          <cell r="AG64" t="str">
            <v>13682900</v>
          </cell>
          <cell r="AH64" t="str">
            <v>Pendente</v>
          </cell>
          <cell r="AI64" t="str">
            <v>Não</v>
          </cell>
          <cell r="AJ64" t="str">
            <v>16/02/2022</v>
          </cell>
          <cell r="AK64" t="str">
            <v>Marítimo</v>
          </cell>
          <cell r="AL64" t="str">
            <v>17/02/2022</v>
          </cell>
          <cell r="AM64" t="str">
            <v>01/03/2022</v>
          </cell>
          <cell r="AN64" t="str">
            <v>2204628777</v>
          </cell>
        </row>
        <row r="65">
          <cell r="B65">
            <v>80536068</v>
          </cell>
          <cell r="C65">
            <v>540201897</v>
          </cell>
          <cell r="E65" t="str">
            <v/>
          </cell>
          <cell r="F65" t="str">
            <v>VERDE</v>
          </cell>
          <cell r="G65" t="str">
            <v xml:space="preserve">UASC ZAMZAM                                       </v>
          </cell>
          <cell r="H65" t="str">
            <v>1</v>
          </cell>
          <cell r="I65" t="str">
            <v/>
          </cell>
          <cell r="J65">
            <v>59</v>
          </cell>
          <cell r="K65" t="str">
            <v>27</v>
          </cell>
          <cell r="L65" t="str">
            <v>59</v>
          </cell>
          <cell r="M65" t="str">
            <v>311</v>
          </cell>
          <cell r="N65" t="str">
            <v>11</v>
          </cell>
          <cell r="O65" t="str">
            <v>1</v>
          </cell>
          <cell r="P65" t="str">
            <v>2</v>
          </cell>
          <cell r="Q65" t="str">
            <v>3</v>
          </cell>
          <cell r="R65" t="str">
            <v>3</v>
          </cell>
          <cell r="S65" t="str">
            <v>Não</v>
          </cell>
          <cell r="T65" t="str">
            <v xml:space="preserve">TCLU5038136           </v>
          </cell>
          <cell r="U65" t="str">
            <v>10/03/2022</v>
          </cell>
          <cell r="V65" t="str">
            <v>11/03/2022</v>
          </cell>
          <cell r="W65" t="str">
            <v>CJ. CAMBIO ( ALVARO ) PUXE SBL/ Carlos A4571501773</v>
          </cell>
          <cell r="X65" t="str">
            <v>SBL</v>
          </cell>
          <cell r="Y65" t="str">
            <v/>
          </cell>
          <cell r="Z65" t="str">
            <v>20</v>
          </cell>
          <cell r="AA65" t="str">
            <v>3</v>
          </cell>
          <cell r="AB65" t="str">
            <v>21</v>
          </cell>
          <cell r="AC65" t="str">
            <v>11</v>
          </cell>
          <cell r="AD65" t="str">
            <v xml:space="preserve">TCLU5038136              </v>
          </cell>
          <cell r="AE65" t="str">
            <v/>
          </cell>
          <cell r="AF65" t="str">
            <v/>
          </cell>
          <cell r="AG65" t="str">
            <v>13682900</v>
          </cell>
          <cell r="AH65" t="str">
            <v>Pendente</v>
          </cell>
          <cell r="AI65" t="str">
            <v>Não</v>
          </cell>
          <cell r="AJ65" t="str">
            <v>16/02/2022</v>
          </cell>
          <cell r="AK65" t="str">
            <v>Marítimo</v>
          </cell>
          <cell r="AL65" t="str">
            <v>17/02/2022</v>
          </cell>
          <cell r="AM65" t="str">
            <v>01/03/2022</v>
          </cell>
          <cell r="AN65" t="str">
            <v>2204634670</v>
          </cell>
        </row>
        <row r="66">
          <cell r="B66">
            <v>80536069</v>
          </cell>
          <cell r="C66">
            <v>540201899</v>
          </cell>
          <cell r="E66" t="str">
            <v/>
          </cell>
          <cell r="F66" t="str">
            <v/>
          </cell>
          <cell r="G66" t="str">
            <v xml:space="preserve">UASC ZAMZAM                                       </v>
          </cell>
          <cell r="I66" t="str">
            <v/>
          </cell>
          <cell r="J66">
            <v>5</v>
          </cell>
          <cell r="K66" t="str">
            <v>3</v>
          </cell>
          <cell r="L66" t="str">
            <v>5</v>
          </cell>
          <cell r="M66" t="str">
            <v>0</v>
          </cell>
          <cell r="N66" t="str">
            <v>12</v>
          </cell>
          <cell r="O66" t="str">
            <v>0</v>
          </cell>
          <cell r="P66" t="str">
            <v>0</v>
          </cell>
          <cell r="Q66" t="str">
            <v>6</v>
          </cell>
          <cell r="R66" t="str">
            <v>6</v>
          </cell>
          <cell r="S66" t="str">
            <v>Não</v>
          </cell>
          <cell r="T66" t="str">
            <v xml:space="preserve">BSIU9050020           </v>
          </cell>
          <cell r="U66" t="str">
            <v>14/02/2022</v>
          </cell>
          <cell r="V66" t="str">
            <v/>
          </cell>
          <cell r="W66" t="str">
            <v>CJ. CAMBIO ( ALVARO ) PUXE SBL</v>
          </cell>
          <cell r="X66" t="str">
            <v>SBL</v>
          </cell>
          <cell r="Y66" t="str">
            <v/>
          </cell>
          <cell r="Z66" t="str">
            <v xml:space="preserve">7 </v>
          </cell>
          <cell r="AA66" t="str">
            <v>1</v>
          </cell>
          <cell r="AB66" t="str">
            <v>18</v>
          </cell>
          <cell r="AC66" t="str">
            <v>11</v>
          </cell>
          <cell r="AD66" t="str">
            <v xml:space="preserve">BSIU9050020              </v>
          </cell>
          <cell r="AE66" t="str">
            <v/>
          </cell>
          <cell r="AF66" t="str">
            <v/>
          </cell>
          <cell r="AG66" t="str">
            <v>13682900</v>
          </cell>
          <cell r="AH66" t="str">
            <v>Pendente</v>
          </cell>
          <cell r="AI66" t="str">
            <v>Não</v>
          </cell>
          <cell r="AJ66" t="str">
            <v>16/02/2022</v>
          </cell>
          <cell r="AK66" t="str">
            <v>Marítimo</v>
          </cell>
          <cell r="AL66" t="str">
            <v>16/02/2022</v>
          </cell>
          <cell r="AM66" t="str">
            <v>01/03/2022</v>
          </cell>
          <cell r="AN66" t="str">
            <v xml:space="preserve">          </v>
          </cell>
        </row>
        <row r="67">
          <cell r="B67">
            <v>80536078</v>
          </cell>
          <cell r="C67">
            <v>540201900</v>
          </cell>
          <cell r="E67" t="str">
            <v/>
          </cell>
          <cell r="F67" t="str">
            <v/>
          </cell>
          <cell r="G67" t="str">
            <v xml:space="preserve">UASC ZAMZAM                                       </v>
          </cell>
          <cell r="I67" t="str">
            <v/>
          </cell>
          <cell r="J67">
            <v>8</v>
          </cell>
          <cell r="K67" t="str">
            <v>3</v>
          </cell>
          <cell r="L67" t="str">
            <v>8</v>
          </cell>
          <cell r="M67" t="str">
            <v>0</v>
          </cell>
          <cell r="N67" t="str">
            <v>31</v>
          </cell>
          <cell r="O67" t="str">
            <v>0</v>
          </cell>
          <cell r="P67" t="str">
            <v>23</v>
          </cell>
          <cell r="Q67" t="str">
            <v>0</v>
          </cell>
          <cell r="R67" t="str">
            <v>0</v>
          </cell>
          <cell r="S67" t="str">
            <v>Não</v>
          </cell>
          <cell r="T67" t="str">
            <v xml:space="preserve">GCXU5100643           </v>
          </cell>
          <cell r="U67" t="str">
            <v>24/03/2022</v>
          </cell>
          <cell r="V67" t="str">
            <v/>
          </cell>
          <cell r="W67" t="str">
            <v/>
          </cell>
          <cell r="X67" t="str">
            <v/>
          </cell>
          <cell r="Y67" t="str">
            <v/>
          </cell>
          <cell r="Z67" t="str">
            <v xml:space="preserve">7 </v>
          </cell>
          <cell r="AA67" t="str">
            <v>1</v>
          </cell>
          <cell r="AB67" t="str">
            <v>54</v>
          </cell>
          <cell r="AC67" t="str">
            <v>11</v>
          </cell>
          <cell r="AD67" t="str">
            <v xml:space="preserve">GCXU5100643              </v>
          </cell>
          <cell r="AE67" t="str">
            <v/>
          </cell>
          <cell r="AF67" t="str">
            <v/>
          </cell>
          <cell r="AG67" t="str">
            <v>13682900</v>
          </cell>
          <cell r="AH67" t="str">
            <v>Pendente</v>
          </cell>
          <cell r="AI67" t="str">
            <v>Não</v>
          </cell>
          <cell r="AJ67" t="str">
            <v>16/02/2022</v>
          </cell>
          <cell r="AK67" t="str">
            <v>Marítimo</v>
          </cell>
          <cell r="AL67" t="str">
            <v>16/02/2022</v>
          </cell>
          <cell r="AM67" t="str">
            <v>01/03/2022</v>
          </cell>
          <cell r="AN67" t="str">
            <v xml:space="preserve">          </v>
          </cell>
        </row>
        <row r="68">
          <cell r="B68">
            <v>80536468</v>
          </cell>
          <cell r="C68">
            <v>540201901</v>
          </cell>
          <cell r="E68" t="str">
            <v/>
          </cell>
          <cell r="F68" t="str">
            <v/>
          </cell>
          <cell r="G68" t="str">
            <v xml:space="preserve">UASC ZAMZAM                                       </v>
          </cell>
          <cell r="I68" t="str">
            <v/>
          </cell>
          <cell r="J68">
            <v>1</v>
          </cell>
          <cell r="K68" t="str">
            <v>1</v>
          </cell>
          <cell r="L68" t="str">
            <v>1</v>
          </cell>
          <cell r="M68" t="str">
            <v>0</v>
          </cell>
          <cell r="N68" t="str">
            <v>0</v>
          </cell>
          <cell r="O68" t="str">
            <v>0</v>
          </cell>
          <cell r="P68" t="str">
            <v>42</v>
          </cell>
          <cell r="Q68" t="str">
            <v>0</v>
          </cell>
          <cell r="R68" t="str">
            <v>0</v>
          </cell>
          <cell r="S68" t="str">
            <v>Não</v>
          </cell>
          <cell r="T68" t="str">
            <v xml:space="preserve">CAIU9535880           </v>
          </cell>
          <cell r="V68" t="str">
            <v/>
          </cell>
          <cell r="W68" t="str">
            <v/>
          </cell>
          <cell r="X68" t="str">
            <v/>
          </cell>
          <cell r="Y68" t="str">
            <v/>
          </cell>
          <cell r="Z68" t="str">
            <v xml:space="preserve">7 </v>
          </cell>
          <cell r="AA68" t="str">
            <v>0</v>
          </cell>
          <cell r="AB68" t="str">
            <v>42</v>
          </cell>
          <cell r="AC68" t="str">
            <v>11</v>
          </cell>
          <cell r="AD68" t="str">
            <v xml:space="preserve">CAIU9535880              </v>
          </cell>
          <cell r="AE68" t="str">
            <v/>
          </cell>
          <cell r="AF68" t="str">
            <v/>
          </cell>
          <cell r="AG68" t="str">
            <v>13682900</v>
          </cell>
          <cell r="AH68" t="str">
            <v>Pendente</v>
          </cell>
          <cell r="AI68" t="str">
            <v>Não</v>
          </cell>
          <cell r="AJ68" t="str">
            <v>16/02/2022</v>
          </cell>
          <cell r="AK68" t="str">
            <v>Marítimo</v>
          </cell>
          <cell r="AL68" t="str">
            <v>14/02/2022</v>
          </cell>
          <cell r="AM68" t="str">
            <v>01/03/2022</v>
          </cell>
          <cell r="AN68" t="str">
            <v xml:space="preserve">          </v>
          </cell>
        </row>
        <row r="69">
          <cell r="B69">
            <v>80536058</v>
          </cell>
          <cell r="C69">
            <v>540201903</v>
          </cell>
          <cell r="E69" t="str">
            <v/>
          </cell>
          <cell r="F69" t="str">
            <v/>
          </cell>
          <cell r="G69" t="str">
            <v xml:space="preserve">UASC ZAMZAM                                       </v>
          </cell>
          <cell r="I69" t="str">
            <v/>
          </cell>
          <cell r="J69">
            <v>41</v>
          </cell>
          <cell r="K69" t="str">
            <v>13</v>
          </cell>
          <cell r="L69" t="str">
            <v>41</v>
          </cell>
          <cell r="M69" t="str">
            <v>143</v>
          </cell>
          <cell r="N69" t="str">
            <v>5</v>
          </cell>
          <cell r="O69" t="str">
            <v>4</v>
          </cell>
          <cell r="P69" t="str">
            <v>23</v>
          </cell>
          <cell r="Q69" t="str">
            <v>0</v>
          </cell>
          <cell r="R69" t="str">
            <v>0</v>
          </cell>
          <cell r="S69" t="str">
            <v>Não</v>
          </cell>
          <cell r="T69" t="str">
            <v xml:space="preserve">HLBU2086163           </v>
          </cell>
          <cell r="V69" t="str">
            <v/>
          </cell>
          <cell r="W69" t="str">
            <v>REFORCO DIR ( DARIO ) PUXE SBL</v>
          </cell>
          <cell r="X69" t="str">
            <v>SBL</v>
          </cell>
          <cell r="Y69" t="str">
            <v/>
          </cell>
          <cell r="Z69" t="str">
            <v xml:space="preserve">7 </v>
          </cell>
          <cell r="AA69" t="str">
            <v>0</v>
          </cell>
          <cell r="AB69" t="str">
            <v>38</v>
          </cell>
          <cell r="AC69" t="str">
            <v>11</v>
          </cell>
          <cell r="AD69" t="str">
            <v xml:space="preserve">HLBU2086163              </v>
          </cell>
          <cell r="AE69" t="str">
            <v/>
          </cell>
          <cell r="AF69" t="str">
            <v/>
          </cell>
          <cell r="AG69" t="str">
            <v>13682900</v>
          </cell>
          <cell r="AH69" t="str">
            <v>Pendente</v>
          </cell>
          <cell r="AI69" t="str">
            <v>Não</v>
          </cell>
          <cell r="AJ69" t="str">
            <v>16/02/2022</v>
          </cell>
          <cell r="AK69" t="str">
            <v>Marítimo</v>
          </cell>
          <cell r="AL69" t="str">
            <v>16/02/2022</v>
          </cell>
          <cell r="AM69" t="str">
            <v>01/03/2022</v>
          </cell>
          <cell r="AN69" t="str">
            <v xml:space="preserve">          </v>
          </cell>
        </row>
        <row r="70">
          <cell r="B70">
            <v>80536469</v>
          </cell>
          <cell r="C70">
            <v>540201904</v>
          </cell>
          <cell r="E70" t="str">
            <v/>
          </cell>
          <cell r="F70" t="str">
            <v/>
          </cell>
          <cell r="G70" t="str">
            <v xml:space="preserve">UASC ZAMZAM                                       </v>
          </cell>
          <cell r="I70" t="str">
            <v/>
          </cell>
          <cell r="J70">
            <v>1</v>
          </cell>
          <cell r="K70" t="str">
            <v>1</v>
          </cell>
          <cell r="L70" t="str">
            <v>1</v>
          </cell>
          <cell r="M70" t="str">
            <v>0</v>
          </cell>
          <cell r="N70" t="str">
            <v>0</v>
          </cell>
          <cell r="O70" t="str">
            <v>0</v>
          </cell>
          <cell r="P70" t="str">
            <v>42</v>
          </cell>
          <cell r="Q70" t="str">
            <v>0</v>
          </cell>
          <cell r="R70" t="str">
            <v>0</v>
          </cell>
          <cell r="S70" t="str">
            <v>Não</v>
          </cell>
          <cell r="T70" t="str">
            <v xml:space="preserve">CAIU8479078           </v>
          </cell>
          <cell r="V70" t="str">
            <v/>
          </cell>
          <cell r="W70" t="str">
            <v/>
          </cell>
          <cell r="X70" t="str">
            <v/>
          </cell>
          <cell r="Y70" t="str">
            <v/>
          </cell>
          <cell r="Z70" t="str">
            <v xml:space="preserve">7 </v>
          </cell>
          <cell r="AA70" t="str">
            <v>0</v>
          </cell>
          <cell r="AB70" t="str">
            <v>42</v>
          </cell>
          <cell r="AC70" t="str">
            <v>11</v>
          </cell>
          <cell r="AD70" t="str">
            <v xml:space="preserve">CAIU8479078              </v>
          </cell>
          <cell r="AE70" t="str">
            <v/>
          </cell>
          <cell r="AF70" t="str">
            <v/>
          </cell>
          <cell r="AG70" t="str">
            <v>13682900</v>
          </cell>
          <cell r="AH70" t="str">
            <v>Pendente</v>
          </cell>
          <cell r="AI70" t="str">
            <v>Não</v>
          </cell>
          <cell r="AJ70" t="str">
            <v>16/02/2022</v>
          </cell>
          <cell r="AK70" t="str">
            <v>Marítimo</v>
          </cell>
          <cell r="AL70" t="str">
            <v>14/02/2022</v>
          </cell>
          <cell r="AM70" t="str">
            <v>01/03/2022</v>
          </cell>
          <cell r="AN70" t="str">
            <v xml:space="preserve">          </v>
          </cell>
        </row>
        <row r="71">
          <cell r="B71">
            <v>80536060</v>
          </cell>
          <cell r="C71">
            <v>540201906</v>
          </cell>
          <cell r="E71" t="str">
            <v/>
          </cell>
          <cell r="F71" t="str">
            <v/>
          </cell>
          <cell r="G71" t="str">
            <v xml:space="preserve">UASC ZAMZAM                                       </v>
          </cell>
          <cell r="I71" t="str">
            <v/>
          </cell>
          <cell r="J71">
            <v>2</v>
          </cell>
          <cell r="K71" t="str">
            <v>1</v>
          </cell>
          <cell r="L71" t="str">
            <v>2</v>
          </cell>
          <cell r="M71" t="str">
            <v>0</v>
          </cell>
          <cell r="N71" t="str">
            <v>0</v>
          </cell>
          <cell r="O71" t="str">
            <v>0</v>
          </cell>
          <cell r="P71" t="str">
            <v>1</v>
          </cell>
          <cell r="Q71" t="str">
            <v>0</v>
          </cell>
          <cell r="R71" t="str">
            <v>0</v>
          </cell>
          <cell r="S71" t="str">
            <v>Não</v>
          </cell>
          <cell r="T71" t="str">
            <v xml:space="preserve">HAMU1327008           </v>
          </cell>
          <cell r="U71" t="str">
            <v>04/03/2022</v>
          </cell>
          <cell r="V71" t="str">
            <v/>
          </cell>
          <cell r="W71" t="str">
            <v/>
          </cell>
          <cell r="X71" t="str">
            <v/>
          </cell>
          <cell r="Y71" t="str">
            <v/>
          </cell>
          <cell r="Z71" t="str">
            <v xml:space="preserve">8 </v>
          </cell>
          <cell r="AA71" t="str">
            <v>1</v>
          </cell>
          <cell r="AB71" t="str">
            <v>20</v>
          </cell>
          <cell r="AC71" t="str">
            <v>11</v>
          </cell>
          <cell r="AD71" t="str">
            <v xml:space="preserve">HAMU1327008              </v>
          </cell>
          <cell r="AE71" t="str">
            <v/>
          </cell>
          <cell r="AF71" t="str">
            <v/>
          </cell>
          <cell r="AG71" t="str">
            <v>13682900</v>
          </cell>
          <cell r="AH71" t="str">
            <v>Pendente</v>
          </cell>
          <cell r="AI71" t="str">
            <v>Não</v>
          </cell>
          <cell r="AJ71" t="str">
            <v>16/02/2022</v>
          </cell>
          <cell r="AK71" t="str">
            <v>Marítimo</v>
          </cell>
          <cell r="AL71" t="str">
            <v>17/02/2022</v>
          </cell>
          <cell r="AM71" t="str">
            <v>01/03/2022</v>
          </cell>
          <cell r="AN71" t="str">
            <v xml:space="preserve">          </v>
          </cell>
        </row>
        <row r="72">
          <cell r="B72">
            <v>80536470</v>
          </cell>
          <cell r="C72">
            <v>540201907</v>
          </cell>
          <cell r="E72" t="str">
            <v/>
          </cell>
          <cell r="F72" t="str">
            <v/>
          </cell>
          <cell r="G72" t="str">
            <v xml:space="preserve">UASC ZAMZAM                                       </v>
          </cell>
          <cell r="I72" t="str">
            <v/>
          </cell>
          <cell r="J72">
            <v>37</v>
          </cell>
          <cell r="K72" t="str">
            <v>11</v>
          </cell>
          <cell r="L72" t="str">
            <v>37</v>
          </cell>
          <cell r="M72" t="str">
            <v>230</v>
          </cell>
          <cell r="N72" t="str">
            <v>0</v>
          </cell>
          <cell r="O72" t="str">
            <v>45</v>
          </cell>
          <cell r="P72" t="str">
            <v>0</v>
          </cell>
          <cell r="Q72" t="str">
            <v>1</v>
          </cell>
          <cell r="R72" t="str">
            <v>1</v>
          </cell>
          <cell r="S72" t="str">
            <v>Não</v>
          </cell>
          <cell r="T72" t="str">
            <v xml:space="preserve">FDCU0311810           </v>
          </cell>
          <cell r="U72" t="str">
            <v>15/03/2022</v>
          </cell>
          <cell r="V72" t="str">
            <v/>
          </cell>
          <cell r="W72" t="str">
            <v/>
          </cell>
          <cell r="X72" t="str">
            <v/>
          </cell>
          <cell r="Y72" t="str">
            <v/>
          </cell>
          <cell r="Z72" t="str">
            <v xml:space="preserve">7 </v>
          </cell>
          <cell r="AA72" t="str">
            <v>3</v>
          </cell>
          <cell r="AB72" t="str">
            <v>52</v>
          </cell>
          <cell r="AC72" t="str">
            <v>11</v>
          </cell>
          <cell r="AD72" t="str">
            <v xml:space="preserve">FDCU0311810              </v>
          </cell>
          <cell r="AE72" t="str">
            <v/>
          </cell>
          <cell r="AF72" t="str">
            <v/>
          </cell>
          <cell r="AG72" t="str">
            <v>13682900</v>
          </cell>
          <cell r="AH72" t="str">
            <v>Pendente</v>
          </cell>
          <cell r="AI72" t="str">
            <v>Não</v>
          </cell>
          <cell r="AJ72" t="str">
            <v>16/02/2022</v>
          </cell>
          <cell r="AK72" t="str">
            <v>Marítimo</v>
          </cell>
          <cell r="AL72" t="str">
            <v>14/02/2022</v>
          </cell>
          <cell r="AM72" t="str">
            <v>01/03/2022</v>
          </cell>
          <cell r="AN72" t="str">
            <v xml:space="preserve">          </v>
          </cell>
        </row>
        <row r="73">
          <cell r="B73">
            <v>80536075</v>
          </cell>
          <cell r="C73">
            <v>540201909</v>
          </cell>
          <cell r="E73" t="str">
            <v/>
          </cell>
          <cell r="F73" t="str">
            <v/>
          </cell>
          <cell r="G73" t="str">
            <v xml:space="preserve">UASC ZAMZAM                                       </v>
          </cell>
          <cell r="I73" t="str">
            <v/>
          </cell>
          <cell r="J73">
            <v>26</v>
          </cell>
          <cell r="K73" t="str">
            <v>10</v>
          </cell>
          <cell r="L73" t="str">
            <v>26</v>
          </cell>
          <cell r="M73" t="str">
            <v>45</v>
          </cell>
          <cell r="N73" t="str">
            <v>8</v>
          </cell>
          <cell r="O73" t="str">
            <v>17</v>
          </cell>
          <cell r="P73" t="str">
            <v>7</v>
          </cell>
          <cell r="Q73" t="str">
            <v>0</v>
          </cell>
          <cell r="R73" t="str">
            <v>0</v>
          </cell>
          <cell r="S73" t="str">
            <v>Não</v>
          </cell>
          <cell r="T73" t="str">
            <v xml:space="preserve">HLBU3220261           </v>
          </cell>
          <cell r="V73" t="str">
            <v/>
          </cell>
          <cell r="W73" t="str">
            <v/>
          </cell>
          <cell r="X73" t="str">
            <v/>
          </cell>
          <cell r="Y73" t="str">
            <v/>
          </cell>
          <cell r="Z73" t="str">
            <v xml:space="preserve">7 </v>
          </cell>
          <cell r="AA73" t="str">
            <v>0</v>
          </cell>
          <cell r="AB73" t="str">
            <v>42</v>
          </cell>
          <cell r="AC73" t="str">
            <v>11</v>
          </cell>
          <cell r="AD73" t="str">
            <v xml:space="preserve">HLBU3220261              </v>
          </cell>
          <cell r="AE73" t="str">
            <v/>
          </cell>
          <cell r="AF73" t="str">
            <v/>
          </cell>
          <cell r="AG73" t="str">
            <v>13682900</v>
          </cell>
          <cell r="AH73" t="str">
            <v>Pendente</v>
          </cell>
          <cell r="AI73" t="str">
            <v>Não</v>
          </cell>
          <cell r="AJ73" t="str">
            <v>16/02/2022</v>
          </cell>
          <cell r="AK73" t="str">
            <v>Marítimo</v>
          </cell>
          <cell r="AL73" t="str">
            <v>16/02/2022</v>
          </cell>
          <cell r="AM73" t="str">
            <v>01/03/2022</v>
          </cell>
          <cell r="AN73" t="str">
            <v xml:space="preserve">          </v>
          </cell>
        </row>
        <row r="74">
          <cell r="B74">
            <v>80536076</v>
          </cell>
          <cell r="C74">
            <v>540201910</v>
          </cell>
          <cell r="E74" t="str">
            <v/>
          </cell>
          <cell r="F74" t="str">
            <v/>
          </cell>
          <cell r="G74" t="str">
            <v xml:space="preserve">UASC ZAMZAM                                       </v>
          </cell>
          <cell r="I74" t="str">
            <v/>
          </cell>
          <cell r="J74">
            <v>41</v>
          </cell>
          <cell r="K74" t="str">
            <v>11</v>
          </cell>
          <cell r="L74" t="str">
            <v>41</v>
          </cell>
          <cell r="M74" t="str">
            <v>361</v>
          </cell>
          <cell r="N74" t="str">
            <v>5</v>
          </cell>
          <cell r="O74" t="str">
            <v>2</v>
          </cell>
          <cell r="P74" t="str">
            <v>58</v>
          </cell>
          <cell r="Q74" t="str">
            <v>0</v>
          </cell>
          <cell r="R74" t="str">
            <v>0</v>
          </cell>
          <cell r="S74" t="str">
            <v>Não</v>
          </cell>
          <cell r="T74" t="str">
            <v xml:space="preserve">HAMU1295960           </v>
          </cell>
          <cell r="U74" t="str">
            <v>16/03/2022</v>
          </cell>
          <cell r="V74" t="str">
            <v/>
          </cell>
          <cell r="W74" t="str">
            <v/>
          </cell>
          <cell r="X74" t="str">
            <v/>
          </cell>
          <cell r="Y74" t="str">
            <v/>
          </cell>
          <cell r="Z74" t="str">
            <v xml:space="preserve">7 </v>
          </cell>
          <cell r="AA74" t="str">
            <v>2</v>
          </cell>
          <cell r="AB74" t="str">
            <v>30</v>
          </cell>
          <cell r="AC74" t="str">
            <v>11</v>
          </cell>
          <cell r="AD74" t="str">
            <v xml:space="preserve">HAMU1295960              </v>
          </cell>
          <cell r="AE74" t="str">
            <v/>
          </cell>
          <cell r="AF74" t="str">
            <v/>
          </cell>
          <cell r="AG74" t="str">
            <v>13682900</v>
          </cell>
          <cell r="AH74" t="str">
            <v>Pendente</v>
          </cell>
          <cell r="AI74" t="str">
            <v>Não</v>
          </cell>
          <cell r="AJ74" t="str">
            <v>16/02/2022</v>
          </cell>
          <cell r="AK74" t="str">
            <v>Marítimo</v>
          </cell>
          <cell r="AL74" t="str">
            <v>16/02/2022</v>
          </cell>
          <cell r="AM74" t="str">
            <v>01/03/2022</v>
          </cell>
          <cell r="AN74" t="str">
            <v xml:space="preserve">          </v>
          </cell>
        </row>
        <row r="75">
          <cell r="B75">
            <v>80536093</v>
          </cell>
          <cell r="C75">
            <v>540201913</v>
          </cell>
          <cell r="E75" t="str">
            <v/>
          </cell>
          <cell r="F75" t="str">
            <v/>
          </cell>
          <cell r="G75" t="str">
            <v xml:space="preserve">UASC ZAMZAM                                       </v>
          </cell>
          <cell r="I75" t="str">
            <v/>
          </cell>
          <cell r="J75">
            <v>62</v>
          </cell>
          <cell r="K75" t="str">
            <v>26</v>
          </cell>
          <cell r="L75" t="str">
            <v>62</v>
          </cell>
          <cell r="M75" t="str">
            <v>276</v>
          </cell>
          <cell r="N75" t="str">
            <v>36</v>
          </cell>
          <cell r="O75" t="str">
            <v>7</v>
          </cell>
          <cell r="P75" t="str">
            <v>0</v>
          </cell>
          <cell r="Q75" t="str">
            <v>0</v>
          </cell>
          <cell r="R75" t="str">
            <v>0</v>
          </cell>
          <cell r="S75" t="str">
            <v>Não</v>
          </cell>
          <cell r="T75" t="str">
            <v xml:space="preserve">HLBU2876620           </v>
          </cell>
          <cell r="U75" t="str">
            <v>15/03/2022</v>
          </cell>
          <cell r="V75" t="str">
            <v/>
          </cell>
          <cell r="W75" t="str">
            <v>CJ. CAMBIO ( ALVARO ) PUXE SBL</v>
          </cell>
          <cell r="X75" t="str">
            <v>SBL</v>
          </cell>
          <cell r="Y75" t="str">
            <v/>
          </cell>
          <cell r="Z75" t="str">
            <v xml:space="preserve">7 </v>
          </cell>
          <cell r="AA75" t="str">
            <v>1</v>
          </cell>
          <cell r="AB75" t="str">
            <v>47</v>
          </cell>
          <cell r="AC75" t="str">
            <v>11</v>
          </cell>
          <cell r="AD75" t="str">
            <v xml:space="preserve">HLBU2876620              </v>
          </cell>
          <cell r="AE75" t="str">
            <v/>
          </cell>
          <cell r="AF75" t="str">
            <v/>
          </cell>
          <cell r="AG75" t="str">
            <v>13682900</v>
          </cell>
          <cell r="AH75" t="str">
            <v>Pendente</v>
          </cell>
          <cell r="AI75" t="str">
            <v>Não</v>
          </cell>
          <cell r="AJ75" t="str">
            <v>16/02/2022</v>
          </cell>
          <cell r="AK75" t="str">
            <v>Marítimo</v>
          </cell>
          <cell r="AL75" t="str">
            <v>16/02/2022</v>
          </cell>
          <cell r="AM75" t="str">
            <v>01/03/2022</v>
          </cell>
          <cell r="AN75" t="str">
            <v xml:space="preserve">          </v>
          </cell>
        </row>
        <row r="76">
          <cell r="B76">
            <v>80536482</v>
          </cell>
          <cell r="C76">
            <v>540201915</v>
          </cell>
          <cell r="E76" t="str">
            <v/>
          </cell>
          <cell r="F76" t="str">
            <v/>
          </cell>
          <cell r="G76" t="str">
            <v xml:space="preserve">UASC ZAMZAM                                       </v>
          </cell>
          <cell r="I76" t="str">
            <v/>
          </cell>
          <cell r="J76">
            <v>8</v>
          </cell>
          <cell r="K76" t="str">
            <v>5</v>
          </cell>
          <cell r="L76" t="str">
            <v>8</v>
          </cell>
          <cell r="M76" t="str">
            <v>0</v>
          </cell>
          <cell r="N76" t="str">
            <v>27</v>
          </cell>
          <cell r="O76" t="str">
            <v>2</v>
          </cell>
          <cell r="P76" t="str">
            <v>5</v>
          </cell>
          <cell r="Q76" t="str">
            <v>0</v>
          </cell>
          <cell r="R76" t="str">
            <v>0</v>
          </cell>
          <cell r="S76" t="str">
            <v>Não</v>
          </cell>
          <cell r="T76" t="str">
            <v xml:space="preserve">DFSU6323030           </v>
          </cell>
          <cell r="V76" t="str">
            <v/>
          </cell>
          <cell r="W76" t="str">
            <v/>
          </cell>
          <cell r="X76" t="str">
            <v/>
          </cell>
          <cell r="Y76" t="str">
            <v/>
          </cell>
          <cell r="Z76" t="str">
            <v xml:space="preserve">7 </v>
          </cell>
          <cell r="AA76" t="str">
            <v>0</v>
          </cell>
          <cell r="AB76" t="str">
            <v>34</v>
          </cell>
          <cell r="AC76" t="str">
            <v>11</v>
          </cell>
          <cell r="AD76" t="str">
            <v xml:space="preserve">DFSU6323030              </v>
          </cell>
          <cell r="AE76" t="str">
            <v/>
          </cell>
          <cell r="AF76" t="str">
            <v/>
          </cell>
          <cell r="AG76" t="str">
            <v>13682900</v>
          </cell>
          <cell r="AH76" t="str">
            <v>Pendente</v>
          </cell>
          <cell r="AI76" t="str">
            <v>Não</v>
          </cell>
          <cell r="AJ76" t="str">
            <v>16/02/2022</v>
          </cell>
          <cell r="AK76" t="str">
            <v>Marítimo</v>
          </cell>
          <cell r="AL76" t="str">
            <v>14/02/2022</v>
          </cell>
          <cell r="AM76" t="str">
            <v>01/03/2022</v>
          </cell>
          <cell r="AN76" t="str">
            <v xml:space="preserve">          </v>
          </cell>
        </row>
        <row r="77">
          <cell r="B77">
            <v>80536080</v>
          </cell>
          <cell r="C77">
            <v>540201916</v>
          </cell>
          <cell r="E77" t="str">
            <v/>
          </cell>
          <cell r="F77" t="str">
            <v/>
          </cell>
          <cell r="G77" t="str">
            <v xml:space="preserve">UASC ZAMZAM                                       </v>
          </cell>
          <cell r="I77" t="str">
            <v/>
          </cell>
          <cell r="J77">
            <v>46</v>
          </cell>
          <cell r="K77" t="str">
            <v>16</v>
          </cell>
          <cell r="L77" t="str">
            <v>46</v>
          </cell>
          <cell r="M77" t="str">
            <v>432</v>
          </cell>
          <cell r="N77" t="str">
            <v>27</v>
          </cell>
          <cell r="O77" t="str">
            <v>6</v>
          </cell>
          <cell r="P77" t="str">
            <v>3</v>
          </cell>
          <cell r="Q77" t="str">
            <v>0</v>
          </cell>
          <cell r="R77" t="str">
            <v>0</v>
          </cell>
          <cell r="S77" t="str">
            <v>Não</v>
          </cell>
          <cell r="T77" t="str">
            <v xml:space="preserve">HLBU2035865           </v>
          </cell>
          <cell r="U77" t="str">
            <v>15/03/2022</v>
          </cell>
          <cell r="V77" t="str">
            <v/>
          </cell>
          <cell r="W77" t="str">
            <v>BANCOS ( ALVARO ) PUXE SBL / REFORCO DIR ( DARIO ) PUXE SBL</v>
          </cell>
          <cell r="X77" t="str">
            <v>SBL</v>
          </cell>
          <cell r="Y77" t="str">
            <v/>
          </cell>
          <cell r="Z77" t="str">
            <v xml:space="preserve">7 </v>
          </cell>
          <cell r="AA77" t="str">
            <v>1</v>
          </cell>
          <cell r="AB77" t="str">
            <v>42</v>
          </cell>
          <cell r="AC77" t="str">
            <v>11</v>
          </cell>
          <cell r="AD77" t="str">
            <v xml:space="preserve">HLBU2035865              </v>
          </cell>
          <cell r="AE77" t="str">
            <v/>
          </cell>
          <cell r="AF77" t="str">
            <v/>
          </cell>
          <cell r="AG77" t="str">
            <v>13682900</v>
          </cell>
          <cell r="AH77" t="str">
            <v>Pendente</v>
          </cell>
          <cell r="AI77" t="str">
            <v>Não</v>
          </cell>
          <cell r="AJ77" t="str">
            <v>16/02/2022</v>
          </cell>
          <cell r="AK77" t="str">
            <v>Marítimo</v>
          </cell>
          <cell r="AL77" t="str">
            <v>16/02/2022</v>
          </cell>
          <cell r="AM77" t="str">
            <v>01/03/2022</v>
          </cell>
          <cell r="AN77" t="str">
            <v xml:space="preserve">          </v>
          </cell>
        </row>
        <row r="78">
          <cell r="B78">
            <v>80536492</v>
          </cell>
          <cell r="C78">
            <v>540201917</v>
          </cell>
          <cell r="E78" t="str">
            <v/>
          </cell>
          <cell r="F78" t="str">
            <v/>
          </cell>
          <cell r="G78" t="str">
            <v xml:space="preserve">UASC ZAMZAM                                       </v>
          </cell>
          <cell r="I78" t="str">
            <v/>
          </cell>
          <cell r="J78">
            <v>68</v>
          </cell>
          <cell r="K78" t="str">
            <v>21</v>
          </cell>
          <cell r="L78" t="str">
            <v>68</v>
          </cell>
          <cell r="M78" t="str">
            <v>534</v>
          </cell>
          <cell r="N78" t="str">
            <v>12</v>
          </cell>
          <cell r="O78" t="str">
            <v>8</v>
          </cell>
          <cell r="P78" t="str">
            <v>22</v>
          </cell>
          <cell r="Q78" t="str">
            <v>0</v>
          </cell>
          <cell r="R78" t="str">
            <v>0</v>
          </cell>
          <cell r="S78" t="str">
            <v>Não</v>
          </cell>
          <cell r="T78" t="str">
            <v xml:space="preserve">UACU5390589           </v>
          </cell>
          <cell r="V78" t="str">
            <v/>
          </cell>
          <cell r="W78" t="str">
            <v/>
          </cell>
          <cell r="X78" t="str">
            <v/>
          </cell>
          <cell r="Y78" t="str">
            <v/>
          </cell>
          <cell r="Z78" t="str">
            <v xml:space="preserve">7 </v>
          </cell>
          <cell r="AA78" t="str">
            <v>0</v>
          </cell>
          <cell r="AB78" t="str">
            <v>52</v>
          </cell>
          <cell r="AC78" t="str">
            <v>11</v>
          </cell>
          <cell r="AD78" t="str">
            <v xml:space="preserve">UACU5390589              </v>
          </cell>
          <cell r="AE78" t="str">
            <v/>
          </cell>
          <cell r="AF78" t="str">
            <v/>
          </cell>
          <cell r="AG78" t="str">
            <v>13682900</v>
          </cell>
          <cell r="AH78" t="str">
            <v>Pendente</v>
          </cell>
          <cell r="AI78" t="str">
            <v>Não</v>
          </cell>
          <cell r="AJ78" t="str">
            <v>16/02/2022</v>
          </cell>
          <cell r="AK78" t="str">
            <v>Marítimo</v>
          </cell>
          <cell r="AL78" t="str">
            <v>14/02/2022</v>
          </cell>
          <cell r="AM78" t="str">
            <v>01/03/2022</v>
          </cell>
          <cell r="AN78" t="str">
            <v xml:space="preserve">          </v>
          </cell>
        </row>
        <row r="79">
          <cell r="B79">
            <v>80536497</v>
          </cell>
          <cell r="C79">
            <v>540201921</v>
          </cell>
          <cell r="E79" t="str">
            <v/>
          </cell>
          <cell r="F79" t="str">
            <v/>
          </cell>
          <cell r="G79" t="str">
            <v xml:space="preserve">UASC ZAMZAM                                       </v>
          </cell>
          <cell r="I79" t="str">
            <v/>
          </cell>
          <cell r="J79">
            <v>60</v>
          </cell>
          <cell r="K79" t="str">
            <v>19</v>
          </cell>
          <cell r="L79" t="str">
            <v>60</v>
          </cell>
          <cell r="M79" t="str">
            <v>808</v>
          </cell>
          <cell r="N79" t="str">
            <v>171</v>
          </cell>
          <cell r="O79" t="str">
            <v>7</v>
          </cell>
          <cell r="P79" t="str">
            <v>11</v>
          </cell>
          <cell r="Q79" t="str">
            <v>0</v>
          </cell>
          <cell r="R79" t="str">
            <v>0</v>
          </cell>
          <cell r="S79" t="str">
            <v>Não</v>
          </cell>
          <cell r="T79" t="str">
            <v xml:space="preserve">SEGU4858527           </v>
          </cell>
          <cell r="V79" t="str">
            <v/>
          </cell>
          <cell r="W79" t="str">
            <v/>
          </cell>
          <cell r="X79" t="str">
            <v/>
          </cell>
          <cell r="Y79" t="str">
            <v/>
          </cell>
          <cell r="Z79" t="str">
            <v xml:space="preserve">7 </v>
          </cell>
          <cell r="AA79" t="str">
            <v>0</v>
          </cell>
          <cell r="AB79" t="str">
            <v>55</v>
          </cell>
          <cell r="AC79" t="str">
            <v>11</v>
          </cell>
          <cell r="AD79" t="str">
            <v xml:space="preserve">SEGU4858527              </v>
          </cell>
          <cell r="AE79" t="str">
            <v/>
          </cell>
          <cell r="AF79" t="str">
            <v/>
          </cell>
          <cell r="AG79" t="str">
            <v>13682900</v>
          </cell>
          <cell r="AH79" t="str">
            <v>Pendente</v>
          </cell>
          <cell r="AI79" t="str">
            <v>Não</v>
          </cell>
          <cell r="AJ79" t="str">
            <v>16/02/2022</v>
          </cell>
          <cell r="AK79" t="str">
            <v>Marítimo</v>
          </cell>
          <cell r="AL79" t="str">
            <v>14/02/2022</v>
          </cell>
          <cell r="AM79" t="str">
            <v>01/03/2022</v>
          </cell>
          <cell r="AN79" t="str">
            <v xml:space="preserve">          </v>
          </cell>
        </row>
        <row r="80">
          <cell r="B80">
            <v>80536567</v>
          </cell>
          <cell r="C80">
            <v>540201931</v>
          </cell>
          <cell r="E80" t="str">
            <v/>
          </cell>
          <cell r="F80" t="str">
            <v/>
          </cell>
          <cell r="G80" t="str">
            <v xml:space="preserve">UASC ZAMZAM                                       </v>
          </cell>
          <cell r="I80" t="str">
            <v/>
          </cell>
          <cell r="J80">
            <v>22</v>
          </cell>
          <cell r="K80" t="str">
            <v>9</v>
          </cell>
          <cell r="L80" t="str">
            <v>22</v>
          </cell>
          <cell r="M80" t="str">
            <v>0</v>
          </cell>
          <cell r="N80" t="str">
            <v>11</v>
          </cell>
          <cell r="O80" t="str">
            <v>29</v>
          </cell>
          <cell r="P80" t="str">
            <v>20</v>
          </cell>
          <cell r="Q80" t="str">
            <v>0</v>
          </cell>
          <cell r="R80" t="str">
            <v>0</v>
          </cell>
          <cell r="S80" t="str">
            <v>Não</v>
          </cell>
          <cell r="T80" t="str">
            <v xml:space="preserve">FCIU7486173           </v>
          </cell>
          <cell r="V80" t="str">
            <v/>
          </cell>
          <cell r="W80" t="str">
            <v/>
          </cell>
          <cell r="X80" t="str">
            <v/>
          </cell>
          <cell r="Y80" t="str">
            <v/>
          </cell>
          <cell r="Z80" t="str">
            <v xml:space="preserve">7 </v>
          </cell>
          <cell r="AA80" t="str">
            <v>0</v>
          </cell>
          <cell r="AB80" t="str">
            <v>60</v>
          </cell>
          <cell r="AC80" t="str">
            <v>11</v>
          </cell>
          <cell r="AD80" t="str">
            <v xml:space="preserve">FCIU7486173              </v>
          </cell>
          <cell r="AE80" t="str">
            <v/>
          </cell>
          <cell r="AF80" t="str">
            <v/>
          </cell>
          <cell r="AG80" t="str">
            <v>13682900</v>
          </cell>
          <cell r="AH80" t="str">
            <v>Pendente</v>
          </cell>
          <cell r="AI80" t="str">
            <v>Não</v>
          </cell>
          <cell r="AJ80" t="str">
            <v>16/02/2022</v>
          </cell>
          <cell r="AK80" t="str">
            <v>Marítimo</v>
          </cell>
          <cell r="AL80" t="str">
            <v>14/02/2022</v>
          </cell>
          <cell r="AM80" t="str">
            <v>01/03/2022</v>
          </cell>
          <cell r="AN80" t="str">
            <v xml:space="preserve">          </v>
          </cell>
        </row>
        <row r="81">
          <cell r="B81">
            <v>80536081</v>
          </cell>
          <cell r="C81">
            <v>540201932</v>
          </cell>
          <cell r="E81" t="str">
            <v/>
          </cell>
          <cell r="F81" t="str">
            <v/>
          </cell>
          <cell r="G81" t="str">
            <v xml:space="preserve">UASC ZAMZAM                                       </v>
          </cell>
          <cell r="I81" t="str">
            <v/>
          </cell>
          <cell r="J81">
            <v>1</v>
          </cell>
          <cell r="K81" t="str">
            <v>1</v>
          </cell>
          <cell r="L81" t="str">
            <v>1</v>
          </cell>
          <cell r="M81" t="str">
            <v>0</v>
          </cell>
          <cell r="N81" t="str">
            <v>0</v>
          </cell>
          <cell r="O81" t="str">
            <v>51</v>
          </cell>
          <cell r="P81" t="str">
            <v>0</v>
          </cell>
          <cell r="Q81" t="str">
            <v>0</v>
          </cell>
          <cell r="R81" t="str">
            <v>0</v>
          </cell>
          <cell r="S81" t="str">
            <v>Não</v>
          </cell>
          <cell r="T81" t="str">
            <v xml:space="preserve">TCKU6557627           </v>
          </cell>
          <cell r="V81" t="str">
            <v/>
          </cell>
          <cell r="W81" t="str">
            <v>BANCOS ( ALVARO ) PUXE SBL</v>
          </cell>
          <cell r="X81" t="str">
            <v>SBL</v>
          </cell>
          <cell r="Y81" t="str">
            <v/>
          </cell>
          <cell r="Z81" t="str">
            <v xml:space="preserve">7 </v>
          </cell>
          <cell r="AA81" t="str">
            <v>0</v>
          </cell>
          <cell r="AB81" t="str">
            <v>51</v>
          </cell>
          <cell r="AC81" t="str">
            <v>11</v>
          </cell>
          <cell r="AD81" t="str">
            <v xml:space="preserve">TCKU6557627              </v>
          </cell>
          <cell r="AE81" t="str">
            <v/>
          </cell>
          <cell r="AF81" t="str">
            <v/>
          </cell>
          <cell r="AG81" t="str">
            <v>13682900</v>
          </cell>
          <cell r="AH81" t="str">
            <v>Pendente</v>
          </cell>
          <cell r="AI81" t="str">
            <v>Não</v>
          </cell>
          <cell r="AJ81" t="str">
            <v>16/02/2022</v>
          </cell>
          <cell r="AK81" t="str">
            <v>Marítimo</v>
          </cell>
          <cell r="AL81" t="str">
            <v>16/02/2022</v>
          </cell>
          <cell r="AM81" t="str">
            <v>01/03/2022</v>
          </cell>
          <cell r="AN81" t="str">
            <v xml:space="preserve">          </v>
          </cell>
        </row>
        <row r="82">
          <cell r="B82">
            <v>80536655</v>
          </cell>
          <cell r="C82">
            <v>540201933</v>
          </cell>
          <cell r="E82" t="str">
            <v/>
          </cell>
          <cell r="F82" t="str">
            <v/>
          </cell>
          <cell r="G82" t="str">
            <v xml:space="preserve">UASC ZAMZAM                                       </v>
          </cell>
          <cell r="I82" t="str">
            <v/>
          </cell>
          <cell r="J82">
            <v>10</v>
          </cell>
          <cell r="K82" t="str">
            <v>2</v>
          </cell>
          <cell r="L82" t="str">
            <v>10</v>
          </cell>
          <cell r="M82" t="str">
            <v>0</v>
          </cell>
          <cell r="N82" t="str">
            <v>12</v>
          </cell>
          <cell r="O82" t="str">
            <v>2</v>
          </cell>
          <cell r="P82" t="str">
            <v>20</v>
          </cell>
          <cell r="Q82" t="str">
            <v>0</v>
          </cell>
          <cell r="R82" t="str">
            <v>0</v>
          </cell>
          <cell r="S82" t="str">
            <v>Não</v>
          </cell>
          <cell r="T82" t="str">
            <v xml:space="preserve">TCLU8092824           </v>
          </cell>
          <cell r="V82" t="str">
            <v/>
          </cell>
          <cell r="W82" t="str">
            <v/>
          </cell>
          <cell r="X82" t="str">
            <v/>
          </cell>
          <cell r="Y82" t="str">
            <v/>
          </cell>
          <cell r="Z82" t="str">
            <v xml:space="preserve">7 </v>
          </cell>
          <cell r="AA82" t="str">
            <v>0</v>
          </cell>
          <cell r="AB82" t="str">
            <v>34</v>
          </cell>
          <cell r="AC82" t="str">
            <v>11</v>
          </cell>
          <cell r="AD82" t="str">
            <v xml:space="preserve">TCLU8092824              </v>
          </cell>
          <cell r="AE82" t="str">
            <v/>
          </cell>
          <cell r="AF82" t="str">
            <v/>
          </cell>
          <cell r="AG82" t="str">
            <v>13682900</v>
          </cell>
          <cell r="AH82" t="str">
            <v>Pendente</v>
          </cell>
          <cell r="AI82" t="str">
            <v>Não</v>
          </cell>
          <cell r="AJ82" t="str">
            <v>16/02/2022</v>
          </cell>
          <cell r="AK82" t="str">
            <v>Marítimo</v>
          </cell>
          <cell r="AL82" t="str">
            <v>14/02/2022</v>
          </cell>
          <cell r="AM82" t="str">
            <v>01/03/2022</v>
          </cell>
          <cell r="AN82" t="str">
            <v xml:space="preserve">          </v>
          </cell>
        </row>
        <row r="83">
          <cell r="B83">
            <v>80536092</v>
          </cell>
          <cell r="C83">
            <v>540201934</v>
          </cell>
          <cell r="E83" t="str">
            <v/>
          </cell>
          <cell r="F83" t="str">
            <v>VERDE</v>
          </cell>
          <cell r="G83" t="str">
            <v xml:space="preserve">UASC ZAMZAM                                       </v>
          </cell>
          <cell r="H83" t="str">
            <v>1</v>
          </cell>
          <cell r="I83" t="str">
            <v/>
          </cell>
          <cell r="J83">
            <v>80</v>
          </cell>
          <cell r="K83" t="str">
            <v>25</v>
          </cell>
          <cell r="L83" t="str">
            <v>80</v>
          </cell>
          <cell r="M83" t="str">
            <v>291</v>
          </cell>
          <cell r="N83" t="str">
            <v>72</v>
          </cell>
          <cell r="O83" t="str">
            <v>9</v>
          </cell>
          <cell r="P83" t="str">
            <v>29</v>
          </cell>
          <cell r="Q83" t="str">
            <v>0</v>
          </cell>
          <cell r="R83" t="str">
            <v>0</v>
          </cell>
          <cell r="S83" t="str">
            <v>Não</v>
          </cell>
          <cell r="T83" t="str">
            <v xml:space="preserve">BMOU5623941           </v>
          </cell>
          <cell r="U83" t="str">
            <v>10/03/2022</v>
          </cell>
          <cell r="V83" t="str">
            <v>09/03/2022</v>
          </cell>
          <cell r="W83" t="str">
            <v>Carlos A4571500673</v>
          </cell>
          <cell r="X83" t="str">
            <v>SBL</v>
          </cell>
          <cell r="Y83" t="str">
            <v/>
          </cell>
          <cell r="Z83" t="str">
            <v>20</v>
          </cell>
          <cell r="AA83" t="str">
            <v>4</v>
          </cell>
          <cell r="AB83" t="str">
            <v>61</v>
          </cell>
          <cell r="AC83" t="str">
            <v>11</v>
          </cell>
          <cell r="AD83" t="str">
            <v xml:space="preserve">BMOU5623941              </v>
          </cell>
          <cell r="AE83" t="str">
            <v/>
          </cell>
          <cell r="AF83" t="str">
            <v/>
          </cell>
          <cell r="AG83" t="str">
            <v>13682900</v>
          </cell>
          <cell r="AH83" t="str">
            <v>Pendente</v>
          </cell>
          <cell r="AI83" t="str">
            <v>Não</v>
          </cell>
          <cell r="AJ83" t="str">
            <v>16/02/2022</v>
          </cell>
          <cell r="AK83" t="str">
            <v>Marítimo</v>
          </cell>
          <cell r="AL83" t="str">
            <v>17/02/2022</v>
          </cell>
          <cell r="AM83" t="str">
            <v>01/03/2022</v>
          </cell>
          <cell r="AN83" t="str">
            <v>2204577684</v>
          </cell>
        </row>
        <row r="84">
          <cell r="B84">
            <v>80536095</v>
          </cell>
          <cell r="C84">
            <v>540201935</v>
          </cell>
          <cell r="E84" t="str">
            <v/>
          </cell>
          <cell r="F84" t="str">
            <v/>
          </cell>
          <cell r="G84" t="str">
            <v xml:space="preserve">UASC ZAMZAM                                       </v>
          </cell>
          <cell r="I84" t="str">
            <v/>
          </cell>
          <cell r="J84">
            <v>1</v>
          </cell>
          <cell r="K84" t="str">
            <v>1</v>
          </cell>
          <cell r="L84" t="str">
            <v>1</v>
          </cell>
          <cell r="M84" t="str">
            <v>0</v>
          </cell>
          <cell r="N84" t="str">
            <v>0</v>
          </cell>
          <cell r="O84" t="str">
            <v>51</v>
          </cell>
          <cell r="P84" t="str">
            <v>0</v>
          </cell>
          <cell r="Q84" t="str">
            <v>0</v>
          </cell>
          <cell r="R84" t="str">
            <v>0</v>
          </cell>
          <cell r="S84" t="str">
            <v>Não</v>
          </cell>
          <cell r="T84" t="str">
            <v xml:space="preserve">HLBU2531525           </v>
          </cell>
          <cell r="V84" t="str">
            <v/>
          </cell>
          <cell r="W84" t="str">
            <v>BANCOS ( ALVARO ) PUXE SBL</v>
          </cell>
          <cell r="X84" t="str">
            <v>SBL</v>
          </cell>
          <cell r="Y84" t="str">
            <v/>
          </cell>
          <cell r="Z84" t="str">
            <v xml:space="preserve">7 </v>
          </cell>
          <cell r="AA84" t="str">
            <v>0</v>
          </cell>
          <cell r="AB84" t="str">
            <v>51</v>
          </cell>
          <cell r="AC84" t="str">
            <v>11</v>
          </cell>
          <cell r="AD84" t="str">
            <v xml:space="preserve">HLBU2531525              </v>
          </cell>
          <cell r="AE84" t="str">
            <v/>
          </cell>
          <cell r="AF84" t="str">
            <v/>
          </cell>
          <cell r="AG84" t="str">
            <v>13682900</v>
          </cell>
          <cell r="AH84" t="str">
            <v>Pendente</v>
          </cell>
          <cell r="AI84" t="str">
            <v>Não</v>
          </cell>
          <cell r="AJ84" t="str">
            <v>16/02/2022</v>
          </cell>
          <cell r="AK84" t="str">
            <v>Marítimo</v>
          </cell>
          <cell r="AL84" t="str">
            <v>16/02/2022</v>
          </cell>
          <cell r="AM84" t="str">
            <v>01/03/2022</v>
          </cell>
          <cell r="AN84" t="str">
            <v xml:space="preserve">          </v>
          </cell>
        </row>
        <row r="85">
          <cell r="B85">
            <v>80536589</v>
          </cell>
          <cell r="C85">
            <v>540201936</v>
          </cell>
          <cell r="E85" t="str">
            <v/>
          </cell>
          <cell r="F85" t="str">
            <v/>
          </cell>
          <cell r="G85" t="str">
            <v xml:space="preserve">UASC ZAMZAM                                       </v>
          </cell>
          <cell r="I85" t="str">
            <v/>
          </cell>
          <cell r="J85">
            <v>13</v>
          </cell>
          <cell r="K85" t="str">
            <v>2</v>
          </cell>
          <cell r="L85" t="str">
            <v>13</v>
          </cell>
          <cell r="M85" t="str">
            <v>0</v>
          </cell>
          <cell r="N85" t="str">
            <v>20</v>
          </cell>
          <cell r="O85" t="str">
            <v>5</v>
          </cell>
          <cell r="P85" t="str">
            <v>21</v>
          </cell>
          <cell r="Q85" t="str">
            <v>1</v>
          </cell>
          <cell r="R85" t="str">
            <v>1</v>
          </cell>
          <cell r="S85" t="str">
            <v>Não</v>
          </cell>
          <cell r="T85" t="str">
            <v xml:space="preserve">FANU1926219           </v>
          </cell>
          <cell r="U85" t="str">
            <v>17/03/2022</v>
          </cell>
          <cell r="V85" t="str">
            <v/>
          </cell>
          <cell r="W85" t="str">
            <v/>
          </cell>
          <cell r="X85" t="str">
            <v/>
          </cell>
          <cell r="Y85" t="str">
            <v/>
          </cell>
          <cell r="Z85" t="str">
            <v xml:space="preserve">7 </v>
          </cell>
          <cell r="AA85" t="str">
            <v>1</v>
          </cell>
          <cell r="AB85" t="str">
            <v>47</v>
          </cell>
          <cell r="AC85" t="str">
            <v>11</v>
          </cell>
          <cell r="AD85" t="str">
            <v xml:space="preserve">FANU1926219              </v>
          </cell>
          <cell r="AE85" t="str">
            <v/>
          </cell>
          <cell r="AF85" t="str">
            <v/>
          </cell>
          <cell r="AG85" t="str">
            <v>13682900</v>
          </cell>
          <cell r="AH85" t="str">
            <v>Pendente</v>
          </cell>
          <cell r="AI85" t="str">
            <v>Não</v>
          </cell>
          <cell r="AJ85" t="str">
            <v>16/02/2022</v>
          </cell>
          <cell r="AK85" t="str">
            <v>Marítimo</v>
          </cell>
          <cell r="AL85" t="str">
            <v>14/02/2022</v>
          </cell>
          <cell r="AM85" t="str">
            <v>01/03/2022</v>
          </cell>
          <cell r="AN85" t="str">
            <v xml:space="preserve">          </v>
          </cell>
        </row>
        <row r="86">
          <cell r="B86">
            <v>80536097</v>
          </cell>
          <cell r="C86">
            <v>540201937</v>
          </cell>
          <cell r="E86" t="str">
            <v/>
          </cell>
          <cell r="F86" t="str">
            <v/>
          </cell>
          <cell r="G86" t="str">
            <v xml:space="preserve">UASC ZAMZAM                                       </v>
          </cell>
          <cell r="I86" t="str">
            <v/>
          </cell>
          <cell r="J86">
            <v>1</v>
          </cell>
          <cell r="K86" t="str">
            <v>1</v>
          </cell>
          <cell r="L86" t="str">
            <v>1</v>
          </cell>
          <cell r="M86" t="str">
            <v>0</v>
          </cell>
          <cell r="N86" t="str">
            <v>0</v>
          </cell>
          <cell r="O86" t="str">
            <v>51</v>
          </cell>
          <cell r="P86" t="str">
            <v>0</v>
          </cell>
          <cell r="Q86" t="str">
            <v>0</v>
          </cell>
          <cell r="R86" t="str">
            <v>0</v>
          </cell>
          <cell r="S86" t="str">
            <v>Não</v>
          </cell>
          <cell r="T86" t="str">
            <v xml:space="preserve">HLXU8150170           </v>
          </cell>
          <cell r="V86" t="str">
            <v/>
          </cell>
          <cell r="W86" t="str">
            <v>BANCOS ( ALVARO ) PUXE SBL</v>
          </cell>
          <cell r="X86" t="str">
            <v>SBL</v>
          </cell>
          <cell r="Y86" t="str">
            <v/>
          </cell>
          <cell r="Z86" t="str">
            <v xml:space="preserve">7 </v>
          </cell>
          <cell r="AA86" t="str">
            <v>0</v>
          </cell>
          <cell r="AB86" t="str">
            <v>51</v>
          </cell>
          <cell r="AC86" t="str">
            <v>11</v>
          </cell>
          <cell r="AD86" t="str">
            <v xml:space="preserve">HLXU8150170              </v>
          </cell>
          <cell r="AE86" t="str">
            <v/>
          </cell>
          <cell r="AF86" t="str">
            <v/>
          </cell>
          <cell r="AG86" t="str">
            <v>13682900</v>
          </cell>
          <cell r="AH86" t="str">
            <v>Pendente</v>
          </cell>
          <cell r="AI86" t="str">
            <v>Não</v>
          </cell>
          <cell r="AJ86" t="str">
            <v>16/02/2022</v>
          </cell>
          <cell r="AK86" t="str">
            <v>Marítimo</v>
          </cell>
          <cell r="AL86" t="str">
            <v>16/02/2022</v>
          </cell>
          <cell r="AM86" t="str">
            <v>01/03/2022</v>
          </cell>
          <cell r="AN86" t="str">
            <v xml:space="preserve">          </v>
          </cell>
        </row>
        <row r="87">
          <cell r="B87">
            <v>80536127</v>
          </cell>
          <cell r="C87">
            <v>540201938</v>
          </cell>
          <cell r="E87" t="str">
            <v/>
          </cell>
          <cell r="F87" t="str">
            <v/>
          </cell>
          <cell r="G87" t="str">
            <v xml:space="preserve">UASC ZAMZAM                                       </v>
          </cell>
          <cell r="I87" t="str">
            <v/>
          </cell>
          <cell r="J87">
            <v>44</v>
          </cell>
          <cell r="K87" t="str">
            <v>5</v>
          </cell>
          <cell r="L87" t="str">
            <v>44</v>
          </cell>
          <cell r="M87" t="str">
            <v>394</v>
          </cell>
          <cell r="N87" t="str">
            <v>4</v>
          </cell>
          <cell r="O87" t="str">
            <v>4</v>
          </cell>
          <cell r="P87" t="str">
            <v>33</v>
          </cell>
          <cell r="Q87" t="str">
            <v>0</v>
          </cell>
          <cell r="R87" t="str">
            <v>0</v>
          </cell>
          <cell r="S87" t="str">
            <v>Não</v>
          </cell>
          <cell r="T87" t="str">
            <v xml:space="preserve">CAAU5493892           </v>
          </cell>
          <cell r="V87" t="str">
            <v/>
          </cell>
          <cell r="W87" t="str">
            <v>REFORCO DIR ( DARIO ) PUXE SBL</v>
          </cell>
          <cell r="X87" t="str">
            <v>SBL</v>
          </cell>
          <cell r="Y87" t="str">
            <v/>
          </cell>
          <cell r="Z87" t="str">
            <v xml:space="preserve">7 </v>
          </cell>
          <cell r="AA87" t="str">
            <v>0</v>
          </cell>
          <cell r="AB87" t="str">
            <v>49</v>
          </cell>
          <cell r="AC87" t="str">
            <v>11</v>
          </cell>
          <cell r="AD87" t="str">
            <v xml:space="preserve">CAAU5493892              </v>
          </cell>
          <cell r="AE87" t="str">
            <v/>
          </cell>
          <cell r="AF87" t="str">
            <v/>
          </cell>
          <cell r="AG87" t="str">
            <v>13682900</v>
          </cell>
          <cell r="AH87" t="str">
            <v>Pendente</v>
          </cell>
          <cell r="AI87" t="str">
            <v>Não</v>
          </cell>
          <cell r="AJ87" t="str">
            <v>16/02/2022</v>
          </cell>
          <cell r="AK87" t="str">
            <v>Marítimo</v>
          </cell>
          <cell r="AL87" t="str">
            <v>16/02/2022</v>
          </cell>
          <cell r="AM87" t="str">
            <v>01/03/2022</v>
          </cell>
          <cell r="AN87" t="str">
            <v xml:space="preserve">          </v>
          </cell>
        </row>
        <row r="88">
          <cell r="B88">
            <v>80536493</v>
          </cell>
          <cell r="C88">
            <v>540201939</v>
          </cell>
          <cell r="E88" t="str">
            <v/>
          </cell>
          <cell r="F88" t="str">
            <v/>
          </cell>
          <cell r="G88" t="str">
            <v xml:space="preserve">UASC ZAMZAM                                       </v>
          </cell>
          <cell r="I88" t="str">
            <v/>
          </cell>
          <cell r="J88">
            <v>21</v>
          </cell>
          <cell r="K88" t="str">
            <v>9</v>
          </cell>
          <cell r="L88" t="str">
            <v>21</v>
          </cell>
          <cell r="M88" t="str">
            <v>0</v>
          </cell>
          <cell r="N88" t="str">
            <v>21</v>
          </cell>
          <cell r="O88" t="str">
            <v>31</v>
          </cell>
          <cell r="P88" t="str">
            <v>12</v>
          </cell>
          <cell r="Q88" t="str">
            <v>0</v>
          </cell>
          <cell r="R88" t="str">
            <v>0</v>
          </cell>
          <cell r="S88" t="str">
            <v>Não</v>
          </cell>
          <cell r="T88" t="str">
            <v xml:space="preserve">TCNU9632040           </v>
          </cell>
          <cell r="V88" t="str">
            <v/>
          </cell>
          <cell r="W88" t="str">
            <v/>
          </cell>
          <cell r="X88" t="str">
            <v/>
          </cell>
          <cell r="Y88" t="str">
            <v/>
          </cell>
          <cell r="Z88" t="str">
            <v xml:space="preserve">7 </v>
          </cell>
          <cell r="AA88" t="str">
            <v>0</v>
          </cell>
          <cell r="AB88" t="str">
            <v>64</v>
          </cell>
          <cell r="AC88" t="str">
            <v>11</v>
          </cell>
          <cell r="AD88" t="str">
            <v xml:space="preserve">TCNU9632040              </v>
          </cell>
          <cell r="AE88" t="str">
            <v/>
          </cell>
          <cell r="AF88" t="str">
            <v/>
          </cell>
          <cell r="AG88" t="str">
            <v>13682900</v>
          </cell>
          <cell r="AH88" t="str">
            <v>Pendente</v>
          </cell>
          <cell r="AI88" t="str">
            <v>Não</v>
          </cell>
          <cell r="AJ88" t="str">
            <v>16/02/2022</v>
          </cell>
          <cell r="AK88" t="str">
            <v>Marítimo</v>
          </cell>
          <cell r="AL88" t="str">
            <v>14/02/2022</v>
          </cell>
          <cell r="AM88" t="str">
            <v>01/03/2022</v>
          </cell>
          <cell r="AN88" t="str">
            <v xml:space="preserve">          </v>
          </cell>
        </row>
        <row r="89">
          <cell r="B89">
            <v>80536123</v>
          </cell>
          <cell r="C89">
            <v>540201940</v>
          </cell>
          <cell r="E89" t="str">
            <v/>
          </cell>
          <cell r="F89" t="str">
            <v/>
          </cell>
          <cell r="G89" t="str">
            <v xml:space="preserve">UASC ZAMZAM                                       </v>
          </cell>
          <cell r="I89" t="str">
            <v/>
          </cell>
          <cell r="J89">
            <v>19</v>
          </cell>
          <cell r="K89" t="str">
            <v>8</v>
          </cell>
          <cell r="L89" t="str">
            <v>19</v>
          </cell>
          <cell r="M89" t="str">
            <v>0</v>
          </cell>
          <cell r="N89" t="str">
            <v>13</v>
          </cell>
          <cell r="O89" t="str">
            <v>9</v>
          </cell>
          <cell r="P89" t="str">
            <v>35</v>
          </cell>
          <cell r="Q89" t="str">
            <v>0</v>
          </cell>
          <cell r="R89" t="str">
            <v>0</v>
          </cell>
          <cell r="S89" t="str">
            <v>Não</v>
          </cell>
          <cell r="T89" t="str">
            <v xml:space="preserve">FANU1154202           </v>
          </cell>
          <cell r="V89" t="str">
            <v/>
          </cell>
          <cell r="W89" t="str">
            <v>REFORCO DIR ( DARIO ) PUXE SBL</v>
          </cell>
          <cell r="X89" t="str">
            <v>SBL</v>
          </cell>
          <cell r="Y89" t="str">
            <v/>
          </cell>
          <cell r="Z89" t="str">
            <v xml:space="preserve">7 </v>
          </cell>
          <cell r="AA89" t="str">
            <v>0</v>
          </cell>
          <cell r="AB89" t="str">
            <v>57</v>
          </cell>
          <cell r="AC89" t="str">
            <v>11</v>
          </cell>
          <cell r="AD89" t="str">
            <v xml:space="preserve">FANU1154202              </v>
          </cell>
          <cell r="AE89" t="str">
            <v/>
          </cell>
          <cell r="AF89" t="str">
            <v/>
          </cell>
          <cell r="AG89" t="str">
            <v>13682900</v>
          </cell>
          <cell r="AH89" t="str">
            <v>Pendente</v>
          </cell>
          <cell r="AI89" t="str">
            <v>Não</v>
          </cell>
          <cell r="AJ89" t="str">
            <v>16/02/2022</v>
          </cell>
          <cell r="AK89" t="str">
            <v>Marítimo</v>
          </cell>
          <cell r="AL89" t="str">
            <v>16/02/2022</v>
          </cell>
          <cell r="AM89" t="str">
            <v>01/03/2022</v>
          </cell>
          <cell r="AN89" t="str">
            <v xml:space="preserve">          </v>
          </cell>
        </row>
        <row r="90">
          <cell r="B90">
            <v>80536169</v>
          </cell>
          <cell r="C90">
            <v>540201941</v>
          </cell>
          <cell r="E90" t="str">
            <v/>
          </cell>
          <cell r="F90" t="str">
            <v/>
          </cell>
          <cell r="G90" t="str">
            <v xml:space="preserve">UASC ZAMZAM                                       </v>
          </cell>
          <cell r="I90" t="str">
            <v/>
          </cell>
          <cell r="J90">
            <v>48</v>
          </cell>
          <cell r="K90" t="str">
            <v>31</v>
          </cell>
          <cell r="L90" t="str">
            <v>48</v>
          </cell>
          <cell r="M90" t="str">
            <v>29</v>
          </cell>
          <cell r="N90" t="str">
            <v>19</v>
          </cell>
          <cell r="O90" t="str">
            <v>7</v>
          </cell>
          <cell r="P90" t="str">
            <v>8</v>
          </cell>
          <cell r="Q90" t="str">
            <v>0</v>
          </cell>
          <cell r="R90" t="str">
            <v>0</v>
          </cell>
          <cell r="S90" t="str">
            <v>Não</v>
          </cell>
          <cell r="T90" t="str">
            <v xml:space="preserve">FANU1213049           </v>
          </cell>
          <cell r="V90" t="str">
            <v/>
          </cell>
          <cell r="W90" t="str">
            <v>(SNS) TROCA DE NOTA</v>
          </cell>
          <cell r="X90" t="str">
            <v/>
          </cell>
          <cell r="Y90" t="str">
            <v/>
          </cell>
          <cell r="Z90" t="str">
            <v xml:space="preserve">7 </v>
          </cell>
          <cell r="AA90" t="str">
            <v>0</v>
          </cell>
          <cell r="AB90" t="str">
            <v>54</v>
          </cell>
          <cell r="AC90" t="str">
            <v>11</v>
          </cell>
          <cell r="AD90" t="str">
            <v xml:space="preserve">FANU1213049              </v>
          </cell>
          <cell r="AE90" t="str">
            <v/>
          </cell>
          <cell r="AF90" t="str">
            <v/>
          </cell>
          <cell r="AG90" t="str">
            <v>13682900</v>
          </cell>
          <cell r="AH90" t="str">
            <v>Pendente</v>
          </cell>
          <cell r="AI90" t="str">
            <v>Não</v>
          </cell>
          <cell r="AJ90" t="str">
            <v>16/02/2022</v>
          </cell>
          <cell r="AK90" t="str">
            <v>Marítimo</v>
          </cell>
          <cell r="AL90" t="str">
            <v>16/02/2022</v>
          </cell>
          <cell r="AM90" t="str">
            <v>01/03/2022</v>
          </cell>
          <cell r="AN90" t="str">
            <v xml:space="preserve">          </v>
          </cell>
        </row>
        <row r="91">
          <cell r="B91">
            <v>80536626</v>
          </cell>
          <cell r="C91">
            <v>540201942</v>
          </cell>
          <cell r="E91" t="str">
            <v/>
          </cell>
          <cell r="F91" t="str">
            <v>VERDE</v>
          </cell>
          <cell r="G91" t="str">
            <v xml:space="preserve">UASC ZAMZAM                                       </v>
          </cell>
          <cell r="H91" t="str">
            <v>1</v>
          </cell>
          <cell r="I91" t="str">
            <v/>
          </cell>
          <cell r="J91">
            <v>24</v>
          </cell>
          <cell r="K91" t="str">
            <v>8</v>
          </cell>
          <cell r="L91" t="str">
            <v>24</v>
          </cell>
          <cell r="M91" t="str">
            <v>0</v>
          </cell>
          <cell r="N91" t="str">
            <v>34</v>
          </cell>
          <cell r="O91" t="str">
            <v>15</v>
          </cell>
          <cell r="P91" t="str">
            <v>10</v>
          </cell>
          <cell r="Q91" t="str">
            <v>1</v>
          </cell>
          <cell r="R91" t="str">
            <v>1</v>
          </cell>
          <cell r="S91" t="str">
            <v>Não</v>
          </cell>
          <cell r="T91" t="str">
            <v xml:space="preserve">HLXU6423547           </v>
          </cell>
          <cell r="U91" t="str">
            <v>10/03/2022</v>
          </cell>
          <cell r="V91" t="str">
            <v>10/03/2022</v>
          </cell>
          <cell r="W91" t="str">
            <v>Rodrigo A9483533512</v>
          </cell>
          <cell r="X91" t="str">
            <v>MBB</v>
          </cell>
          <cell r="Y91" t="str">
            <v/>
          </cell>
          <cell r="Z91" t="str">
            <v>20</v>
          </cell>
          <cell r="AA91" t="str">
            <v>1</v>
          </cell>
          <cell r="AB91" t="str">
            <v>60</v>
          </cell>
          <cell r="AC91" t="str">
            <v>11</v>
          </cell>
          <cell r="AD91" t="str">
            <v xml:space="preserve">HLXU6423547              </v>
          </cell>
          <cell r="AE91" t="str">
            <v/>
          </cell>
          <cell r="AF91" t="str">
            <v/>
          </cell>
          <cell r="AG91" t="str">
            <v>13682900</v>
          </cell>
          <cell r="AH91" t="str">
            <v>Pendente</v>
          </cell>
          <cell r="AI91" t="str">
            <v>Não</v>
          </cell>
          <cell r="AJ91" t="str">
            <v>16/02/2022</v>
          </cell>
          <cell r="AK91" t="str">
            <v>Marítimo</v>
          </cell>
          <cell r="AL91" t="str">
            <v>17/02/2022</v>
          </cell>
          <cell r="AM91" t="str">
            <v>01/03/2022</v>
          </cell>
          <cell r="AN91" t="str">
            <v>2204633126</v>
          </cell>
        </row>
        <row r="92">
          <cell r="B92">
            <v>80536146</v>
          </cell>
          <cell r="C92">
            <v>540201943</v>
          </cell>
          <cell r="E92" t="str">
            <v/>
          </cell>
          <cell r="F92" t="str">
            <v/>
          </cell>
          <cell r="G92" t="str">
            <v xml:space="preserve">UASC ZAMZAM                                       </v>
          </cell>
          <cell r="I92" t="str">
            <v/>
          </cell>
          <cell r="J92">
            <v>21</v>
          </cell>
          <cell r="K92" t="str">
            <v>7</v>
          </cell>
          <cell r="L92" t="str">
            <v>21</v>
          </cell>
          <cell r="M92" t="str">
            <v>0</v>
          </cell>
          <cell r="N92" t="str">
            <v>7</v>
          </cell>
          <cell r="O92" t="str">
            <v>14</v>
          </cell>
          <cell r="P92" t="str">
            <v>25</v>
          </cell>
          <cell r="Q92" t="str">
            <v>0</v>
          </cell>
          <cell r="R92" t="str">
            <v>0</v>
          </cell>
          <cell r="S92" t="str">
            <v>Não</v>
          </cell>
          <cell r="T92" t="str">
            <v xml:space="preserve">SEGU5813698           </v>
          </cell>
          <cell r="U92" t="str">
            <v>04/03/2022</v>
          </cell>
          <cell r="V92" t="str">
            <v/>
          </cell>
          <cell r="W92" t="str">
            <v>BANCOS ( ALVARO ) PUXE SBL</v>
          </cell>
          <cell r="X92" t="str">
            <v>SBL</v>
          </cell>
          <cell r="Y92" t="str">
            <v/>
          </cell>
          <cell r="Z92" t="str">
            <v xml:space="preserve">8 </v>
          </cell>
          <cell r="AA92" t="str">
            <v>3</v>
          </cell>
          <cell r="AB92" t="str">
            <v>47</v>
          </cell>
          <cell r="AC92" t="str">
            <v>11</v>
          </cell>
          <cell r="AD92" t="str">
            <v xml:space="preserve">SEGU5813698              </v>
          </cell>
          <cell r="AE92" t="str">
            <v/>
          </cell>
          <cell r="AF92" t="str">
            <v/>
          </cell>
          <cell r="AG92" t="str">
            <v>13682900</v>
          </cell>
          <cell r="AH92" t="str">
            <v>Pendente</v>
          </cell>
          <cell r="AI92" t="str">
            <v>Não</v>
          </cell>
          <cell r="AJ92" t="str">
            <v>16/02/2022</v>
          </cell>
          <cell r="AK92" t="str">
            <v>Marítimo</v>
          </cell>
          <cell r="AL92" t="str">
            <v>17/02/2022</v>
          </cell>
          <cell r="AM92" t="str">
            <v>01/03/2022</v>
          </cell>
          <cell r="AN92" t="str">
            <v xml:space="preserve">          </v>
          </cell>
        </row>
        <row r="93">
          <cell r="B93">
            <v>80536672</v>
          </cell>
          <cell r="C93">
            <v>540201944</v>
          </cell>
          <cell r="E93" t="str">
            <v/>
          </cell>
          <cell r="F93" t="str">
            <v/>
          </cell>
          <cell r="G93" t="str">
            <v xml:space="preserve">UASC ZAMZAM                                       </v>
          </cell>
          <cell r="I93" t="str">
            <v/>
          </cell>
          <cell r="J93">
            <v>34</v>
          </cell>
          <cell r="K93" t="str">
            <v>16</v>
          </cell>
          <cell r="L93" t="str">
            <v>34</v>
          </cell>
          <cell r="M93" t="str">
            <v>135</v>
          </cell>
          <cell r="N93" t="str">
            <v>10</v>
          </cell>
          <cell r="O93" t="str">
            <v>1</v>
          </cell>
          <cell r="P93" t="str">
            <v>43</v>
          </cell>
          <cell r="Q93" t="str">
            <v>3</v>
          </cell>
          <cell r="R93" t="str">
            <v>3</v>
          </cell>
          <cell r="S93" t="str">
            <v>Não</v>
          </cell>
          <cell r="T93" t="str">
            <v xml:space="preserve">HLXU1197642           </v>
          </cell>
          <cell r="V93" t="str">
            <v/>
          </cell>
          <cell r="W93" t="str">
            <v>(SNS) TROCA DE NOTA</v>
          </cell>
          <cell r="X93" t="str">
            <v/>
          </cell>
          <cell r="Y93" t="str">
            <v/>
          </cell>
          <cell r="Z93" t="str">
            <v xml:space="preserve">7 </v>
          </cell>
          <cell r="AA93" t="str">
            <v>0</v>
          </cell>
          <cell r="AB93" t="str">
            <v>20</v>
          </cell>
          <cell r="AC93" t="str">
            <v>11</v>
          </cell>
          <cell r="AD93" t="str">
            <v xml:space="preserve">HLXU1197642              </v>
          </cell>
          <cell r="AE93" t="str">
            <v/>
          </cell>
          <cell r="AF93" t="str">
            <v/>
          </cell>
          <cell r="AG93" t="str">
            <v>13682900</v>
          </cell>
          <cell r="AH93" t="str">
            <v>Pendente</v>
          </cell>
          <cell r="AI93" t="str">
            <v>Não</v>
          </cell>
          <cell r="AJ93" t="str">
            <v>16/02/2022</v>
          </cell>
          <cell r="AK93" t="str">
            <v>Marítimo</v>
          </cell>
          <cell r="AL93" t="str">
            <v>14/02/2022</v>
          </cell>
          <cell r="AM93" t="str">
            <v>01/03/2022</v>
          </cell>
          <cell r="AN93" t="str">
            <v xml:space="preserve">          </v>
          </cell>
        </row>
        <row r="94">
          <cell r="B94">
            <v>80536679</v>
          </cell>
          <cell r="C94">
            <v>540201945</v>
          </cell>
          <cell r="E94" t="str">
            <v/>
          </cell>
          <cell r="F94" t="str">
            <v/>
          </cell>
          <cell r="G94" t="str">
            <v xml:space="preserve">UASC ZAMZAM                                       </v>
          </cell>
          <cell r="I94" t="str">
            <v/>
          </cell>
          <cell r="J94">
            <v>27</v>
          </cell>
          <cell r="K94" t="str">
            <v>10</v>
          </cell>
          <cell r="L94" t="str">
            <v>27</v>
          </cell>
          <cell r="M94" t="str">
            <v>67</v>
          </cell>
          <cell r="N94" t="str">
            <v>14</v>
          </cell>
          <cell r="O94" t="str">
            <v>18</v>
          </cell>
          <cell r="P94" t="str">
            <v>13</v>
          </cell>
          <cell r="Q94" t="str">
            <v>0</v>
          </cell>
          <cell r="R94" t="str">
            <v>0</v>
          </cell>
          <cell r="S94" t="str">
            <v>Não</v>
          </cell>
          <cell r="T94" t="str">
            <v xml:space="preserve">TEMU7885688           </v>
          </cell>
          <cell r="V94" t="str">
            <v/>
          </cell>
          <cell r="W94" t="str">
            <v>EXO.TRANSM. GW6E-2800/200KV-12 ( TEZOTO-GIBA ) PUXE SBL</v>
          </cell>
          <cell r="X94" t="str">
            <v>SBL</v>
          </cell>
          <cell r="Y94" t="str">
            <v/>
          </cell>
          <cell r="Z94" t="str">
            <v xml:space="preserve">7 </v>
          </cell>
          <cell r="AA94" t="str">
            <v>0</v>
          </cell>
          <cell r="AB94" t="str">
            <v>47</v>
          </cell>
          <cell r="AC94" t="str">
            <v>11</v>
          </cell>
          <cell r="AD94" t="str">
            <v xml:space="preserve">TEMU7885688              </v>
          </cell>
          <cell r="AE94" t="str">
            <v/>
          </cell>
          <cell r="AF94" t="str">
            <v/>
          </cell>
          <cell r="AG94" t="str">
            <v>13682900</v>
          </cell>
          <cell r="AH94" t="str">
            <v>Pendente</v>
          </cell>
          <cell r="AI94" t="str">
            <v>Não</v>
          </cell>
          <cell r="AJ94" t="str">
            <v>16/02/2022</v>
          </cell>
          <cell r="AK94" t="str">
            <v>Marítimo</v>
          </cell>
          <cell r="AL94" t="str">
            <v>14/02/2022</v>
          </cell>
          <cell r="AM94" t="str">
            <v>01/03/2022</v>
          </cell>
          <cell r="AN94" t="str">
            <v xml:space="preserve">          </v>
          </cell>
        </row>
        <row r="95">
          <cell r="B95">
            <v>80536124</v>
          </cell>
          <cell r="C95">
            <v>540201946</v>
          </cell>
          <cell r="E95" t="str">
            <v/>
          </cell>
          <cell r="F95" t="str">
            <v/>
          </cell>
          <cell r="G95" t="str">
            <v xml:space="preserve">UASC ZAMZAM                                       </v>
          </cell>
          <cell r="I95" t="str">
            <v/>
          </cell>
          <cell r="J95">
            <v>54</v>
          </cell>
          <cell r="K95" t="str">
            <v>14</v>
          </cell>
          <cell r="L95" t="str">
            <v>54</v>
          </cell>
          <cell r="M95" t="str">
            <v>347</v>
          </cell>
          <cell r="N95" t="str">
            <v>53</v>
          </cell>
          <cell r="O95" t="str">
            <v>3</v>
          </cell>
          <cell r="P95" t="str">
            <v>13</v>
          </cell>
          <cell r="Q95" t="str">
            <v>0</v>
          </cell>
          <cell r="R95" t="str">
            <v>0</v>
          </cell>
          <cell r="S95" t="str">
            <v>Não</v>
          </cell>
          <cell r="T95" t="str">
            <v xml:space="preserve">HLXU8444831           </v>
          </cell>
          <cell r="U95" t="str">
            <v>11/03/2022</v>
          </cell>
          <cell r="V95" t="str">
            <v>11/03/2022</v>
          </cell>
          <cell r="W95" t="str">
            <v>REFORCO DIR ( DARIO ) PUXE SBL/ Patrick A0004461003</v>
          </cell>
          <cell r="X95" t="str">
            <v>SBL</v>
          </cell>
          <cell r="Y95" t="str">
            <v/>
          </cell>
          <cell r="Z95" t="str">
            <v xml:space="preserve">7 </v>
          </cell>
          <cell r="AA95" t="str">
            <v>1</v>
          </cell>
          <cell r="AB95" t="str">
            <v>42</v>
          </cell>
          <cell r="AC95" t="str">
            <v>11</v>
          </cell>
          <cell r="AD95" t="str">
            <v xml:space="preserve">HLXU8444831              </v>
          </cell>
          <cell r="AE95" t="str">
            <v/>
          </cell>
          <cell r="AF95" t="str">
            <v/>
          </cell>
          <cell r="AG95" t="str">
            <v>13682900</v>
          </cell>
          <cell r="AH95" t="str">
            <v>Pendente</v>
          </cell>
          <cell r="AI95" t="str">
            <v>Não</v>
          </cell>
          <cell r="AJ95" t="str">
            <v>16/02/2022</v>
          </cell>
          <cell r="AK95" t="str">
            <v>Marítimo</v>
          </cell>
          <cell r="AL95" t="str">
            <v>16/02/2022</v>
          </cell>
          <cell r="AM95" t="str">
            <v>01/03/2022</v>
          </cell>
          <cell r="AN95" t="str">
            <v xml:space="preserve">          </v>
          </cell>
        </row>
        <row r="96">
          <cell r="B96">
            <v>80536109</v>
          </cell>
          <cell r="C96">
            <v>540201947</v>
          </cell>
          <cell r="E96" t="str">
            <v/>
          </cell>
          <cell r="F96" t="str">
            <v/>
          </cell>
          <cell r="G96" t="str">
            <v xml:space="preserve">UASC ZAMZAM                                       </v>
          </cell>
          <cell r="I96" t="str">
            <v/>
          </cell>
          <cell r="J96">
            <v>7</v>
          </cell>
          <cell r="K96" t="str">
            <v>3</v>
          </cell>
          <cell r="L96" t="str">
            <v>7</v>
          </cell>
          <cell r="M96" t="str">
            <v>0</v>
          </cell>
          <cell r="N96" t="str">
            <v>27</v>
          </cell>
          <cell r="O96" t="str">
            <v>0</v>
          </cell>
          <cell r="P96" t="str">
            <v>22</v>
          </cell>
          <cell r="Q96" t="str">
            <v>0</v>
          </cell>
          <cell r="R96" t="str">
            <v>0</v>
          </cell>
          <cell r="S96" t="str">
            <v>Não</v>
          </cell>
          <cell r="T96" t="str">
            <v xml:space="preserve">FANU1830246           </v>
          </cell>
          <cell r="U96" t="str">
            <v>14/03/2022</v>
          </cell>
          <cell r="V96" t="str">
            <v/>
          </cell>
          <cell r="W96" t="str">
            <v/>
          </cell>
          <cell r="X96" t="str">
            <v/>
          </cell>
          <cell r="Y96" t="str">
            <v/>
          </cell>
          <cell r="Z96" t="str">
            <v xml:space="preserve">7 </v>
          </cell>
          <cell r="AA96" t="str">
            <v>1</v>
          </cell>
          <cell r="AB96" t="str">
            <v>50</v>
          </cell>
          <cell r="AC96" t="str">
            <v>11</v>
          </cell>
          <cell r="AD96" t="str">
            <v xml:space="preserve">FANU1830246              </v>
          </cell>
          <cell r="AE96" t="str">
            <v/>
          </cell>
          <cell r="AF96" t="str">
            <v/>
          </cell>
          <cell r="AG96" t="str">
            <v>13682900</v>
          </cell>
          <cell r="AH96" t="str">
            <v>Pendente</v>
          </cell>
          <cell r="AI96" t="str">
            <v>Não</v>
          </cell>
          <cell r="AJ96" t="str">
            <v>16/02/2022</v>
          </cell>
          <cell r="AK96" t="str">
            <v>Marítimo</v>
          </cell>
          <cell r="AL96" t="str">
            <v>16/02/2022</v>
          </cell>
          <cell r="AM96" t="str">
            <v>01/03/2022</v>
          </cell>
          <cell r="AN96" t="str">
            <v xml:space="preserve">          </v>
          </cell>
        </row>
        <row r="97">
          <cell r="B97">
            <v>80536197</v>
          </cell>
          <cell r="C97">
            <v>540201949</v>
          </cell>
          <cell r="E97" t="str">
            <v/>
          </cell>
          <cell r="F97" t="str">
            <v/>
          </cell>
          <cell r="G97" t="str">
            <v xml:space="preserve">UASC ZAMZAM                                       </v>
          </cell>
          <cell r="I97" t="str">
            <v/>
          </cell>
          <cell r="J97">
            <v>1</v>
          </cell>
          <cell r="K97" t="str">
            <v>1</v>
          </cell>
          <cell r="L97" t="str">
            <v>1</v>
          </cell>
          <cell r="M97" t="str">
            <v>0</v>
          </cell>
          <cell r="N97" t="str">
            <v>0</v>
          </cell>
          <cell r="O97" t="str">
            <v>30</v>
          </cell>
          <cell r="P97" t="str">
            <v>0</v>
          </cell>
          <cell r="Q97" t="str">
            <v>0</v>
          </cell>
          <cell r="R97" t="str">
            <v>0</v>
          </cell>
          <cell r="S97" t="str">
            <v>Não</v>
          </cell>
          <cell r="T97" t="str">
            <v xml:space="preserve">FANU1737128           </v>
          </cell>
          <cell r="V97" t="str">
            <v/>
          </cell>
          <cell r="W97" t="str">
            <v/>
          </cell>
          <cell r="X97" t="str">
            <v/>
          </cell>
          <cell r="Y97" t="str">
            <v/>
          </cell>
          <cell r="Z97" t="str">
            <v>14</v>
          </cell>
          <cell r="AA97" t="str">
            <v>0</v>
          </cell>
          <cell r="AB97" t="str">
            <v>30</v>
          </cell>
          <cell r="AC97" t="str">
            <v>11</v>
          </cell>
          <cell r="AD97" t="str">
            <v xml:space="preserve">FANU1737128              </v>
          </cell>
          <cell r="AE97" t="str">
            <v/>
          </cell>
          <cell r="AF97" t="str">
            <v/>
          </cell>
          <cell r="AG97" t="str">
            <v>13682900</v>
          </cell>
          <cell r="AH97" t="str">
            <v>Pendente</v>
          </cell>
          <cell r="AI97" t="str">
            <v>Não</v>
          </cell>
          <cell r="AJ97" t="str">
            <v>16/02/2022</v>
          </cell>
          <cell r="AK97" t="str">
            <v>Marítimo</v>
          </cell>
          <cell r="AL97" t="str">
            <v>17/02/2022</v>
          </cell>
          <cell r="AM97" t="str">
            <v>01/03/2022</v>
          </cell>
          <cell r="AN97" t="str">
            <v>2204628700</v>
          </cell>
        </row>
        <row r="98">
          <cell r="B98">
            <v>80536659</v>
          </cell>
          <cell r="C98">
            <v>540201952</v>
          </cell>
          <cell r="E98" t="str">
            <v/>
          </cell>
          <cell r="F98" t="str">
            <v/>
          </cell>
          <cell r="G98" t="str">
            <v xml:space="preserve">UASC ZAMZAM                                       </v>
          </cell>
          <cell r="I98" t="str">
            <v/>
          </cell>
          <cell r="J98">
            <v>26</v>
          </cell>
          <cell r="K98" t="str">
            <v>7</v>
          </cell>
          <cell r="L98" t="str">
            <v>26</v>
          </cell>
          <cell r="M98" t="str">
            <v>212</v>
          </cell>
          <cell r="N98" t="str">
            <v>23</v>
          </cell>
          <cell r="O98" t="str">
            <v>3</v>
          </cell>
          <cell r="P98" t="str">
            <v>6</v>
          </cell>
          <cell r="Q98" t="str">
            <v>4</v>
          </cell>
          <cell r="R98" t="str">
            <v>4</v>
          </cell>
          <cell r="S98" t="str">
            <v>Não</v>
          </cell>
          <cell r="T98" t="str">
            <v xml:space="preserve">UACU5992781           </v>
          </cell>
          <cell r="V98" t="str">
            <v/>
          </cell>
          <cell r="W98" t="str">
            <v/>
          </cell>
          <cell r="X98" t="str">
            <v/>
          </cell>
          <cell r="Y98" t="str">
            <v/>
          </cell>
          <cell r="Z98" t="str">
            <v xml:space="preserve">7 </v>
          </cell>
          <cell r="AA98" t="str">
            <v>0</v>
          </cell>
          <cell r="AB98" t="str">
            <v>40</v>
          </cell>
          <cell r="AC98" t="str">
            <v>11</v>
          </cell>
          <cell r="AD98" t="str">
            <v xml:space="preserve">UACU5992781              </v>
          </cell>
          <cell r="AE98" t="str">
            <v/>
          </cell>
          <cell r="AF98" t="str">
            <v/>
          </cell>
          <cell r="AG98" t="str">
            <v>13682900</v>
          </cell>
          <cell r="AH98" t="str">
            <v>Pendente</v>
          </cell>
          <cell r="AI98" t="str">
            <v>Não</v>
          </cell>
          <cell r="AJ98" t="str">
            <v>16/02/2022</v>
          </cell>
          <cell r="AK98" t="str">
            <v>Marítimo</v>
          </cell>
          <cell r="AL98" t="str">
            <v>14/02/2022</v>
          </cell>
          <cell r="AM98" t="str">
            <v>01/03/2022</v>
          </cell>
          <cell r="AN98" t="str">
            <v xml:space="preserve">          </v>
          </cell>
        </row>
        <row r="99">
          <cell r="B99">
            <v>80536120</v>
          </cell>
          <cell r="C99">
            <v>540201953</v>
          </cell>
          <cell r="E99" t="str">
            <v/>
          </cell>
          <cell r="F99" t="str">
            <v>VERDE</v>
          </cell>
          <cell r="G99" t="str">
            <v xml:space="preserve">UASC ZAMZAM                                       </v>
          </cell>
          <cell r="H99" t="str">
            <v>1</v>
          </cell>
          <cell r="I99" t="str">
            <v/>
          </cell>
          <cell r="J99">
            <v>67</v>
          </cell>
          <cell r="K99" t="str">
            <v>11</v>
          </cell>
          <cell r="L99" t="str">
            <v>67</v>
          </cell>
          <cell r="M99" t="str">
            <v>510</v>
          </cell>
          <cell r="N99" t="str">
            <v>24</v>
          </cell>
          <cell r="O99" t="str">
            <v>1</v>
          </cell>
          <cell r="P99" t="str">
            <v>2</v>
          </cell>
          <cell r="Q99" t="str">
            <v>1</v>
          </cell>
          <cell r="R99" t="str">
            <v>1</v>
          </cell>
          <cell r="S99" t="str">
            <v>Não</v>
          </cell>
          <cell r="T99" t="str">
            <v xml:space="preserve">HLBU2894069           </v>
          </cell>
          <cell r="U99" t="str">
            <v>10/03/2022</v>
          </cell>
          <cell r="V99" t="str">
            <v>09/03/2022</v>
          </cell>
          <cell r="W99" t="str">
            <v>Carlos N000000002922</v>
          </cell>
          <cell r="X99" t="str">
            <v>SBL</v>
          </cell>
          <cell r="Y99" t="str">
            <v/>
          </cell>
          <cell r="Z99" t="str">
            <v>20</v>
          </cell>
          <cell r="AA99" t="str">
            <v>1</v>
          </cell>
          <cell r="AB99" t="str">
            <v>38</v>
          </cell>
          <cell r="AC99" t="str">
            <v>11</v>
          </cell>
          <cell r="AD99" t="str">
            <v xml:space="preserve">HLBU2894069              </v>
          </cell>
          <cell r="AE99" t="str">
            <v/>
          </cell>
          <cell r="AF99" t="str">
            <v/>
          </cell>
          <cell r="AG99" t="str">
            <v>13682900</v>
          </cell>
          <cell r="AH99" t="str">
            <v>Pendente</v>
          </cell>
          <cell r="AI99" t="str">
            <v>Não</v>
          </cell>
          <cell r="AJ99" t="str">
            <v>16/02/2022</v>
          </cell>
          <cell r="AK99" t="str">
            <v>Marítimo</v>
          </cell>
          <cell r="AL99" t="str">
            <v>17/02/2022</v>
          </cell>
          <cell r="AM99" t="str">
            <v>01/03/2022</v>
          </cell>
          <cell r="AN99" t="str">
            <v>2204571414</v>
          </cell>
        </row>
        <row r="100">
          <cell r="B100">
            <v>80536631</v>
          </cell>
          <cell r="C100">
            <v>540201954</v>
          </cell>
          <cell r="E100" t="str">
            <v/>
          </cell>
          <cell r="F100" t="str">
            <v>VERMELHO</v>
          </cell>
          <cell r="G100" t="str">
            <v xml:space="preserve">UASC ZAMZAM                                       </v>
          </cell>
          <cell r="I100" t="str">
            <v/>
          </cell>
          <cell r="J100">
            <v>118</v>
          </cell>
          <cell r="K100" t="str">
            <v>27</v>
          </cell>
          <cell r="L100" t="str">
            <v>118</v>
          </cell>
          <cell r="M100" t="str">
            <v>1368</v>
          </cell>
          <cell r="N100" t="str">
            <v>7</v>
          </cell>
          <cell r="O100" t="str">
            <v>10</v>
          </cell>
          <cell r="P100" t="str">
            <v>1</v>
          </cell>
          <cell r="Q100" t="str">
            <v>0</v>
          </cell>
          <cell r="R100" t="str">
            <v>0</v>
          </cell>
          <cell r="S100" t="str">
            <v>Não</v>
          </cell>
          <cell r="T100" t="str">
            <v xml:space="preserve">UACU5383907           </v>
          </cell>
          <cell r="U100" t="str">
            <v>08/03/2022</v>
          </cell>
          <cell r="V100" t="str">
            <v/>
          </cell>
          <cell r="W100" t="str">
            <v>Rodrigo A9483533512/ Guilherme N000000001454</v>
          </cell>
          <cell r="X100" t="str">
            <v>MBB</v>
          </cell>
          <cell r="Y100" t="str">
            <v/>
          </cell>
          <cell r="Z100" t="str">
            <v>14</v>
          </cell>
          <cell r="AA100" t="str">
            <v>2</v>
          </cell>
          <cell r="AB100" t="str">
            <v>46</v>
          </cell>
          <cell r="AC100" t="str">
            <v>11</v>
          </cell>
          <cell r="AD100" t="str">
            <v xml:space="preserve">UACU5383907              </v>
          </cell>
          <cell r="AE100" t="str">
            <v/>
          </cell>
          <cell r="AF100" t="str">
            <v/>
          </cell>
          <cell r="AG100" t="str">
            <v>13682900</v>
          </cell>
          <cell r="AH100" t="str">
            <v>Pendente</v>
          </cell>
          <cell r="AI100" t="str">
            <v>Não</v>
          </cell>
          <cell r="AJ100" t="str">
            <v>16/02/2022</v>
          </cell>
          <cell r="AK100" t="str">
            <v>Marítimo</v>
          </cell>
          <cell r="AL100" t="str">
            <v>17/02/2022</v>
          </cell>
          <cell r="AM100" t="str">
            <v>01/03/2022</v>
          </cell>
          <cell r="AN100" t="str">
            <v>2204463794</v>
          </cell>
        </row>
        <row r="101">
          <cell r="B101">
            <v>80536212</v>
          </cell>
          <cell r="C101">
            <v>540201955</v>
          </cell>
          <cell r="E101" t="str">
            <v/>
          </cell>
          <cell r="F101" t="str">
            <v/>
          </cell>
          <cell r="G101" t="str">
            <v xml:space="preserve">UASC ZAMZAM                                       </v>
          </cell>
          <cell r="I101" t="str">
            <v/>
          </cell>
          <cell r="J101">
            <v>21</v>
          </cell>
          <cell r="K101" t="str">
            <v>5</v>
          </cell>
          <cell r="L101" t="str">
            <v>21</v>
          </cell>
          <cell r="M101" t="str">
            <v>0</v>
          </cell>
          <cell r="N101" t="str">
            <v>45</v>
          </cell>
          <cell r="O101" t="str">
            <v>23</v>
          </cell>
          <cell r="P101" t="str">
            <v>3</v>
          </cell>
          <cell r="Q101" t="str">
            <v>0</v>
          </cell>
          <cell r="R101" t="str">
            <v>0</v>
          </cell>
          <cell r="S101" t="str">
            <v>Não</v>
          </cell>
          <cell r="T101" t="str">
            <v xml:space="preserve">HLBU1298044           </v>
          </cell>
          <cell r="U101" t="str">
            <v>14/03/2022</v>
          </cell>
          <cell r="V101" t="str">
            <v/>
          </cell>
          <cell r="W101" t="str">
            <v>CJ. CAMBIO ( ALVARO ) PUXE SBL</v>
          </cell>
          <cell r="X101" t="str">
            <v>SBL</v>
          </cell>
          <cell r="Y101" t="str">
            <v/>
          </cell>
          <cell r="Z101" t="str">
            <v xml:space="preserve">7 </v>
          </cell>
          <cell r="AA101" t="str">
            <v>3</v>
          </cell>
          <cell r="AB101" t="str">
            <v>71</v>
          </cell>
          <cell r="AC101" t="str">
            <v>11</v>
          </cell>
          <cell r="AD101" t="str">
            <v xml:space="preserve">HLBU1298044              </v>
          </cell>
          <cell r="AE101" t="str">
            <v/>
          </cell>
          <cell r="AF101" t="str">
            <v/>
          </cell>
          <cell r="AG101" t="str">
            <v>13682900</v>
          </cell>
          <cell r="AH101" t="str">
            <v>Pendente</v>
          </cell>
          <cell r="AI101" t="str">
            <v>Não</v>
          </cell>
          <cell r="AJ101" t="str">
            <v>16/02/2022</v>
          </cell>
          <cell r="AK101" t="str">
            <v>Marítimo</v>
          </cell>
          <cell r="AL101" t="str">
            <v>16/02/2022</v>
          </cell>
          <cell r="AM101" t="str">
            <v>01/03/2022</v>
          </cell>
          <cell r="AN101" t="str">
            <v xml:space="preserve">          </v>
          </cell>
        </row>
        <row r="102">
          <cell r="B102">
            <v>80536697</v>
          </cell>
          <cell r="C102">
            <v>540201956</v>
          </cell>
          <cell r="E102" t="str">
            <v/>
          </cell>
          <cell r="F102" t="str">
            <v/>
          </cell>
          <cell r="G102" t="str">
            <v xml:space="preserve">UASC ZAMZAM                                       </v>
          </cell>
          <cell r="I102" t="str">
            <v/>
          </cell>
          <cell r="J102">
            <v>38</v>
          </cell>
          <cell r="K102" t="str">
            <v>16</v>
          </cell>
          <cell r="L102" t="str">
            <v>38</v>
          </cell>
          <cell r="M102" t="str">
            <v>199</v>
          </cell>
          <cell r="N102" t="str">
            <v>12</v>
          </cell>
          <cell r="O102" t="str">
            <v>37</v>
          </cell>
          <cell r="P102" t="str">
            <v>10</v>
          </cell>
          <cell r="Q102" t="str">
            <v>1</v>
          </cell>
          <cell r="R102" t="str">
            <v>1</v>
          </cell>
          <cell r="S102" t="str">
            <v>Não</v>
          </cell>
          <cell r="T102" t="str">
            <v xml:space="preserve">CLHU8977851           </v>
          </cell>
          <cell r="V102" t="str">
            <v/>
          </cell>
          <cell r="W102" t="str">
            <v/>
          </cell>
          <cell r="X102" t="str">
            <v/>
          </cell>
          <cell r="Y102" t="str">
            <v/>
          </cell>
          <cell r="Z102" t="str">
            <v xml:space="preserve">7 </v>
          </cell>
          <cell r="AA102" t="str">
            <v>0</v>
          </cell>
          <cell r="AB102" t="str">
            <v>67</v>
          </cell>
          <cell r="AC102" t="str">
            <v>11</v>
          </cell>
          <cell r="AD102" t="str">
            <v xml:space="preserve">CLHU8977851              </v>
          </cell>
          <cell r="AE102" t="str">
            <v/>
          </cell>
          <cell r="AF102" t="str">
            <v/>
          </cell>
          <cell r="AG102" t="str">
            <v>13682900</v>
          </cell>
          <cell r="AH102" t="str">
            <v>Pendente</v>
          </cell>
          <cell r="AI102" t="str">
            <v>Não</v>
          </cell>
          <cell r="AJ102" t="str">
            <v>16/02/2022</v>
          </cell>
          <cell r="AK102" t="str">
            <v>Marítimo</v>
          </cell>
          <cell r="AL102" t="str">
            <v>14/02/2022</v>
          </cell>
          <cell r="AM102" t="str">
            <v>01/03/2022</v>
          </cell>
          <cell r="AN102" t="str">
            <v xml:space="preserve">          </v>
          </cell>
        </row>
        <row r="103">
          <cell r="B103">
            <v>80536706</v>
          </cell>
          <cell r="C103">
            <v>540201958</v>
          </cell>
          <cell r="E103" t="str">
            <v/>
          </cell>
          <cell r="F103" t="str">
            <v/>
          </cell>
          <cell r="G103" t="str">
            <v xml:space="preserve">UASC ZAMZAM                                       </v>
          </cell>
          <cell r="I103" t="str">
            <v/>
          </cell>
          <cell r="J103">
            <v>4</v>
          </cell>
          <cell r="K103" t="str">
            <v>2</v>
          </cell>
          <cell r="L103" t="str">
            <v>4</v>
          </cell>
          <cell r="M103" t="str">
            <v>0</v>
          </cell>
          <cell r="N103" t="str">
            <v>8</v>
          </cell>
          <cell r="O103" t="str">
            <v>0</v>
          </cell>
          <cell r="P103" t="str">
            <v>24</v>
          </cell>
          <cell r="Q103" t="str">
            <v>0</v>
          </cell>
          <cell r="R103" t="str">
            <v>0</v>
          </cell>
          <cell r="S103" t="str">
            <v>Não</v>
          </cell>
          <cell r="T103" t="str">
            <v xml:space="preserve">HLXU6427820           </v>
          </cell>
          <cell r="V103" t="str">
            <v/>
          </cell>
          <cell r="W103" t="str">
            <v/>
          </cell>
          <cell r="X103" t="str">
            <v/>
          </cell>
          <cell r="Y103" t="str">
            <v/>
          </cell>
          <cell r="Z103" t="str">
            <v xml:space="preserve">7 </v>
          </cell>
          <cell r="AA103" t="str">
            <v>0</v>
          </cell>
          <cell r="AB103" t="str">
            <v>32</v>
          </cell>
          <cell r="AC103" t="str">
            <v>11</v>
          </cell>
          <cell r="AD103" t="str">
            <v xml:space="preserve">HLXU6427820              </v>
          </cell>
          <cell r="AE103" t="str">
            <v/>
          </cell>
          <cell r="AF103" t="str">
            <v/>
          </cell>
          <cell r="AG103" t="str">
            <v>13682900</v>
          </cell>
          <cell r="AH103" t="str">
            <v>Pendente</v>
          </cell>
          <cell r="AI103" t="str">
            <v>Não</v>
          </cell>
          <cell r="AJ103" t="str">
            <v>16/02/2022</v>
          </cell>
          <cell r="AK103" t="str">
            <v>Marítimo</v>
          </cell>
          <cell r="AL103" t="str">
            <v>14/02/2022</v>
          </cell>
          <cell r="AM103" t="str">
            <v>01/03/2022</v>
          </cell>
          <cell r="AN103" t="str">
            <v xml:space="preserve">          </v>
          </cell>
        </row>
        <row r="104">
          <cell r="B104">
            <v>80536719</v>
          </cell>
          <cell r="C104">
            <v>540201960</v>
          </cell>
          <cell r="E104" t="str">
            <v/>
          </cell>
          <cell r="F104" t="str">
            <v/>
          </cell>
          <cell r="G104" t="str">
            <v xml:space="preserve">UASC ZAMZAM                                       </v>
          </cell>
          <cell r="I104" t="str">
            <v/>
          </cell>
          <cell r="J104">
            <v>1</v>
          </cell>
          <cell r="K104" t="str">
            <v>1</v>
          </cell>
          <cell r="L104" t="str">
            <v>1</v>
          </cell>
          <cell r="M104" t="str">
            <v>0</v>
          </cell>
          <cell r="N104" t="str">
            <v>0</v>
          </cell>
          <cell r="O104" t="str">
            <v>0</v>
          </cell>
          <cell r="P104" t="str">
            <v>42</v>
          </cell>
          <cell r="Q104" t="str">
            <v>0</v>
          </cell>
          <cell r="R104" t="str">
            <v>0</v>
          </cell>
          <cell r="S104" t="str">
            <v>Não</v>
          </cell>
          <cell r="T104" t="str">
            <v xml:space="preserve">TCLU5288670           </v>
          </cell>
          <cell r="V104" t="str">
            <v/>
          </cell>
          <cell r="W104" t="str">
            <v/>
          </cell>
          <cell r="X104" t="str">
            <v/>
          </cell>
          <cell r="Y104" t="str">
            <v/>
          </cell>
          <cell r="Z104" t="str">
            <v xml:space="preserve">7 </v>
          </cell>
          <cell r="AA104" t="str">
            <v>0</v>
          </cell>
          <cell r="AB104" t="str">
            <v>42</v>
          </cell>
          <cell r="AC104" t="str">
            <v>11</v>
          </cell>
          <cell r="AD104" t="str">
            <v xml:space="preserve">TCLU5288670              </v>
          </cell>
          <cell r="AE104" t="str">
            <v/>
          </cell>
          <cell r="AF104" t="str">
            <v/>
          </cell>
          <cell r="AG104" t="str">
            <v>13682900</v>
          </cell>
          <cell r="AH104" t="str">
            <v>Pendente</v>
          </cell>
          <cell r="AI104" t="str">
            <v>Não</v>
          </cell>
          <cell r="AJ104" t="str">
            <v>16/02/2022</v>
          </cell>
          <cell r="AK104" t="str">
            <v>Marítimo</v>
          </cell>
          <cell r="AL104" t="str">
            <v>14/02/2022</v>
          </cell>
          <cell r="AM104" t="str">
            <v>01/03/2022</v>
          </cell>
          <cell r="AN104" t="str">
            <v xml:space="preserve">          </v>
          </cell>
        </row>
        <row r="105">
          <cell r="B105">
            <v>80536720</v>
          </cell>
          <cell r="C105">
            <v>540201961</v>
          </cell>
          <cell r="E105" t="str">
            <v/>
          </cell>
          <cell r="F105" t="str">
            <v/>
          </cell>
          <cell r="G105" t="str">
            <v xml:space="preserve">UASC ZAMZAM                                       </v>
          </cell>
          <cell r="I105" t="str">
            <v/>
          </cell>
          <cell r="J105">
            <v>1</v>
          </cell>
          <cell r="K105" t="str">
            <v>1</v>
          </cell>
          <cell r="L105" t="str">
            <v>1</v>
          </cell>
          <cell r="M105" t="str">
            <v>0</v>
          </cell>
          <cell r="N105" t="str">
            <v>0</v>
          </cell>
          <cell r="O105" t="str">
            <v>0</v>
          </cell>
          <cell r="P105" t="str">
            <v>42</v>
          </cell>
          <cell r="Q105" t="str">
            <v>0</v>
          </cell>
          <cell r="R105" t="str">
            <v>0</v>
          </cell>
          <cell r="S105" t="str">
            <v>Não</v>
          </cell>
          <cell r="T105" t="str">
            <v xml:space="preserve">TCNU8374980           </v>
          </cell>
          <cell r="V105" t="str">
            <v/>
          </cell>
          <cell r="W105" t="str">
            <v/>
          </cell>
          <cell r="X105" t="str">
            <v/>
          </cell>
          <cell r="Y105" t="str">
            <v/>
          </cell>
          <cell r="Z105" t="str">
            <v xml:space="preserve">7 </v>
          </cell>
          <cell r="AA105" t="str">
            <v>0</v>
          </cell>
          <cell r="AB105" t="str">
            <v>42</v>
          </cell>
          <cell r="AC105" t="str">
            <v>11</v>
          </cell>
          <cell r="AD105" t="str">
            <v xml:space="preserve">TCNU8374980              </v>
          </cell>
          <cell r="AE105" t="str">
            <v/>
          </cell>
          <cell r="AF105" t="str">
            <v/>
          </cell>
          <cell r="AG105" t="str">
            <v>13682900</v>
          </cell>
          <cell r="AH105" t="str">
            <v>Pendente</v>
          </cell>
          <cell r="AI105" t="str">
            <v>Não</v>
          </cell>
          <cell r="AJ105" t="str">
            <v>16/02/2022</v>
          </cell>
          <cell r="AK105" t="str">
            <v>Marítimo</v>
          </cell>
          <cell r="AL105" t="str">
            <v>14/02/2022</v>
          </cell>
          <cell r="AM105" t="str">
            <v>01/03/2022</v>
          </cell>
          <cell r="AN105" t="str">
            <v xml:space="preserve">          </v>
          </cell>
        </row>
        <row r="106">
          <cell r="B106">
            <v>80536724</v>
          </cell>
          <cell r="C106">
            <v>540201964</v>
          </cell>
          <cell r="E106" t="str">
            <v/>
          </cell>
          <cell r="F106" t="str">
            <v/>
          </cell>
          <cell r="G106" t="str">
            <v xml:space="preserve">UASC ZAMZAM                                       </v>
          </cell>
          <cell r="I106" t="str">
            <v/>
          </cell>
          <cell r="J106">
            <v>2</v>
          </cell>
          <cell r="K106" t="str">
            <v>1</v>
          </cell>
          <cell r="L106" t="str">
            <v>2</v>
          </cell>
          <cell r="M106" t="str">
            <v>0</v>
          </cell>
          <cell r="N106" t="str">
            <v>0</v>
          </cell>
          <cell r="O106" t="str">
            <v>13</v>
          </cell>
          <cell r="P106" t="str">
            <v>21</v>
          </cell>
          <cell r="Q106" t="str">
            <v>0</v>
          </cell>
          <cell r="R106" t="str">
            <v>0</v>
          </cell>
          <cell r="S106" t="str">
            <v>Não</v>
          </cell>
          <cell r="T106" t="str">
            <v xml:space="preserve">HLBU1760722           </v>
          </cell>
          <cell r="V106" t="str">
            <v/>
          </cell>
          <cell r="W106" t="str">
            <v/>
          </cell>
          <cell r="X106" t="str">
            <v/>
          </cell>
          <cell r="Y106" t="str">
            <v/>
          </cell>
          <cell r="Z106" t="str">
            <v xml:space="preserve">7 </v>
          </cell>
          <cell r="AA106" t="str">
            <v>0</v>
          </cell>
          <cell r="AB106" t="str">
            <v>34</v>
          </cell>
          <cell r="AC106" t="str">
            <v>11</v>
          </cell>
          <cell r="AD106" t="str">
            <v xml:space="preserve">HLBU1760722              </v>
          </cell>
          <cell r="AE106" t="str">
            <v/>
          </cell>
          <cell r="AF106" t="str">
            <v/>
          </cell>
          <cell r="AG106" t="str">
            <v>13682900</v>
          </cell>
          <cell r="AH106" t="str">
            <v>Pendente</v>
          </cell>
          <cell r="AI106" t="str">
            <v>Não</v>
          </cell>
          <cell r="AJ106" t="str">
            <v>16/02/2022</v>
          </cell>
          <cell r="AK106" t="str">
            <v>Marítimo</v>
          </cell>
          <cell r="AL106" t="str">
            <v>14/02/2022</v>
          </cell>
          <cell r="AM106" t="str">
            <v>01/03/2022</v>
          </cell>
          <cell r="AN106" t="str">
            <v xml:space="preserve">          </v>
          </cell>
        </row>
        <row r="107">
          <cell r="B107">
            <v>80536737</v>
          </cell>
          <cell r="C107">
            <v>540201965</v>
          </cell>
          <cell r="E107" t="str">
            <v/>
          </cell>
          <cell r="F107" t="str">
            <v/>
          </cell>
          <cell r="G107" t="str">
            <v xml:space="preserve">UASC ZAMZAM                                       </v>
          </cell>
          <cell r="I107" t="str">
            <v/>
          </cell>
          <cell r="J107">
            <v>63</v>
          </cell>
          <cell r="K107" t="str">
            <v>16</v>
          </cell>
          <cell r="L107" t="str">
            <v>63</v>
          </cell>
          <cell r="M107" t="str">
            <v>667</v>
          </cell>
          <cell r="N107" t="str">
            <v>7</v>
          </cell>
          <cell r="O107" t="str">
            <v>10</v>
          </cell>
          <cell r="P107" t="str">
            <v>380</v>
          </cell>
          <cell r="Q107" t="str">
            <v>1</v>
          </cell>
          <cell r="R107" t="str">
            <v>1</v>
          </cell>
          <cell r="S107" t="str">
            <v>Não</v>
          </cell>
          <cell r="T107" t="str">
            <v xml:space="preserve">CAAU5505545           </v>
          </cell>
          <cell r="U107" t="str">
            <v>14/03/2022</v>
          </cell>
          <cell r="V107" t="str">
            <v/>
          </cell>
          <cell r="W107" t="str">
            <v/>
          </cell>
          <cell r="X107" t="str">
            <v/>
          </cell>
          <cell r="Y107" t="str">
            <v/>
          </cell>
          <cell r="Z107" t="str">
            <v>14</v>
          </cell>
          <cell r="AA107" t="str">
            <v>5</v>
          </cell>
          <cell r="AB107" t="str">
            <v>44</v>
          </cell>
          <cell r="AC107" t="str">
            <v>11</v>
          </cell>
          <cell r="AD107" t="str">
            <v xml:space="preserve">CAAU5505545              </v>
          </cell>
          <cell r="AE107" t="str">
            <v/>
          </cell>
          <cell r="AF107" t="str">
            <v/>
          </cell>
          <cell r="AG107" t="str">
            <v>13682900</v>
          </cell>
          <cell r="AH107" t="str">
            <v>Pendente</v>
          </cell>
          <cell r="AI107" t="str">
            <v>Não</v>
          </cell>
          <cell r="AJ107" t="str">
            <v>16/02/2022</v>
          </cell>
          <cell r="AK107" t="str">
            <v>Marítimo</v>
          </cell>
          <cell r="AL107" t="str">
            <v>17/02/2022</v>
          </cell>
          <cell r="AM107" t="str">
            <v>01/03/2022</v>
          </cell>
          <cell r="AN107" t="str">
            <v>2204693412</v>
          </cell>
        </row>
        <row r="108">
          <cell r="B108">
            <v>80536739</v>
          </cell>
          <cell r="C108">
            <v>540201966</v>
          </cell>
          <cell r="E108" t="str">
            <v/>
          </cell>
          <cell r="F108" t="str">
            <v/>
          </cell>
          <cell r="G108" t="str">
            <v xml:space="preserve">UASC ZAMZAM                                       </v>
          </cell>
          <cell r="I108" t="str">
            <v/>
          </cell>
          <cell r="J108">
            <v>32</v>
          </cell>
          <cell r="K108" t="str">
            <v>10</v>
          </cell>
          <cell r="L108" t="str">
            <v>32</v>
          </cell>
          <cell r="M108" t="str">
            <v>206</v>
          </cell>
          <cell r="N108" t="str">
            <v>0</v>
          </cell>
          <cell r="O108" t="str">
            <v>8</v>
          </cell>
          <cell r="P108" t="str">
            <v>29</v>
          </cell>
          <cell r="Q108" t="str">
            <v>0</v>
          </cell>
          <cell r="R108" t="str">
            <v>0</v>
          </cell>
          <cell r="S108" t="str">
            <v>Não</v>
          </cell>
          <cell r="T108" t="str">
            <v xml:space="preserve">FANU1066647           </v>
          </cell>
          <cell r="U108" t="str">
            <v>22/03/2022</v>
          </cell>
          <cell r="V108" t="str">
            <v/>
          </cell>
          <cell r="W108" t="str">
            <v/>
          </cell>
          <cell r="X108" t="str">
            <v/>
          </cell>
          <cell r="Y108" t="str">
            <v/>
          </cell>
          <cell r="Z108" t="str">
            <v xml:space="preserve">7 </v>
          </cell>
          <cell r="AA108" t="str">
            <v>1</v>
          </cell>
          <cell r="AB108" t="str">
            <v>35</v>
          </cell>
          <cell r="AC108" t="str">
            <v>11</v>
          </cell>
          <cell r="AD108" t="str">
            <v xml:space="preserve">FANU1066647              </v>
          </cell>
          <cell r="AE108" t="str">
            <v/>
          </cell>
          <cell r="AF108" t="str">
            <v/>
          </cell>
          <cell r="AG108" t="str">
            <v>13682900</v>
          </cell>
          <cell r="AH108" t="str">
            <v>Pendente</v>
          </cell>
          <cell r="AI108" t="str">
            <v>Não</v>
          </cell>
          <cell r="AJ108" t="str">
            <v>16/02/2022</v>
          </cell>
          <cell r="AK108" t="str">
            <v>Marítimo</v>
          </cell>
          <cell r="AL108" t="str">
            <v>14/02/2022</v>
          </cell>
          <cell r="AM108" t="str">
            <v>01/03/2022</v>
          </cell>
          <cell r="AN108" t="str">
            <v xml:space="preserve">          </v>
          </cell>
        </row>
        <row r="109">
          <cell r="B109">
            <v>80536740</v>
          </cell>
          <cell r="C109">
            <v>540201967</v>
          </cell>
          <cell r="E109" t="str">
            <v/>
          </cell>
          <cell r="F109" t="str">
            <v/>
          </cell>
          <cell r="G109" t="str">
            <v xml:space="preserve">UASC ZAMZAM                                       </v>
          </cell>
          <cell r="I109" t="str">
            <v/>
          </cell>
          <cell r="J109">
            <v>6</v>
          </cell>
          <cell r="K109" t="str">
            <v>4</v>
          </cell>
          <cell r="L109" t="str">
            <v>6</v>
          </cell>
          <cell r="M109" t="str">
            <v>0</v>
          </cell>
          <cell r="N109" t="str">
            <v>0</v>
          </cell>
          <cell r="O109" t="str">
            <v>2</v>
          </cell>
          <cell r="P109" t="str">
            <v>19</v>
          </cell>
          <cell r="Q109" t="str">
            <v>0</v>
          </cell>
          <cell r="R109" t="str">
            <v>0</v>
          </cell>
          <cell r="S109" t="str">
            <v>Não</v>
          </cell>
          <cell r="T109" t="str">
            <v xml:space="preserve">FDCU0002718           </v>
          </cell>
          <cell r="V109" t="str">
            <v/>
          </cell>
          <cell r="W109" t="str">
            <v>EXO.TRANSM. GW6E-2800/200KV-12 ( TEZOTO-GIBA ) PUXE SBL</v>
          </cell>
          <cell r="X109" t="str">
            <v>SBL</v>
          </cell>
          <cell r="Y109" t="str">
            <v/>
          </cell>
          <cell r="Z109" t="str">
            <v xml:space="preserve">7 </v>
          </cell>
          <cell r="AA109" t="str">
            <v>0</v>
          </cell>
          <cell r="AB109" t="str">
            <v>21</v>
          </cell>
          <cell r="AC109" t="str">
            <v>11</v>
          </cell>
          <cell r="AD109" t="str">
            <v xml:space="preserve">FDCU0002718              </v>
          </cell>
          <cell r="AE109" t="str">
            <v/>
          </cell>
          <cell r="AF109" t="str">
            <v/>
          </cell>
          <cell r="AG109" t="str">
            <v>13682900</v>
          </cell>
          <cell r="AH109" t="str">
            <v>Pendente</v>
          </cell>
          <cell r="AI109" t="str">
            <v>Não</v>
          </cell>
          <cell r="AJ109" t="str">
            <v>16/02/2022</v>
          </cell>
          <cell r="AK109" t="str">
            <v>Marítimo</v>
          </cell>
          <cell r="AL109" t="str">
            <v>14/02/2022</v>
          </cell>
          <cell r="AM109" t="str">
            <v>01/03/2022</v>
          </cell>
          <cell r="AN109" t="str">
            <v xml:space="preserve">          </v>
          </cell>
        </row>
        <row r="110">
          <cell r="B110">
            <v>80536698</v>
          </cell>
          <cell r="C110">
            <v>540201968</v>
          </cell>
          <cell r="E110" t="str">
            <v/>
          </cell>
          <cell r="F110" t="str">
            <v/>
          </cell>
          <cell r="G110" t="str">
            <v xml:space="preserve">UASC ZAMZAM                                       </v>
          </cell>
          <cell r="I110" t="str">
            <v/>
          </cell>
          <cell r="J110">
            <v>12</v>
          </cell>
          <cell r="K110" t="str">
            <v>2</v>
          </cell>
          <cell r="L110" t="str">
            <v>12</v>
          </cell>
          <cell r="M110" t="str">
            <v>0</v>
          </cell>
          <cell r="N110" t="str">
            <v>23</v>
          </cell>
          <cell r="O110" t="str">
            <v>15</v>
          </cell>
          <cell r="P110" t="str">
            <v>2</v>
          </cell>
          <cell r="Q110" t="str">
            <v>4</v>
          </cell>
          <cell r="R110" t="str">
            <v>4</v>
          </cell>
          <cell r="S110" t="str">
            <v>Não</v>
          </cell>
          <cell r="T110" t="str">
            <v xml:space="preserve">HLBU2666095           </v>
          </cell>
          <cell r="V110" t="str">
            <v/>
          </cell>
          <cell r="W110" t="str">
            <v/>
          </cell>
          <cell r="X110" t="str">
            <v/>
          </cell>
          <cell r="Y110" t="str">
            <v/>
          </cell>
          <cell r="Z110" t="str">
            <v xml:space="preserve">7 </v>
          </cell>
          <cell r="AA110" t="str">
            <v>0</v>
          </cell>
          <cell r="AB110" t="str">
            <v>44</v>
          </cell>
          <cell r="AC110" t="str">
            <v>11</v>
          </cell>
          <cell r="AD110" t="str">
            <v xml:space="preserve">HLBU2666095              </v>
          </cell>
          <cell r="AE110" t="str">
            <v/>
          </cell>
          <cell r="AF110" t="str">
            <v/>
          </cell>
          <cell r="AG110" t="str">
            <v>13682900</v>
          </cell>
          <cell r="AH110" t="str">
            <v>Pendente</v>
          </cell>
          <cell r="AI110" t="str">
            <v>Não</v>
          </cell>
          <cell r="AJ110" t="str">
            <v>16/02/2022</v>
          </cell>
          <cell r="AK110" t="str">
            <v>Marítimo</v>
          </cell>
          <cell r="AL110" t="str">
            <v>14/02/2022</v>
          </cell>
          <cell r="AM110" t="str">
            <v>01/03/2022</v>
          </cell>
          <cell r="AN110" t="str">
            <v xml:space="preserve">          </v>
          </cell>
        </row>
        <row r="111">
          <cell r="B111">
            <v>80536734</v>
          </cell>
          <cell r="C111">
            <v>540201969</v>
          </cell>
          <cell r="E111" t="str">
            <v/>
          </cell>
          <cell r="F111" t="str">
            <v>VERDE</v>
          </cell>
          <cell r="G111" t="str">
            <v xml:space="preserve">UASC ZAMZAM                                       </v>
          </cell>
          <cell r="H111" t="str">
            <v>1</v>
          </cell>
          <cell r="I111" t="str">
            <v/>
          </cell>
          <cell r="J111">
            <v>23</v>
          </cell>
          <cell r="K111" t="str">
            <v>4</v>
          </cell>
          <cell r="L111" t="str">
            <v>23</v>
          </cell>
          <cell r="M111" t="str">
            <v>0</v>
          </cell>
          <cell r="N111" t="str">
            <v>29</v>
          </cell>
          <cell r="O111" t="str">
            <v>8</v>
          </cell>
          <cell r="P111" t="str">
            <v>18</v>
          </cell>
          <cell r="Q111" t="str">
            <v>0</v>
          </cell>
          <cell r="R111" t="str">
            <v>0</v>
          </cell>
          <cell r="S111" t="str">
            <v>Não</v>
          </cell>
          <cell r="T111" t="str">
            <v xml:space="preserve">FFAU1536747           </v>
          </cell>
          <cell r="U111" t="str">
            <v>10/03/2022</v>
          </cell>
          <cell r="V111" t="str">
            <v>11/03/2022</v>
          </cell>
          <cell r="W111" t="str">
            <v>Carlos A4571307915</v>
          </cell>
          <cell r="X111" t="str">
            <v>MBB</v>
          </cell>
          <cell r="Y111" t="str">
            <v/>
          </cell>
          <cell r="Z111" t="str">
            <v>20</v>
          </cell>
          <cell r="AA111" t="str">
            <v>1</v>
          </cell>
          <cell r="AB111" t="str">
            <v>55</v>
          </cell>
          <cell r="AC111" t="str">
            <v>11</v>
          </cell>
          <cell r="AD111" t="str">
            <v xml:space="preserve">FFAU1536747              </v>
          </cell>
          <cell r="AE111" t="str">
            <v/>
          </cell>
          <cell r="AF111" t="str">
            <v/>
          </cell>
          <cell r="AG111" t="str">
            <v>13682900</v>
          </cell>
          <cell r="AH111" t="str">
            <v>Pendente</v>
          </cell>
          <cell r="AI111" t="str">
            <v>Não</v>
          </cell>
          <cell r="AJ111" t="str">
            <v>16/02/2022</v>
          </cell>
          <cell r="AK111" t="str">
            <v>Marítimo</v>
          </cell>
          <cell r="AL111" t="str">
            <v>17/02/2022</v>
          </cell>
          <cell r="AM111" t="str">
            <v>01/03/2022</v>
          </cell>
          <cell r="AN111" t="str">
            <v>2204634610</v>
          </cell>
        </row>
        <row r="112">
          <cell r="B112">
            <v>80536808</v>
          </cell>
          <cell r="C112">
            <v>540201970</v>
          </cell>
          <cell r="E112" t="str">
            <v/>
          </cell>
          <cell r="F112" t="str">
            <v/>
          </cell>
          <cell r="G112" t="str">
            <v xml:space="preserve">UASC ZAMZAM                                       </v>
          </cell>
          <cell r="I112" t="str">
            <v/>
          </cell>
          <cell r="J112">
            <v>47</v>
          </cell>
          <cell r="K112" t="str">
            <v>5</v>
          </cell>
          <cell r="L112" t="str">
            <v>47</v>
          </cell>
          <cell r="M112" t="str">
            <v>153</v>
          </cell>
          <cell r="N112" t="str">
            <v>20</v>
          </cell>
          <cell r="O112" t="str">
            <v>12</v>
          </cell>
          <cell r="P112" t="str">
            <v>12</v>
          </cell>
          <cell r="Q112" t="str">
            <v>0</v>
          </cell>
          <cell r="R112" t="str">
            <v>0</v>
          </cell>
          <cell r="S112" t="str">
            <v>Não</v>
          </cell>
          <cell r="T112" t="str">
            <v xml:space="preserve">FANU1845420           </v>
          </cell>
          <cell r="V112" t="str">
            <v/>
          </cell>
          <cell r="W112" t="str">
            <v/>
          </cell>
          <cell r="X112" t="str">
            <v/>
          </cell>
          <cell r="Y112" t="str">
            <v/>
          </cell>
          <cell r="Z112" t="str">
            <v xml:space="preserve">7 </v>
          </cell>
          <cell r="AA112" t="str">
            <v>0</v>
          </cell>
          <cell r="AB112" t="str">
            <v>47</v>
          </cell>
          <cell r="AC112" t="str">
            <v>11</v>
          </cell>
          <cell r="AD112" t="str">
            <v xml:space="preserve">FANU1845420              </v>
          </cell>
          <cell r="AE112" t="str">
            <v/>
          </cell>
          <cell r="AF112" t="str">
            <v/>
          </cell>
          <cell r="AG112" t="str">
            <v>13682900</v>
          </cell>
          <cell r="AH112" t="str">
            <v>Pendente</v>
          </cell>
          <cell r="AI112" t="str">
            <v>Não</v>
          </cell>
          <cell r="AJ112" t="str">
            <v>16/02/2022</v>
          </cell>
          <cell r="AK112" t="str">
            <v>Marítimo</v>
          </cell>
          <cell r="AL112" t="str">
            <v>14/02/2022</v>
          </cell>
          <cell r="AM112" t="str">
            <v>01/03/2022</v>
          </cell>
          <cell r="AN112" t="str">
            <v xml:space="preserve">          </v>
          </cell>
        </row>
        <row r="113">
          <cell r="B113">
            <v>80536851</v>
          </cell>
          <cell r="C113">
            <v>540201971</v>
          </cell>
          <cell r="E113" t="str">
            <v/>
          </cell>
          <cell r="F113" t="str">
            <v/>
          </cell>
          <cell r="G113" t="str">
            <v xml:space="preserve">UASC ZAMZAM                                       </v>
          </cell>
          <cell r="I113" t="str">
            <v/>
          </cell>
          <cell r="J113">
            <v>22</v>
          </cell>
          <cell r="K113" t="str">
            <v>10</v>
          </cell>
          <cell r="L113" t="str">
            <v>22</v>
          </cell>
          <cell r="M113" t="str">
            <v>0</v>
          </cell>
          <cell r="N113" t="str">
            <v>21</v>
          </cell>
          <cell r="O113" t="str">
            <v>15</v>
          </cell>
          <cell r="P113" t="str">
            <v>2</v>
          </cell>
          <cell r="Q113" t="str">
            <v>1</v>
          </cell>
          <cell r="R113" t="str">
            <v>1</v>
          </cell>
          <cell r="S113" t="str">
            <v>Não</v>
          </cell>
          <cell r="T113" t="str">
            <v xml:space="preserve">TRLU7647423           </v>
          </cell>
          <cell r="U113" t="str">
            <v>23/03/2022</v>
          </cell>
          <cell r="V113" t="str">
            <v/>
          </cell>
          <cell r="W113" t="str">
            <v/>
          </cell>
          <cell r="X113" t="str">
            <v/>
          </cell>
          <cell r="Y113" t="str">
            <v/>
          </cell>
          <cell r="Z113" t="str">
            <v xml:space="preserve">7 </v>
          </cell>
          <cell r="AA113" t="str">
            <v>1</v>
          </cell>
          <cell r="AB113" t="str">
            <v>39</v>
          </cell>
          <cell r="AC113" t="str">
            <v>11</v>
          </cell>
          <cell r="AD113" t="str">
            <v xml:space="preserve">TRLU7647423              </v>
          </cell>
          <cell r="AE113" t="str">
            <v/>
          </cell>
          <cell r="AF113" t="str">
            <v/>
          </cell>
          <cell r="AG113" t="str">
            <v>13682900</v>
          </cell>
          <cell r="AH113" t="str">
            <v>Pendente</v>
          </cell>
          <cell r="AI113" t="str">
            <v>Não</v>
          </cell>
          <cell r="AJ113" t="str">
            <v>16/02/2022</v>
          </cell>
          <cell r="AK113" t="str">
            <v>Marítimo</v>
          </cell>
          <cell r="AL113" t="str">
            <v>14/02/2022</v>
          </cell>
          <cell r="AM113" t="str">
            <v>01/03/2022</v>
          </cell>
          <cell r="AN113" t="str">
            <v xml:space="preserve">          </v>
          </cell>
        </row>
        <row r="114">
          <cell r="B114">
            <v>80536671</v>
          </cell>
          <cell r="C114">
            <v>540201972</v>
          </cell>
          <cell r="E114" t="str">
            <v/>
          </cell>
          <cell r="F114" t="str">
            <v/>
          </cell>
          <cell r="G114" t="str">
            <v xml:space="preserve">UASC ZAMZAM                                       </v>
          </cell>
          <cell r="I114" t="str">
            <v/>
          </cell>
          <cell r="J114">
            <v>13</v>
          </cell>
          <cell r="K114" t="str">
            <v>6</v>
          </cell>
          <cell r="L114" t="str">
            <v>13</v>
          </cell>
          <cell r="M114" t="str">
            <v>0</v>
          </cell>
          <cell r="N114" t="str">
            <v>28</v>
          </cell>
          <cell r="O114" t="str">
            <v>10</v>
          </cell>
          <cell r="P114" t="str">
            <v>24</v>
          </cell>
          <cell r="Q114" t="str">
            <v>0</v>
          </cell>
          <cell r="R114" t="str">
            <v>0</v>
          </cell>
          <cell r="S114" t="str">
            <v>Não</v>
          </cell>
          <cell r="T114" t="str">
            <v xml:space="preserve">FLBU0127810           </v>
          </cell>
          <cell r="V114" t="str">
            <v/>
          </cell>
          <cell r="W114" t="str">
            <v/>
          </cell>
          <cell r="X114" t="str">
            <v/>
          </cell>
          <cell r="Y114" t="str">
            <v/>
          </cell>
          <cell r="Z114" t="str">
            <v xml:space="preserve">7 </v>
          </cell>
          <cell r="AA114" t="str">
            <v>0</v>
          </cell>
          <cell r="AB114" t="str">
            <v>62</v>
          </cell>
          <cell r="AC114" t="str">
            <v>11</v>
          </cell>
          <cell r="AD114" t="str">
            <v xml:space="preserve">FLBU0127810              </v>
          </cell>
          <cell r="AE114" t="str">
            <v/>
          </cell>
          <cell r="AF114" t="str">
            <v/>
          </cell>
          <cell r="AG114" t="str">
            <v>13682900</v>
          </cell>
          <cell r="AH114" t="str">
            <v>Pendente</v>
          </cell>
          <cell r="AI114" t="str">
            <v>Não</v>
          </cell>
          <cell r="AJ114" t="str">
            <v>16/02/2022</v>
          </cell>
          <cell r="AK114" t="str">
            <v>Marítimo</v>
          </cell>
          <cell r="AL114" t="str">
            <v>14/02/2022</v>
          </cell>
          <cell r="AM114" t="str">
            <v>01/03/2022</v>
          </cell>
          <cell r="AN114" t="str">
            <v xml:space="preserve">          </v>
          </cell>
        </row>
        <row r="115">
          <cell r="B115">
            <v>80536453</v>
          </cell>
          <cell r="C115">
            <v>540201973</v>
          </cell>
          <cell r="E115" t="str">
            <v/>
          </cell>
          <cell r="F115" t="str">
            <v/>
          </cell>
          <cell r="G115" t="str">
            <v xml:space="preserve">UASC ZAMZAM                                       </v>
          </cell>
          <cell r="I115" t="str">
            <v/>
          </cell>
          <cell r="J115">
            <v>62</v>
          </cell>
          <cell r="K115" t="str">
            <v>25</v>
          </cell>
          <cell r="L115" t="str">
            <v>62</v>
          </cell>
          <cell r="M115" t="str">
            <v>374</v>
          </cell>
          <cell r="N115" t="str">
            <v>18</v>
          </cell>
          <cell r="O115" t="str">
            <v>0</v>
          </cell>
          <cell r="P115" t="str">
            <v>0</v>
          </cell>
          <cell r="Q115" t="str">
            <v>4</v>
          </cell>
          <cell r="R115" t="str">
            <v>4</v>
          </cell>
          <cell r="S115" t="str">
            <v>Não</v>
          </cell>
          <cell r="T115" t="str">
            <v xml:space="preserve">FANU1915575           </v>
          </cell>
          <cell r="U115" t="str">
            <v>16/03/2022</v>
          </cell>
          <cell r="V115" t="str">
            <v/>
          </cell>
          <cell r="W115" t="str">
            <v/>
          </cell>
          <cell r="X115" t="str">
            <v/>
          </cell>
          <cell r="Y115" t="str">
            <v/>
          </cell>
          <cell r="Z115" t="str">
            <v xml:space="preserve">7 </v>
          </cell>
          <cell r="AA115" t="str">
            <v>2</v>
          </cell>
          <cell r="AB115" t="str">
            <v>29</v>
          </cell>
          <cell r="AC115" t="str">
            <v>11</v>
          </cell>
          <cell r="AD115" t="str">
            <v xml:space="preserve">FANU1915575              </v>
          </cell>
          <cell r="AE115" t="str">
            <v/>
          </cell>
          <cell r="AF115" t="str">
            <v/>
          </cell>
          <cell r="AG115" t="str">
            <v>13682900</v>
          </cell>
          <cell r="AH115" t="str">
            <v>Pendente</v>
          </cell>
          <cell r="AI115" t="str">
            <v>Não</v>
          </cell>
          <cell r="AJ115" t="str">
            <v>16/02/2022</v>
          </cell>
          <cell r="AK115" t="str">
            <v>Marítimo</v>
          </cell>
          <cell r="AL115" t="str">
            <v>14/02/2022</v>
          </cell>
          <cell r="AM115" t="str">
            <v>01/03/2022</v>
          </cell>
          <cell r="AN115" t="str">
            <v xml:space="preserve">          </v>
          </cell>
        </row>
        <row r="116">
          <cell r="B116">
            <v>80536899</v>
          </cell>
          <cell r="C116">
            <v>540201975</v>
          </cell>
          <cell r="E116" t="str">
            <v/>
          </cell>
          <cell r="F116" t="str">
            <v/>
          </cell>
          <cell r="G116" t="str">
            <v xml:space="preserve">UASC ZAMZAM                                       </v>
          </cell>
          <cell r="I116" t="str">
            <v/>
          </cell>
          <cell r="J116">
            <v>74</v>
          </cell>
          <cell r="K116" t="str">
            <v>14</v>
          </cell>
          <cell r="L116" t="str">
            <v>74</v>
          </cell>
          <cell r="M116" t="str">
            <v>298</v>
          </cell>
          <cell r="N116" t="str">
            <v>11</v>
          </cell>
          <cell r="O116" t="str">
            <v>19</v>
          </cell>
          <cell r="P116" t="str">
            <v>7</v>
          </cell>
          <cell r="Q116" t="str">
            <v>0</v>
          </cell>
          <cell r="R116" t="str">
            <v>0</v>
          </cell>
          <cell r="S116" t="str">
            <v>Não</v>
          </cell>
          <cell r="T116" t="str">
            <v xml:space="preserve">CAIU4300899           </v>
          </cell>
          <cell r="U116" t="str">
            <v>15/03/2022</v>
          </cell>
          <cell r="V116" t="str">
            <v/>
          </cell>
          <cell r="W116" t="str">
            <v/>
          </cell>
          <cell r="X116" t="str">
            <v/>
          </cell>
          <cell r="Y116" t="str">
            <v/>
          </cell>
          <cell r="Z116" t="str">
            <v xml:space="preserve">7 </v>
          </cell>
          <cell r="AA116" t="str">
            <v>3</v>
          </cell>
          <cell r="AB116" t="str">
            <v>45</v>
          </cell>
          <cell r="AC116" t="str">
            <v>11</v>
          </cell>
          <cell r="AD116" t="str">
            <v xml:space="preserve">CAIU4300899              </v>
          </cell>
          <cell r="AE116" t="str">
            <v/>
          </cell>
          <cell r="AF116" t="str">
            <v/>
          </cell>
          <cell r="AG116" t="str">
            <v>13682900</v>
          </cell>
          <cell r="AH116" t="str">
            <v>Pendente</v>
          </cell>
          <cell r="AI116" t="str">
            <v>Não</v>
          </cell>
          <cell r="AJ116" t="str">
            <v>16/02/2022</v>
          </cell>
          <cell r="AK116" t="str">
            <v>Marítimo</v>
          </cell>
          <cell r="AL116" t="str">
            <v>17/02/2022</v>
          </cell>
          <cell r="AM116" t="str">
            <v>01/03/2022</v>
          </cell>
          <cell r="AN116" t="str">
            <v xml:space="preserve">          </v>
          </cell>
        </row>
        <row r="117">
          <cell r="B117">
            <v>80536900</v>
          </cell>
          <cell r="C117">
            <v>540201976</v>
          </cell>
          <cell r="E117" t="str">
            <v/>
          </cell>
          <cell r="F117" t="str">
            <v>VERDE</v>
          </cell>
          <cell r="G117" t="str">
            <v xml:space="preserve">UASC ZAMZAM                                       </v>
          </cell>
          <cell r="H117" t="str">
            <v>2</v>
          </cell>
          <cell r="I117" t="str">
            <v/>
          </cell>
          <cell r="J117">
            <v>31</v>
          </cell>
          <cell r="K117" t="str">
            <v>7</v>
          </cell>
          <cell r="L117" t="str">
            <v>31</v>
          </cell>
          <cell r="M117" t="str">
            <v>174</v>
          </cell>
          <cell r="N117" t="str">
            <v>28</v>
          </cell>
          <cell r="O117" t="str">
            <v>11</v>
          </cell>
          <cell r="P117" t="str">
            <v>13</v>
          </cell>
          <cell r="Q117" t="str">
            <v>0</v>
          </cell>
          <cell r="R117" t="str">
            <v>0</v>
          </cell>
          <cell r="S117" t="str">
            <v>Não</v>
          </cell>
          <cell r="T117" t="str">
            <v xml:space="preserve">UACU5353707           </v>
          </cell>
          <cell r="U117" t="str">
            <v>10/03/2022</v>
          </cell>
          <cell r="V117" t="str">
            <v>09/03/2022</v>
          </cell>
          <cell r="W117" t="str">
            <v>CJ TRAVESSA ( DARIO ) PUXE SBL/ Carlos A0019904605</v>
          </cell>
          <cell r="X117" t="str">
            <v>SBL</v>
          </cell>
          <cell r="Y117" t="str">
            <v/>
          </cell>
          <cell r="Z117" t="str">
            <v>20</v>
          </cell>
          <cell r="AA117" t="str">
            <v>1</v>
          </cell>
          <cell r="AB117" t="str">
            <v>55</v>
          </cell>
          <cell r="AC117" t="str">
            <v>11</v>
          </cell>
          <cell r="AD117" t="str">
            <v xml:space="preserve">UACU5353707              </v>
          </cell>
          <cell r="AE117" t="str">
            <v/>
          </cell>
          <cell r="AF117" t="str">
            <v/>
          </cell>
          <cell r="AG117" t="str">
            <v>13682900</v>
          </cell>
          <cell r="AH117" t="str">
            <v>Pendente</v>
          </cell>
          <cell r="AI117" t="str">
            <v>Não</v>
          </cell>
          <cell r="AJ117" t="str">
            <v>16/02/2022</v>
          </cell>
          <cell r="AK117" t="str">
            <v>Marítimo</v>
          </cell>
          <cell r="AL117" t="str">
            <v>17/02/2022</v>
          </cell>
          <cell r="AM117" t="str">
            <v>01/03/2022</v>
          </cell>
          <cell r="AN117" t="str">
            <v>2204487065</v>
          </cell>
        </row>
        <row r="118">
          <cell r="B118">
            <v>80536256</v>
          </cell>
          <cell r="C118">
            <v>540201977</v>
          </cell>
          <cell r="E118" t="str">
            <v/>
          </cell>
          <cell r="F118" t="str">
            <v/>
          </cell>
          <cell r="G118" t="str">
            <v xml:space="preserve">UASC ZAMZAM                                       </v>
          </cell>
          <cell r="I118" t="str">
            <v/>
          </cell>
          <cell r="J118">
            <v>1</v>
          </cell>
          <cell r="K118" t="str">
            <v/>
          </cell>
          <cell r="L118" t="str">
            <v>1</v>
          </cell>
          <cell r="M118" t="str">
            <v>0</v>
          </cell>
          <cell r="N118" t="str">
            <v>0</v>
          </cell>
          <cell r="O118" t="str">
            <v>0</v>
          </cell>
          <cell r="P118" t="str">
            <v>0</v>
          </cell>
          <cell r="Q118" t="str">
            <v>7</v>
          </cell>
          <cell r="R118" t="str">
            <v>7</v>
          </cell>
          <cell r="S118" t="str">
            <v>Não</v>
          </cell>
          <cell r="T118" t="str">
            <v xml:space="preserve">HLBU3088345           </v>
          </cell>
          <cell r="V118" t="str">
            <v/>
          </cell>
          <cell r="W118" t="str">
            <v/>
          </cell>
          <cell r="X118" t="str">
            <v/>
          </cell>
          <cell r="Y118" t="str">
            <v/>
          </cell>
          <cell r="Z118" t="str">
            <v xml:space="preserve">7 </v>
          </cell>
          <cell r="AA118" t="str">
            <v>0</v>
          </cell>
          <cell r="AB118" t="str">
            <v>7</v>
          </cell>
          <cell r="AC118" t="str">
            <v>11</v>
          </cell>
          <cell r="AD118" t="str">
            <v xml:space="preserve">HLBU3088345              </v>
          </cell>
          <cell r="AE118" t="str">
            <v/>
          </cell>
          <cell r="AF118" t="str">
            <v/>
          </cell>
          <cell r="AG118" t="str">
            <v>13682900</v>
          </cell>
          <cell r="AH118" t="str">
            <v>Pendente</v>
          </cell>
          <cell r="AI118" t="str">
            <v>Não</v>
          </cell>
          <cell r="AJ118" t="str">
            <v>16/02/2022</v>
          </cell>
          <cell r="AK118" t="str">
            <v>Marítimo</v>
          </cell>
          <cell r="AL118" t="str">
            <v>14/02/2022</v>
          </cell>
          <cell r="AM118" t="str">
            <v>01/03/2022</v>
          </cell>
          <cell r="AN118" t="str">
            <v xml:space="preserve">          </v>
          </cell>
        </row>
        <row r="119">
          <cell r="B119">
            <v>100095550</v>
          </cell>
          <cell r="C119">
            <v>540202074</v>
          </cell>
          <cell r="E119" t="str">
            <v/>
          </cell>
          <cell r="F119" t="str">
            <v/>
          </cell>
          <cell r="G119" t="str">
            <v xml:space="preserve">UASC ZAMZAM                                       </v>
          </cell>
          <cell r="I119" t="str">
            <v/>
          </cell>
          <cell r="J119">
            <v>1</v>
          </cell>
          <cell r="K119" t="str">
            <v/>
          </cell>
          <cell r="L119" t="str">
            <v>1</v>
          </cell>
          <cell r="M119" t="str">
            <v>0</v>
          </cell>
          <cell r="N119" t="str">
            <v>1</v>
          </cell>
          <cell r="O119" t="str">
            <v>0</v>
          </cell>
          <cell r="P119" t="str">
            <v>0</v>
          </cell>
          <cell r="Q119" t="str">
            <v>0</v>
          </cell>
          <cell r="R119" t="str">
            <v>0</v>
          </cell>
          <cell r="S119" t="str">
            <v>Não</v>
          </cell>
          <cell r="T119" t="str">
            <v xml:space="preserve">BOM8074128            </v>
          </cell>
          <cell r="V119" t="str">
            <v/>
          </cell>
          <cell r="W119" t="str">
            <v/>
          </cell>
          <cell r="X119" t="str">
            <v/>
          </cell>
          <cell r="Y119" t="str">
            <v/>
          </cell>
          <cell r="Z119" t="str">
            <v xml:space="preserve">8 </v>
          </cell>
          <cell r="AA119" t="str">
            <v>0</v>
          </cell>
          <cell r="AB119" t="str">
            <v>0</v>
          </cell>
          <cell r="AC119" t="str">
            <v>0</v>
          </cell>
          <cell r="AD119" t="str">
            <v xml:space="preserve">                         </v>
          </cell>
          <cell r="AE119" t="str">
            <v/>
          </cell>
          <cell r="AF119" t="str">
            <v/>
          </cell>
          <cell r="AG119" t="str">
            <v>16919100</v>
          </cell>
          <cell r="AH119" t="str">
            <v>Pendente</v>
          </cell>
          <cell r="AI119" t="str">
            <v>Não</v>
          </cell>
          <cell r="AJ119" t="str">
            <v>30/12/2021</v>
          </cell>
          <cell r="AK119" t="str">
            <v>Marítimo</v>
          </cell>
          <cell r="AL119" t="str">
            <v>05/01/2022</v>
          </cell>
          <cell r="AM119" t="str">
            <v>06/03/2022</v>
          </cell>
          <cell r="AN119" t="str">
            <v xml:space="preserve">          </v>
          </cell>
        </row>
        <row r="120">
          <cell r="B120">
            <v>100095549</v>
          </cell>
          <cell r="C120">
            <v>540202074</v>
          </cell>
          <cell r="E120" t="str">
            <v/>
          </cell>
          <cell r="F120" t="str">
            <v/>
          </cell>
          <cell r="G120" t="str">
            <v xml:space="preserve">UASC ZAMZAM                                       </v>
          </cell>
          <cell r="I120" t="str">
            <v/>
          </cell>
          <cell r="J120">
            <v>1</v>
          </cell>
          <cell r="K120" t="str">
            <v/>
          </cell>
          <cell r="L120" t="str">
            <v>1</v>
          </cell>
          <cell r="M120" t="str">
            <v>0</v>
          </cell>
          <cell r="N120" t="str">
            <v>1</v>
          </cell>
          <cell r="O120" t="str">
            <v>0</v>
          </cell>
          <cell r="P120" t="str">
            <v>0</v>
          </cell>
          <cell r="Q120" t="str">
            <v>0</v>
          </cell>
          <cell r="R120" t="str">
            <v>0</v>
          </cell>
          <cell r="S120" t="str">
            <v>Não</v>
          </cell>
          <cell r="T120" t="str">
            <v xml:space="preserve">BOM8074128            </v>
          </cell>
          <cell r="V120" t="str">
            <v/>
          </cell>
          <cell r="W120" t="str">
            <v/>
          </cell>
          <cell r="X120" t="str">
            <v/>
          </cell>
          <cell r="Y120" t="str">
            <v/>
          </cell>
          <cell r="Z120" t="str">
            <v xml:space="preserve">8 </v>
          </cell>
          <cell r="AA120" t="str">
            <v>0</v>
          </cell>
          <cell r="AB120" t="str">
            <v>0</v>
          </cell>
          <cell r="AC120" t="str">
            <v>0</v>
          </cell>
          <cell r="AD120" t="str">
            <v xml:space="preserve">                         </v>
          </cell>
          <cell r="AE120" t="str">
            <v/>
          </cell>
          <cell r="AF120" t="str">
            <v/>
          </cell>
          <cell r="AG120" t="str">
            <v>16919100</v>
          </cell>
          <cell r="AH120" t="str">
            <v>Pendente</v>
          </cell>
          <cell r="AI120" t="str">
            <v>Não</v>
          </cell>
          <cell r="AJ120" t="str">
            <v>30/12/2021</v>
          </cell>
          <cell r="AK120" t="str">
            <v>Marítimo</v>
          </cell>
          <cell r="AL120" t="str">
            <v>05/01/2022</v>
          </cell>
          <cell r="AM120" t="str">
            <v>06/03/2022</v>
          </cell>
          <cell r="AN120" t="str">
            <v xml:space="preserve">          </v>
          </cell>
        </row>
        <row r="121">
          <cell r="B121">
            <v>80536111</v>
          </cell>
          <cell r="C121">
            <v>540202155</v>
          </cell>
          <cell r="E121" t="str">
            <v/>
          </cell>
          <cell r="F121" t="str">
            <v>VERDE</v>
          </cell>
          <cell r="G121" t="str">
            <v xml:space="preserve">UASC ZAMZAM                                       </v>
          </cell>
          <cell r="H121" t="str">
            <v>2</v>
          </cell>
          <cell r="I121" t="str">
            <v/>
          </cell>
          <cell r="J121">
            <v>45</v>
          </cell>
          <cell r="K121" t="str">
            <v>8</v>
          </cell>
          <cell r="L121" t="str">
            <v>45</v>
          </cell>
          <cell r="M121" t="str">
            <v>560</v>
          </cell>
          <cell r="N121" t="str">
            <v>34</v>
          </cell>
          <cell r="O121" t="str">
            <v>0</v>
          </cell>
          <cell r="P121" t="str">
            <v>3</v>
          </cell>
          <cell r="Q121" t="str">
            <v>0</v>
          </cell>
          <cell r="R121" t="str">
            <v>0</v>
          </cell>
          <cell r="S121" t="str">
            <v>Não</v>
          </cell>
          <cell r="T121" t="str">
            <v xml:space="preserve">BMOU4282141           </v>
          </cell>
          <cell r="U121" t="str">
            <v>11/03/2022</v>
          </cell>
          <cell r="V121" t="str">
            <v>11/03/2022</v>
          </cell>
          <cell r="W121" t="str">
            <v>Rodrigo A3873320271</v>
          </cell>
          <cell r="X121" t="str">
            <v>SBL</v>
          </cell>
          <cell r="Y121" t="str">
            <v/>
          </cell>
          <cell r="Z121" t="str">
            <v>20</v>
          </cell>
          <cell r="AA121" t="str">
            <v>3</v>
          </cell>
          <cell r="AB121" t="str">
            <v>45</v>
          </cell>
          <cell r="AC121" t="str">
            <v>11</v>
          </cell>
          <cell r="AD121" t="str">
            <v xml:space="preserve">BMOU4282141              </v>
          </cell>
          <cell r="AE121" t="str">
            <v/>
          </cell>
          <cell r="AF121" t="str">
            <v/>
          </cell>
          <cell r="AG121" t="str">
            <v>13682900</v>
          </cell>
          <cell r="AH121" t="str">
            <v>Pendente</v>
          </cell>
          <cell r="AI121" t="str">
            <v>Não</v>
          </cell>
          <cell r="AJ121" t="str">
            <v>16/02/2022</v>
          </cell>
          <cell r="AK121" t="str">
            <v>Marítimo</v>
          </cell>
          <cell r="AL121" t="str">
            <v>17/02/2022</v>
          </cell>
          <cell r="AM121" t="str">
            <v>01/03/2022</v>
          </cell>
          <cell r="AN121" t="str">
            <v>2204463689</v>
          </cell>
        </row>
        <row r="122">
          <cell r="B122">
            <v>80535748</v>
          </cell>
          <cell r="C122">
            <v>540201725</v>
          </cell>
          <cell r="E122" t="str">
            <v/>
          </cell>
          <cell r="F122" t="str">
            <v>VERDE</v>
          </cell>
          <cell r="G122" t="str">
            <v xml:space="preserve">UASC ZAMZAM                                       </v>
          </cell>
          <cell r="H122" t="str">
            <v>2</v>
          </cell>
          <cell r="I122" t="str">
            <v>0</v>
          </cell>
          <cell r="J122">
            <v>85</v>
          </cell>
          <cell r="K122" t="str">
            <v>14</v>
          </cell>
          <cell r="L122" t="str">
            <v>85</v>
          </cell>
          <cell r="M122" t="str">
            <v>464</v>
          </cell>
          <cell r="N122" t="str">
            <v>32</v>
          </cell>
          <cell r="O122" t="str">
            <v>14</v>
          </cell>
          <cell r="P122" t="str">
            <v>5</v>
          </cell>
          <cell r="Q122" t="str">
            <v>0</v>
          </cell>
          <cell r="R122" t="str">
            <v>0</v>
          </cell>
          <cell r="S122" t="str">
            <v>Não</v>
          </cell>
          <cell r="T122" t="str">
            <v xml:space="preserve">TGBU6169652           </v>
          </cell>
          <cell r="U122" t="str">
            <v>09/03/2022</v>
          </cell>
          <cell r="V122" t="str">
            <v>09/03/2022</v>
          </cell>
          <cell r="W122" t="str">
            <v>Ronie A9709970164</v>
          </cell>
          <cell r="X122" t="str">
            <v>FINALIZADO</v>
          </cell>
          <cell r="Y122" t="str">
            <v/>
          </cell>
          <cell r="Z122" t="str">
            <v>10</v>
          </cell>
          <cell r="AA122" t="str">
            <v>3</v>
          </cell>
          <cell r="AB122" t="str">
            <v>48</v>
          </cell>
          <cell r="AC122" t="str">
            <v>11</v>
          </cell>
          <cell r="AD122" t="str">
            <v xml:space="preserve">TGBU6169652              </v>
          </cell>
          <cell r="AE122" t="str">
            <v/>
          </cell>
          <cell r="AF122" t="str">
            <v/>
          </cell>
          <cell r="AG122" t="str">
            <v>13682900</v>
          </cell>
          <cell r="AH122" t="str">
            <v>Processado</v>
          </cell>
          <cell r="AI122" t="str">
            <v>Sim</v>
          </cell>
          <cell r="AJ122" t="str">
            <v>16/02/2022</v>
          </cell>
          <cell r="AK122" t="str">
            <v>Marítimo</v>
          </cell>
          <cell r="AL122" t="str">
            <v>17/02/2022</v>
          </cell>
          <cell r="AM122" t="str">
            <v>01/03/2022</v>
          </cell>
          <cell r="AN122" t="str">
            <v>2204487073</v>
          </cell>
        </row>
        <row r="123">
          <cell r="B123">
            <v>80535805</v>
          </cell>
          <cell r="C123">
            <v>540201729</v>
          </cell>
          <cell r="E123" t="str">
            <v/>
          </cell>
          <cell r="F123" t="str">
            <v>VERDE</v>
          </cell>
          <cell r="G123" t="str">
            <v xml:space="preserve">UASC ZAMZAM                                       </v>
          </cell>
          <cell r="H123" t="str">
            <v>2</v>
          </cell>
          <cell r="I123" t="str">
            <v>0</v>
          </cell>
          <cell r="J123">
            <v>59</v>
          </cell>
          <cell r="K123" t="str">
            <v>13</v>
          </cell>
          <cell r="L123" t="str">
            <v>59</v>
          </cell>
          <cell r="M123" t="str">
            <v>444</v>
          </cell>
          <cell r="N123" t="str">
            <v>54</v>
          </cell>
          <cell r="O123" t="str">
            <v>3</v>
          </cell>
          <cell r="P123" t="str">
            <v>7</v>
          </cell>
          <cell r="Q123" t="str">
            <v>1</v>
          </cell>
          <cell r="R123" t="str">
            <v>1</v>
          </cell>
          <cell r="S123" t="str">
            <v>Não</v>
          </cell>
          <cell r="T123" t="str">
            <v xml:space="preserve">HLBU2131030           </v>
          </cell>
          <cell r="U123" t="str">
            <v>08/03/2022</v>
          </cell>
          <cell r="V123" t="str">
            <v>08/03/2022</v>
          </cell>
          <cell r="W123" t="str">
            <v>Guilherme N910050006026</v>
          </cell>
          <cell r="X123" t="str">
            <v>FINALIZADO</v>
          </cell>
          <cell r="Y123" t="str">
            <v/>
          </cell>
          <cell r="Z123" t="str">
            <v>10</v>
          </cell>
          <cell r="AA123" t="str">
            <v>3</v>
          </cell>
          <cell r="AB123" t="str">
            <v>59</v>
          </cell>
          <cell r="AC123" t="str">
            <v>11</v>
          </cell>
          <cell r="AD123" t="str">
            <v xml:space="preserve">HLBU2131030              </v>
          </cell>
          <cell r="AE123" t="str">
            <v/>
          </cell>
          <cell r="AF123" t="str">
            <v/>
          </cell>
          <cell r="AG123" t="str">
            <v>13682900</v>
          </cell>
          <cell r="AH123" t="str">
            <v>Processado</v>
          </cell>
          <cell r="AI123" t="str">
            <v>Sim</v>
          </cell>
          <cell r="AJ123" t="str">
            <v>16/02/2022</v>
          </cell>
          <cell r="AK123" t="str">
            <v>Marítimo</v>
          </cell>
          <cell r="AL123" t="str">
            <v>17/02/2022</v>
          </cell>
          <cell r="AM123" t="str">
            <v>01/03/2022</v>
          </cell>
          <cell r="AN123" t="str">
            <v>2204463697</v>
          </cell>
        </row>
        <row r="124">
          <cell r="B124">
            <v>80535875</v>
          </cell>
          <cell r="C124">
            <v>540201865</v>
          </cell>
          <cell r="E124" t="str">
            <v/>
          </cell>
          <cell r="F124" t="str">
            <v>VERDE</v>
          </cell>
          <cell r="G124" t="str">
            <v xml:space="preserve">UASC ZAMZAM                                       </v>
          </cell>
          <cell r="H124" t="str">
            <v>2</v>
          </cell>
          <cell r="I124" t="str">
            <v>0</v>
          </cell>
          <cell r="J124">
            <v>65</v>
          </cell>
          <cell r="K124" t="str">
            <v>10</v>
          </cell>
          <cell r="L124" t="str">
            <v>65</v>
          </cell>
          <cell r="M124" t="str">
            <v>310</v>
          </cell>
          <cell r="N124" t="str">
            <v>26</v>
          </cell>
          <cell r="O124" t="str">
            <v>14</v>
          </cell>
          <cell r="P124" t="str">
            <v>10</v>
          </cell>
          <cell r="Q124" t="str">
            <v>0</v>
          </cell>
          <cell r="R124" t="str">
            <v>0</v>
          </cell>
          <cell r="S124" t="str">
            <v>Não</v>
          </cell>
          <cell r="T124" t="str">
            <v xml:space="preserve">BMOU6646509           </v>
          </cell>
          <cell r="U124" t="str">
            <v>10/03/2022</v>
          </cell>
          <cell r="V124" t="str">
            <v>10/03/2022</v>
          </cell>
          <cell r="W124" t="str">
            <v>Leticia A9705530182</v>
          </cell>
          <cell r="X124" t="str">
            <v>FINALIZADO</v>
          </cell>
          <cell r="Y124" t="str">
            <v/>
          </cell>
          <cell r="Z124" t="str">
            <v>10</v>
          </cell>
          <cell r="AA124" t="str">
            <v>4</v>
          </cell>
          <cell r="AB124" t="str">
            <v>55</v>
          </cell>
          <cell r="AC124" t="str">
            <v>11</v>
          </cell>
          <cell r="AD124" t="str">
            <v xml:space="preserve">BMOU6646509              </v>
          </cell>
          <cell r="AE124" t="str">
            <v/>
          </cell>
          <cell r="AF124" t="str">
            <v/>
          </cell>
          <cell r="AG124" t="str">
            <v>13682900</v>
          </cell>
          <cell r="AH124" t="str">
            <v>Processado</v>
          </cell>
          <cell r="AI124" t="str">
            <v>Sim</v>
          </cell>
          <cell r="AJ124" t="str">
            <v>16/02/2022</v>
          </cell>
          <cell r="AK124" t="str">
            <v>Marítimo</v>
          </cell>
          <cell r="AL124" t="str">
            <v>17/02/2022</v>
          </cell>
          <cell r="AM124" t="str">
            <v>01/03/2022</v>
          </cell>
          <cell r="AN124" t="str">
            <v>2204488193</v>
          </cell>
        </row>
        <row r="125">
          <cell r="B125">
            <v>80536473</v>
          </cell>
          <cell r="C125">
            <v>540201890</v>
          </cell>
          <cell r="E125" t="str">
            <v/>
          </cell>
          <cell r="F125" t="str">
            <v>VERDE</v>
          </cell>
          <cell r="G125" t="str">
            <v xml:space="preserve">UASC ZAMZAM                                       </v>
          </cell>
          <cell r="H125" t="str">
            <v>2</v>
          </cell>
          <cell r="I125" t="str">
            <v>0</v>
          </cell>
          <cell r="J125">
            <v>23</v>
          </cell>
          <cell r="K125" t="str">
            <v>10</v>
          </cell>
          <cell r="L125" t="str">
            <v>23</v>
          </cell>
          <cell r="M125" t="str">
            <v>180</v>
          </cell>
          <cell r="N125" t="str">
            <v>63</v>
          </cell>
          <cell r="O125" t="str">
            <v>6</v>
          </cell>
          <cell r="P125" t="str">
            <v>13</v>
          </cell>
          <cell r="Q125" t="str">
            <v>1</v>
          </cell>
          <cell r="R125" t="str">
            <v>1</v>
          </cell>
          <cell r="S125" t="str">
            <v>Não</v>
          </cell>
          <cell r="T125" t="str">
            <v xml:space="preserve">BEAU5084830           </v>
          </cell>
          <cell r="U125" t="str">
            <v>08/03/2022</v>
          </cell>
          <cell r="V125" t="str">
            <v>08/03/2022</v>
          </cell>
          <cell r="W125" t="str">
            <v>Rodrigo A9483532210</v>
          </cell>
          <cell r="X125" t="str">
            <v>FINALIZADO</v>
          </cell>
          <cell r="Y125" t="str">
            <v/>
          </cell>
          <cell r="Z125" t="str">
            <v>10</v>
          </cell>
          <cell r="AA125" t="str">
            <v>1</v>
          </cell>
          <cell r="AB125" t="str">
            <v>85</v>
          </cell>
          <cell r="AC125" t="str">
            <v>11</v>
          </cell>
          <cell r="AD125" t="str">
            <v xml:space="preserve">BEAU5084830              </v>
          </cell>
          <cell r="AE125" t="str">
            <v/>
          </cell>
          <cell r="AF125" t="str">
            <v/>
          </cell>
          <cell r="AG125" t="str">
            <v>13682900</v>
          </cell>
          <cell r="AH125" t="str">
            <v>Processado</v>
          </cell>
          <cell r="AI125" t="str">
            <v>Sim</v>
          </cell>
          <cell r="AJ125" t="str">
            <v>16/02/2022</v>
          </cell>
          <cell r="AK125" t="str">
            <v>Marítimo</v>
          </cell>
          <cell r="AL125" t="str">
            <v>17/02/2022</v>
          </cell>
          <cell r="AM125" t="str">
            <v>01/03/2022</v>
          </cell>
          <cell r="AN125" t="str">
            <v>2204463565</v>
          </cell>
        </row>
        <row r="126">
          <cell r="B126">
            <v>80536019</v>
          </cell>
          <cell r="C126">
            <v>540201891</v>
          </cell>
          <cell r="E126" t="str">
            <v/>
          </cell>
          <cell r="F126" t="str">
            <v>VERDE</v>
          </cell>
          <cell r="G126" t="str">
            <v xml:space="preserve">UASC ZAMZAM                                       </v>
          </cell>
          <cell r="H126" t="str">
            <v>2</v>
          </cell>
          <cell r="I126" t="str">
            <v>0</v>
          </cell>
          <cell r="J126">
            <v>15</v>
          </cell>
          <cell r="K126" t="str">
            <v>4</v>
          </cell>
          <cell r="L126" t="str">
            <v>15</v>
          </cell>
          <cell r="M126" t="str">
            <v>50</v>
          </cell>
          <cell r="N126" t="str">
            <v>37</v>
          </cell>
          <cell r="O126" t="str">
            <v>7</v>
          </cell>
          <cell r="P126" t="str">
            <v>10</v>
          </cell>
          <cell r="Q126" t="str">
            <v>0</v>
          </cell>
          <cell r="R126" t="str">
            <v>0</v>
          </cell>
          <cell r="S126" t="str">
            <v>Não</v>
          </cell>
          <cell r="T126" t="str">
            <v xml:space="preserve">FSCU8431596           </v>
          </cell>
          <cell r="U126" t="str">
            <v>08/03/2022</v>
          </cell>
          <cell r="V126" t="str">
            <v>08/03/2022</v>
          </cell>
          <cell r="W126" t="str">
            <v>Rodrigo A9753300500</v>
          </cell>
          <cell r="X126" t="str">
            <v>FINALIZADO</v>
          </cell>
          <cell r="Y126" t="str">
            <v/>
          </cell>
          <cell r="Z126" t="str">
            <v>10</v>
          </cell>
          <cell r="AA126" t="str">
            <v>1</v>
          </cell>
          <cell r="AB126" t="str">
            <v>56</v>
          </cell>
          <cell r="AC126" t="str">
            <v>11</v>
          </cell>
          <cell r="AD126" t="str">
            <v xml:space="preserve">FSCU8431596              </v>
          </cell>
          <cell r="AE126" t="str">
            <v/>
          </cell>
          <cell r="AF126" t="str">
            <v/>
          </cell>
          <cell r="AG126" t="str">
            <v>13682900</v>
          </cell>
          <cell r="AH126" t="str">
            <v>Processado</v>
          </cell>
          <cell r="AI126" t="str">
            <v>Sim</v>
          </cell>
          <cell r="AJ126" t="str">
            <v>16/02/2022</v>
          </cell>
          <cell r="AK126" t="str">
            <v>Marítimo</v>
          </cell>
          <cell r="AL126" t="str">
            <v>17/02/2022</v>
          </cell>
          <cell r="AM126" t="str">
            <v>01/03/2022</v>
          </cell>
          <cell r="AN126" t="str">
            <v>2204463581</v>
          </cell>
        </row>
        <row r="127">
          <cell r="B127">
            <v>80536051</v>
          </cell>
          <cell r="C127">
            <v>540201912</v>
          </cell>
          <cell r="E127" t="str">
            <v/>
          </cell>
          <cell r="F127" t="str">
            <v>VERDE</v>
          </cell>
          <cell r="G127" t="str">
            <v xml:space="preserve">UASC ZAMZAM                                       </v>
          </cell>
          <cell r="H127" t="str">
            <v>2</v>
          </cell>
          <cell r="I127" t="str">
            <v>0</v>
          </cell>
          <cell r="J127">
            <v>116</v>
          </cell>
          <cell r="K127" t="str">
            <v>11</v>
          </cell>
          <cell r="L127" t="str">
            <v>116</v>
          </cell>
          <cell r="M127" t="str">
            <v>743</v>
          </cell>
          <cell r="N127" t="str">
            <v>34</v>
          </cell>
          <cell r="O127" t="str">
            <v>1</v>
          </cell>
          <cell r="P127" t="str">
            <v>18</v>
          </cell>
          <cell r="Q127" t="str">
            <v>1</v>
          </cell>
          <cell r="R127" t="str">
            <v>1</v>
          </cell>
          <cell r="S127" t="str">
            <v>Não</v>
          </cell>
          <cell r="T127" t="str">
            <v xml:space="preserve">HLXU8519484           </v>
          </cell>
          <cell r="U127" t="str">
            <v>09/03/2022</v>
          </cell>
          <cell r="V127" t="str">
            <v>09/03/2022</v>
          </cell>
          <cell r="W127" t="str">
            <v>Rodrigo N304017008016 / Ronie N910143008012</v>
          </cell>
          <cell r="X127" t="str">
            <v>FINALIZADO</v>
          </cell>
          <cell r="Y127" t="str">
            <v/>
          </cell>
          <cell r="Z127" t="str">
            <v>10</v>
          </cell>
          <cell r="AA127" t="str">
            <v>5</v>
          </cell>
          <cell r="AB127" t="str">
            <v>64</v>
          </cell>
          <cell r="AC127" t="str">
            <v>11</v>
          </cell>
          <cell r="AD127" t="str">
            <v xml:space="preserve">HLXU8519484              </v>
          </cell>
          <cell r="AE127" t="str">
            <v/>
          </cell>
          <cell r="AF127" t="str">
            <v/>
          </cell>
          <cell r="AG127" t="str">
            <v>13682900</v>
          </cell>
          <cell r="AH127" t="str">
            <v>Processado</v>
          </cell>
          <cell r="AI127" t="str">
            <v>Sim</v>
          </cell>
          <cell r="AJ127" t="str">
            <v>16/02/2022</v>
          </cell>
          <cell r="AK127" t="str">
            <v>Marítimo</v>
          </cell>
          <cell r="AL127" t="str">
            <v>17/02/2022</v>
          </cell>
          <cell r="AM127" t="str">
            <v>01/03/2022</v>
          </cell>
          <cell r="AN127" t="str">
            <v>2204487138</v>
          </cell>
        </row>
        <row r="128">
          <cell r="B128">
            <v>80536894</v>
          </cell>
          <cell r="C128">
            <v>540201974</v>
          </cell>
          <cell r="E128" t="str">
            <v/>
          </cell>
          <cell r="F128" t="str">
            <v>VERDE</v>
          </cell>
          <cell r="G128" t="str">
            <v xml:space="preserve">UASC ZAMZAM                                       </v>
          </cell>
          <cell r="H128" t="str">
            <v>1</v>
          </cell>
          <cell r="I128" t="str">
            <v>0</v>
          </cell>
          <cell r="J128">
            <v>67</v>
          </cell>
          <cell r="K128" t="str">
            <v>15</v>
          </cell>
          <cell r="L128" t="str">
            <v>67</v>
          </cell>
          <cell r="M128" t="str">
            <v>568</v>
          </cell>
          <cell r="N128" t="str">
            <v>8</v>
          </cell>
          <cell r="O128" t="str">
            <v>6</v>
          </cell>
          <cell r="P128" t="str">
            <v>13</v>
          </cell>
          <cell r="Q128" t="str">
            <v>0</v>
          </cell>
          <cell r="R128" t="str">
            <v>0</v>
          </cell>
          <cell r="S128" t="str">
            <v>Não</v>
          </cell>
          <cell r="T128" t="str">
            <v xml:space="preserve">HLBU2543212           </v>
          </cell>
          <cell r="U128" t="str">
            <v>08/03/2022</v>
          </cell>
          <cell r="V128" t="str">
            <v>08/03/2022</v>
          </cell>
          <cell r="W128" t="str">
            <v>Guilherme A0019975471</v>
          </cell>
          <cell r="X128" t="str">
            <v>FINALIZADO</v>
          </cell>
          <cell r="Y128" t="str">
            <v/>
          </cell>
          <cell r="Z128" t="str">
            <v>11</v>
          </cell>
          <cell r="AA128" t="str">
            <v>4</v>
          </cell>
          <cell r="AB128" t="str">
            <v>41</v>
          </cell>
          <cell r="AC128" t="str">
            <v>11</v>
          </cell>
          <cell r="AD128" t="str">
            <v xml:space="preserve">HLBU2543212              </v>
          </cell>
          <cell r="AE128" t="str">
            <v/>
          </cell>
          <cell r="AF128" t="str">
            <v/>
          </cell>
          <cell r="AG128" t="str">
            <v>13682900</v>
          </cell>
          <cell r="AH128" t="str">
            <v>Processado</v>
          </cell>
          <cell r="AI128" t="str">
            <v>Sim</v>
          </cell>
          <cell r="AJ128" t="str">
            <v>16/02/2022</v>
          </cell>
          <cell r="AK128" t="str">
            <v>Marítimo</v>
          </cell>
          <cell r="AL128" t="str">
            <v>17/02/2022</v>
          </cell>
          <cell r="AM128" t="str">
            <v>01/03/2022</v>
          </cell>
          <cell r="AN128" t="str">
            <v>2204575371</v>
          </cell>
        </row>
        <row r="129">
          <cell r="B129">
            <v>80534527</v>
          </cell>
          <cell r="C129">
            <v>540201471</v>
          </cell>
          <cell r="E129" t="str">
            <v/>
          </cell>
          <cell r="F129" t="str">
            <v/>
          </cell>
          <cell r="G129" t="str">
            <v xml:space="preserve">MSC ATHENS                                        </v>
          </cell>
          <cell r="I129" t="str">
            <v/>
          </cell>
          <cell r="J129">
            <v>54</v>
          </cell>
          <cell r="K129" t="str">
            <v>28</v>
          </cell>
          <cell r="L129" t="str">
            <v>54</v>
          </cell>
          <cell r="M129" t="str">
            <v>131</v>
          </cell>
          <cell r="N129" t="str">
            <v>43</v>
          </cell>
          <cell r="O129" t="str">
            <v>0</v>
          </cell>
          <cell r="P129" t="str">
            <v>0</v>
          </cell>
          <cell r="Q129" t="str">
            <v>0</v>
          </cell>
          <cell r="R129" t="str">
            <v>0</v>
          </cell>
          <cell r="S129" t="str">
            <v>Não</v>
          </cell>
          <cell r="T129" t="str">
            <v xml:space="preserve">BEAU4196481           </v>
          </cell>
          <cell r="U129" t="str">
            <v>02/02/2022</v>
          </cell>
          <cell r="V129" t="str">
            <v/>
          </cell>
          <cell r="W129" t="str">
            <v>CJ. CAMBIO ( ALVARO ) PUXE SBL</v>
          </cell>
          <cell r="X129" t="str">
            <v>SBL</v>
          </cell>
          <cell r="Y129" t="str">
            <v/>
          </cell>
          <cell r="Z129" t="str">
            <v xml:space="preserve">8 </v>
          </cell>
          <cell r="AA129" t="str">
            <v>4</v>
          </cell>
          <cell r="AB129" t="str">
            <v>48</v>
          </cell>
          <cell r="AC129" t="str">
            <v>11</v>
          </cell>
          <cell r="AD129" t="str">
            <v xml:space="preserve">BEAU4196481              </v>
          </cell>
          <cell r="AE129" t="str">
            <v/>
          </cell>
          <cell r="AF129" t="str">
            <v/>
          </cell>
          <cell r="AG129" t="str">
            <v>13682900</v>
          </cell>
          <cell r="AH129" t="str">
            <v>Pendente</v>
          </cell>
          <cell r="AI129" t="str">
            <v>Não</v>
          </cell>
          <cell r="AJ129" t="str">
            <v>06/02/2022</v>
          </cell>
          <cell r="AK129" t="str">
            <v>Marítimo</v>
          </cell>
          <cell r="AL129" t="str">
            <v>11/02/2022</v>
          </cell>
          <cell r="AM129" t="str">
            <v>24/02/2022</v>
          </cell>
          <cell r="AN129" t="str">
            <v xml:space="preserve">          </v>
          </cell>
        </row>
        <row r="130">
          <cell r="B130">
            <v>80535226</v>
          </cell>
          <cell r="C130">
            <v>540201473</v>
          </cell>
          <cell r="E130" t="str">
            <v/>
          </cell>
          <cell r="F130" t="str">
            <v>VERDE</v>
          </cell>
          <cell r="G130" t="str">
            <v xml:space="preserve">MSC ATHENS                                        </v>
          </cell>
          <cell r="H130" t="str">
            <v>2</v>
          </cell>
          <cell r="I130" t="str">
            <v/>
          </cell>
          <cell r="J130">
            <v>31</v>
          </cell>
          <cell r="K130" t="str">
            <v>15</v>
          </cell>
          <cell r="L130" t="str">
            <v>31</v>
          </cell>
          <cell r="M130" t="str">
            <v>32</v>
          </cell>
          <cell r="N130" t="str">
            <v>62</v>
          </cell>
          <cell r="O130" t="str">
            <v>11</v>
          </cell>
          <cell r="P130" t="str">
            <v>19</v>
          </cell>
          <cell r="Q130" t="str">
            <v>1</v>
          </cell>
          <cell r="R130" t="str">
            <v>1</v>
          </cell>
          <cell r="S130" t="str">
            <v>Não</v>
          </cell>
          <cell r="T130" t="str">
            <v xml:space="preserve">FCIU9235670           </v>
          </cell>
          <cell r="U130" t="str">
            <v>14/03/2022</v>
          </cell>
          <cell r="V130" t="str">
            <v>10/03/2022</v>
          </cell>
          <cell r="W130" t="str">
            <v>Silas A9609108212  9E43</v>
          </cell>
          <cell r="X130" t="str">
            <v>SBL</v>
          </cell>
          <cell r="Y130" t="str">
            <v/>
          </cell>
          <cell r="Z130" t="str">
            <v>20</v>
          </cell>
          <cell r="AA130" t="str">
            <v>4</v>
          </cell>
          <cell r="AB130" t="str">
            <v>48</v>
          </cell>
          <cell r="AC130" t="str">
            <v>11</v>
          </cell>
          <cell r="AD130" t="str">
            <v xml:space="preserve">FCIU9235670              </v>
          </cell>
          <cell r="AE130" t="str">
            <v/>
          </cell>
          <cell r="AF130" t="str">
            <v/>
          </cell>
          <cell r="AG130" t="str">
            <v>13682900</v>
          </cell>
          <cell r="AH130" t="str">
            <v>Pendente</v>
          </cell>
          <cell r="AI130" t="str">
            <v>Não</v>
          </cell>
          <cell r="AJ130" t="str">
            <v>06/02/2022</v>
          </cell>
          <cell r="AK130" t="str">
            <v>Marítimo</v>
          </cell>
          <cell r="AL130" t="str">
            <v>11/02/2022</v>
          </cell>
          <cell r="AM130" t="str">
            <v>24/02/2022</v>
          </cell>
          <cell r="AN130" t="str">
            <v>2204533105</v>
          </cell>
        </row>
        <row r="131">
          <cell r="B131">
            <v>80534933</v>
          </cell>
          <cell r="C131">
            <v>540201476</v>
          </cell>
          <cell r="E131" t="str">
            <v/>
          </cell>
          <cell r="F131" t="str">
            <v>VERDE</v>
          </cell>
          <cell r="G131" t="str">
            <v xml:space="preserve">MSC ATHENS                                        </v>
          </cell>
          <cell r="H131" t="str">
            <v>3</v>
          </cell>
          <cell r="I131" t="str">
            <v/>
          </cell>
          <cell r="J131">
            <v>27</v>
          </cell>
          <cell r="K131" t="str">
            <v>7</v>
          </cell>
          <cell r="L131" t="str">
            <v>27</v>
          </cell>
          <cell r="M131" t="str">
            <v>88</v>
          </cell>
          <cell r="N131" t="str">
            <v>15</v>
          </cell>
          <cell r="O131" t="str">
            <v>4</v>
          </cell>
          <cell r="P131" t="str">
            <v>17</v>
          </cell>
          <cell r="Q131" t="str">
            <v>1</v>
          </cell>
          <cell r="R131" t="str">
            <v>1</v>
          </cell>
          <cell r="S131" t="str">
            <v>Não</v>
          </cell>
          <cell r="T131" t="str">
            <v xml:space="preserve">HLBU3312619           </v>
          </cell>
          <cell r="U131" t="str">
            <v>11/03/2022</v>
          </cell>
          <cell r="V131" t="str">
            <v/>
          </cell>
          <cell r="W131" t="str">
            <v/>
          </cell>
          <cell r="X131" t="str">
            <v/>
          </cell>
          <cell r="Y131" t="str">
            <v/>
          </cell>
          <cell r="Z131" t="str">
            <v>20</v>
          </cell>
          <cell r="AA131" t="str">
            <v>3</v>
          </cell>
          <cell r="AB131" t="str">
            <v>39</v>
          </cell>
          <cell r="AC131" t="str">
            <v>11</v>
          </cell>
          <cell r="AD131" t="str">
            <v xml:space="preserve">HLBU3312619              </v>
          </cell>
          <cell r="AE131" t="str">
            <v/>
          </cell>
          <cell r="AF131" t="str">
            <v/>
          </cell>
          <cell r="AG131" t="str">
            <v>13682900</v>
          </cell>
          <cell r="AH131" t="str">
            <v>Pendente</v>
          </cell>
          <cell r="AI131" t="str">
            <v>Não</v>
          </cell>
          <cell r="AJ131" t="str">
            <v>06/02/2022</v>
          </cell>
          <cell r="AK131" t="str">
            <v>Marítimo</v>
          </cell>
          <cell r="AL131" t="str">
            <v>11/02/2022</v>
          </cell>
          <cell r="AM131" t="str">
            <v>24/02/2022</v>
          </cell>
          <cell r="AN131" t="str">
            <v>2204337845</v>
          </cell>
        </row>
        <row r="132">
          <cell r="B132">
            <v>80534963</v>
          </cell>
          <cell r="C132">
            <v>540201479</v>
          </cell>
          <cell r="E132" t="str">
            <v/>
          </cell>
          <cell r="F132" t="str">
            <v/>
          </cell>
          <cell r="G132" t="str">
            <v xml:space="preserve">MSC ATHENS                                        </v>
          </cell>
          <cell r="I132" t="str">
            <v/>
          </cell>
          <cell r="J132">
            <v>4</v>
          </cell>
          <cell r="K132" t="str">
            <v>1</v>
          </cell>
          <cell r="L132" t="str">
            <v>4</v>
          </cell>
          <cell r="M132" t="str">
            <v>0</v>
          </cell>
          <cell r="N132" t="str">
            <v>21</v>
          </cell>
          <cell r="O132" t="str">
            <v>0</v>
          </cell>
          <cell r="P132" t="str">
            <v>0</v>
          </cell>
          <cell r="Q132" t="str">
            <v>0</v>
          </cell>
          <cell r="R132" t="str">
            <v>0</v>
          </cell>
          <cell r="S132" t="str">
            <v>Não</v>
          </cell>
          <cell r="T132" t="str">
            <v xml:space="preserve">UETU2390297           </v>
          </cell>
          <cell r="V132" t="str">
            <v/>
          </cell>
          <cell r="W132" t="str">
            <v>DTA 14/03</v>
          </cell>
          <cell r="X132" t="str">
            <v>DTA TRANSP</v>
          </cell>
          <cell r="Y132" t="str">
            <v/>
          </cell>
          <cell r="Z132" t="str">
            <v xml:space="preserve">8 </v>
          </cell>
          <cell r="AA132" t="str">
            <v>0</v>
          </cell>
          <cell r="AB132" t="str">
            <v>21</v>
          </cell>
          <cell r="AC132" t="str">
            <v>11</v>
          </cell>
          <cell r="AD132" t="str">
            <v xml:space="preserve">UETU2390297              </v>
          </cell>
          <cell r="AE132" t="str">
            <v/>
          </cell>
          <cell r="AF132" t="str">
            <v/>
          </cell>
          <cell r="AG132" t="str">
            <v>13682900</v>
          </cell>
          <cell r="AH132" t="str">
            <v>Pendente</v>
          </cell>
          <cell r="AI132" t="str">
            <v>Não</v>
          </cell>
          <cell r="AJ132" t="str">
            <v>06/02/2022</v>
          </cell>
          <cell r="AK132" t="str">
            <v>Marítimo</v>
          </cell>
          <cell r="AL132" t="str">
            <v>11/02/2022</v>
          </cell>
          <cell r="AM132" t="str">
            <v>24/02/2022</v>
          </cell>
          <cell r="AN132" t="str">
            <v xml:space="preserve">          </v>
          </cell>
        </row>
        <row r="133">
          <cell r="B133">
            <v>80534606</v>
          </cell>
          <cell r="C133">
            <v>540201480</v>
          </cell>
          <cell r="E133" t="str">
            <v/>
          </cell>
          <cell r="F133" t="str">
            <v/>
          </cell>
          <cell r="G133" t="str">
            <v xml:space="preserve">MSC ATHENS                                        </v>
          </cell>
          <cell r="I133" t="str">
            <v/>
          </cell>
          <cell r="J133">
            <v>6</v>
          </cell>
          <cell r="K133" t="str">
            <v>4</v>
          </cell>
          <cell r="L133" t="str">
            <v>6</v>
          </cell>
          <cell r="M133" t="str">
            <v>0</v>
          </cell>
          <cell r="N133" t="str">
            <v>6</v>
          </cell>
          <cell r="O133" t="str">
            <v>4</v>
          </cell>
          <cell r="P133" t="str">
            <v>6</v>
          </cell>
          <cell r="Q133" t="str">
            <v>0</v>
          </cell>
          <cell r="R133" t="str">
            <v>0</v>
          </cell>
          <cell r="S133" t="str">
            <v>Não</v>
          </cell>
          <cell r="T133" t="str">
            <v xml:space="preserve">HLXU8243930           </v>
          </cell>
          <cell r="U133" t="str">
            <v>22/03/2022</v>
          </cell>
          <cell r="V133" t="str">
            <v/>
          </cell>
          <cell r="W133" t="str">
            <v>DTA 14/03- REFORCO DIR ( DARIO ) PUXE SBL</v>
          </cell>
          <cell r="X133" t="str">
            <v>DTA TRANSP</v>
          </cell>
          <cell r="Y133" t="str">
            <v/>
          </cell>
          <cell r="Z133" t="str">
            <v xml:space="preserve">8 </v>
          </cell>
          <cell r="AA133" t="str">
            <v>1</v>
          </cell>
          <cell r="AB133" t="str">
            <v>16</v>
          </cell>
          <cell r="AC133" t="str">
            <v>11</v>
          </cell>
          <cell r="AD133" t="str">
            <v xml:space="preserve">HLXU8243930              </v>
          </cell>
          <cell r="AE133" t="str">
            <v/>
          </cell>
          <cell r="AF133" t="str">
            <v/>
          </cell>
          <cell r="AG133" t="str">
            <v>13682900</v>
          </cell>
          <cell r="AH133" t="str">
            <v>Pendente</v>
          </cell>
          <cell r="AI133" t="str">
            <v>Não</v>
          </cell>
          <cell r="AJ133" t="str">
            <v>06/02/2022</v>
          </cell>
          <cell r="AK133" t="str">
            <v>Marítimo</v>
          </cell>
          <cell r="AL133" t="str">
            <v>11/02/2022</v>
          </cell>
          <cell r="AM133" t="str">
            <v>24/02/2022</v>
          </cell>
          <cell r="AN133" t="str">
            <v xml:space="preserve">          </v>
          </cell>
        </row>
        <row r="134">
          <cell r="B134">
            <v>80534609</v>
          </cell>
          <cell r="C134">
            <v>540201481</v>
          </cell>
          <cell r="E134" t="str">
            <v/>
          </cell>
          <cell r="F134" t="str">
            <v/>
          </cell>
          <cell r="G134" t="str">
            <v xml:space="preserve">MSC ATHENS                                        </v>
          </cell>
          <cell r="I134" t="str">
            <v/>
          </cell>
          <cell r="J134">
            <v>11</v>
          </cell>
          <cell r="K134" t="str">
            <v>4</v>
          </cell>
          <cell r="L134" t="str">
            <v>11</v>
          </cell>
          <cell r="M134" t="str">
            <v>0</v>
          </cell>
          <cell r="N134" t="str">
            <v>8</v>
          </cell>
          <cell r="O134" t="str">
            <v>0</v>
          </cell>
          <cell r="P134" t="str">
            <v>32</v>
          </cell>
          <cell r="Q134" t="str">
            <v>0</v>
          </cell>
          <cell r="R134" t="str">
            <v>0</v>
          </cell>
          <cell r="S134" t="str">
            <v>Não</v>
          </cell>
          <cell r="T134" t="str">
            <v xml:space="preserve">GESU6415009           </v>
          </cell>
          <cell r="U134" t="str">
            <v>25/03/2022</v>
          </cell>
          <cell r="V134" t="str">
            <v/>
          </cell>
          <cell r="W134" t="str">
            <v>REFORCO ESQ ( DARIO ) PUXE SBL / EXO.TRANSM. GW6E-2800/200KV-12 ( TEZOTO-GIBA ) PUXE SBL</v>
          </cell>
          <cell r="X134" t="str">
            <v>SBL</v>
          </cell>
          <cell r="Y134" t="str">
            <v/>
          </cell>
          <cell r="Z134" t="str">
            <v xml:space="preserve">8 </v>
          </cell>
          <cell r="AA134" t="str">
            <v>1</v>
          </cell>
          <cell r="AB134" t="str">
            <v>40</v>
          </cell>
          <cell r="AC134" t="str">
            <v>11</v>
          </cell>
          <cell r="AD134" t="str">
            <v xml:space="preserve">GESU6415009              </v>
          </cell>
          <cell r="AE134" t="str">
            <v/>
          </cell>
          <cell r="AF134" t="str">
            <v/>
          </cell>
          <cell r="AG134" t="str">
            <v>13682900</v>
          </cell>
          <cell r="AH134" t="str">
            <v>Pendente</v>
          </cell>
          <cell r="AI134" t="str">
            <v>Não</v>
          </cell>
          <cell r="AJ134" t="str">
            <v>06/02/2022</v>
          </cell>
          <cell r="AK134" t="str">
            <v>Marítimo</v>
          </cell>
          <cell r="AL134" t="str">
            <v>11/02/2022</v>
          </cell>
          <cell r="AM134" t="str">
            <v>24/02/2022</v>
          </cell>
          <cell r="AN134" t="str">
            <v xml:space="preserve">          </v>
          </cell>
        </row>
        <row r="135">
          <cell r="B135">
            <v>80534611</v>
          </cell>
          <cell r="C135">
            <v>540201482</v>
          </cell>
          <cell r="E135" t="str">
            <v/>
          </cell>
          <cell r="F135" t="str">
            <v>VERDE</v>
          </cell>
          <cell r="G135" t="str">
            <v xml:space="preserve">MSC ATHENS                                        </v>
          </cell>
          <cell r="H135" t="str">
            <v>2</v>
          </cell>
          <cell r="I135" t="str">
            <v/>
          </cell>
          <cell r="J135">
            <v>62</v>
          </cell>
          <cell r="K135" t="str">
            <v>17</v>
          </cell>
          <cell r="L135" t="str">
            <v>62</v>
          </cell>
          <cell r="M135" t="str">
            <v>451</v>
          </cell>
          <cell r="N135" t="str">
            <v>4</v>
          </cell>
          <cell r="O135" t="str">
            <v>0</v>
          </cell>
          <cell r="P135" t="str">
            <v>22</v>
          </cell>
          <cell r="Q135" t="str">
            <v>0</v>
          </cell>
          <cell r="R135" t="str">
            <v>0</v>
          </cell>
          <cell r="S135" t="str">
            <v>Não</v>
          </cell>
          <cell r="T135" t="str">
            <v xml:space="preserve">HLXU8617006           </v>
          </cell>
          <cell r="U135" t="str">
            <v>03/02/2022</v>
          </cell>
          <cell r="V135" t="str">
            <v>04/03/2022</v>
          </cell>
          <cell r="W135" t="str">
            <v>Carlos A5410502022</v>
          </cell>
          <cell r="X135" t="str">
            <v>MBB</v>
          </cell>
          <cell r="Y135" t="str">
            <v/>
          </cell>
          <cell r="Z135" t="str">
            <v>20</v>
          </cell>
          <cell r="AA135" t="str">
            <v>4</v>
          </cell>
          <cell r="AB135" t="str">
            <v>38</v>
          </cell>
          <cell r="AC135" t="str">
            <v>11</v>
          </cell>
          <cell r="AD135" t="str">
            <v xml:space="preserve">HLXU8617006              </v>
          </cell>
          <cell r="AE135" t="str">
            <v/>
          </cell>
          <cell r="AF135" t="str">
            <v/>
          </cell>
          <cell r="AG135" t="str">
            <v>13682900</v>
          </cell>
          <cell r="AH135" t="str">
            <v>Pendente</v>
          </cell>
          <cell r="AI135" t="str">
            <v>Não</v>
          </cell>
          <cell r="AJ135" t="str">
            <v>06/02/2022</v>
          </cell>
          <cell r="AK135" t="str">
            <v>Marítimo</v>
          </cell>
          <cell r="AL135" t="str">
            <v>11/02/2022</v>
          </cell>
          <cell r="AM135" t="str">
            <v>24/02/2022</v>
          </cell>
          <cell r="AN135" t="str">
            <v>2204533113</v>
          </cell>
        </row>
        <row r="136">
          <cell r="B136">
            <v>80534612</v>
          </cell>
          <cell r="C136">
            <v>540201483</v>
          </cell>
          <cell r="E136" t="str">
            <v/>
          </cell>
          <cell r="F136" t="str">
            <v/>
          </cell>
          <cell r="G136" t="str">
            <v xml:space="preserve">MSC ATHENS                                        </v>
          </cell>
          <cell r="I136" t="str">
            <v/>
          </cell>
          <cell r="J136">
            <v>8</v>
          </cell>
          <cell r="K136" t="str">
            <v/>
          </cell>
          <cell r="L136" t="str">
            <v>8</v>
          </cell>
          <cell r="M136" t="str">
            <v>0</v>
          </cell>
          <cell r="N136" t="str">
            <v>0</v>
          </cell>
          <cell r="O136" t="str">
            <v>1</v>
          </cell>
          <cell r="P136" t="str">
            <v>32</v>
          </cell>
          <cell r="Q136" t="str">
            <v>0</v>
          </cell>
          <cell r="R136" t="str">
            <v>0</v>
          </cell>
          <cell r="S136" t="str">
            <v>Não</v>
          </cell>
          <cell r="T136" t="str">
            <v xml:space="preserve">HLBU2177978           </v>
          </cell>
          <cell r="U136" t="str">
            <v>21/03/2022</v>
          </cell>
          <cell r="V136" t="str">
            <v/>
          </cell>
          <cell r="W136" t="str">
            <v>DTA 14/03</v>
          </cell>
          <cell r="X136" t="str">
            <v>DTA TRANSP</v>
          </cell>
          <cell r="Y136" t="str">
            <v/>
          </cell>
          <cell r="Z136" t="str">
            <v xml:space="preserve">8 </v>
          </cell>
          <cell r="AA136" t="str">
            <v>1</v>
          </cell>
          <cell r="AB136" t="str">
            <v>33</v>
          </cell>
          <cell r="AC136" t="str">
            <v>11</v>
          </cell>
          <cell r="AD136" t="str">
            <v xml:space="preserve">HLBU2177978              </v>
          </cell>
          <cell r="AE136" t="str">
            <v/>
          </cell>
          <cell r="AF136" t="str">
            <v/>
          </cell>
          <cell r="AG136" t="str">
            <v>13682900</v>
          </cell>
          <cell r="AH136" t="str">
            <v>Pendente</v>
          </cell>
          <cell r="AI136" t="str">
            <v>Não</v>
          </cell>
          <cell r="AJ136" t="str">
            <v>06/02/2022</v>
          </cell>
          <cell r="AK136" t="str">
            <v>Marítimo</v>
          </cell>
          <cell r="AL136" t="str">
            <v>11/02/2022</v>
          </cell>
          <cell r="AM136" t="str">
            <v>24/02/2022</v>
          </cell>
          <cell r="AN136" t="str">
            <v xml:space="preserve">          </v>
          </cell>
        </row>
        <row r="137">
          <cell r="B137">
            <v>80534718</v>
          </cell>
          <cell r="C137">
            <v>540201485</v>
          </cell>
          <cell r="E137" t="str">
            <v/>
          </cell>
          <cell r="F137" t="str">
            <v/>
          </cell>
          <cell r="G137" t="str">
            <v xml:space="preserve">MSC ATHENS                                        </v>
          </cell>
          <cell r="I137" t="str">
            <v/>
          </cell>
          <cell r="J137">
            <v>41</v>
          </cell>
          <cell r="K137" t="str">
            <v>8</v>
          </cell>
          <cell r="L137" t="str">
            <v>41</v>
          </cell>
          <cell r="M137" t="str">
            <v>208</v>
          </cell>
          <cell r="N137" t="str">
            <v>18</v>
          </cell>
          <cell r="O137" t="str">
            <v>11</v>
          </cell>
          <cell r="P137" t="str">
            <v>2</v>
          </cell>
          <cell r="Q137" t="str">
            <v>0</v>
          </cell>
          <cell r="R137" t="str">
            <v>0</v>
          </cell>
          <cell r="S137" t="str">
            <v>Não</v>
          </cell>
          <cell r="T137" t="str">
            <v xml:space="preserve">UACU5337202           </v>
          </cell>
          <cell r="U137" t="str">
            <v>09/03/2022</v>
          </cell>
          <cell r="V137" t="str">
            <v>10/03/2022</v>
          </cell>
          <cell r="W137" t="str">
            <v>Patrick A0029975890</v>
          </cell>
          <cell r="X137" t="str">
            <v>MBB</v>
          </cell>
          <cell r="Y137" t="str">
            <v/>
          </cell>
          <cell r="Z137" t="str">
            <v>14</v>
          </cell>
          <cell r="AA137" t="str">
            <v>1</v>
          </cell>
          <cell r="AB137" t="str">
            <v>35</v>
          </cell>
          <cell r="AC137" t="str">
            <v>11</v>
          </cell>
          <cell r="AD137" t="str">
            <v xml:space="preserve">UACU5337202              </v>
          </cell>
          <cell r="AE137" t="str">
            <v/>
          </cell>
          <cell r="AF137" t="str">
            <v/>
          </cell>
          <cell r="AG137" t="str">
            <v>13682900</v>
          </cell>
          <cell r="AH137" t="str">
            <v>Pendente</v>
          </cell>
          <cell r="AI137" t="str">
            <v>Não</v>
          </cell>
          <cell r="AJ137" t="str">
            <v>06/02/2022</v>
          </cell>
          <cell r="AK137" t="str">
            <v>Marítimo</v>
          </cell>
          <cell r="AL137" t="str">
            <v>11/02/2022</v>
          </cell>
          <cell r="AM137" t="str">
            <v>24/02/2022</v>
          </cell>
          <cell r="AN137" t="str">
            <v>2204690910</v>
          </cell>
        </row>
        <row r="138">
          <cell r="B138">
            <v>80534741</v>
          </cell>
          <cell r="C138">
            <v>540201486</v>
          </cell>
          <cell r="E138" t="str">
            <v/>
          </cell>
          <cell r="F138" t="str">
            <v>VERDE</v>
          </cell>
          <cell r="G138" t="str">
            <v xml:space="preserve">MSC ATHENS                                        </v>
          </cell>
          <cell r="H138" t="str">
            <v>2</v>
          </cell>
          <cell r="I138" t="str">
            <v/>
          </cell>
          <cell r="J138">
            <v>74</v>
          </cell>
          <cell r="K138" t="str">
            <v>21</v>
          </cell>
          <cell r="L138" t="str">
            <v>74</v>
          </cell>
          <cell r="M138" t="str">
            <v>199</v>
          </cell>
          <cell r="N138" t="str">
            <v>60</v>
          </cell>
          <cell r="O138" t="str">
            <v>9</v>
          </cell>
          <cell r="P138" t="str">
            <v>11</v>
          </cell>
          <cell r="Q138" t="str">
            <v>1</v>
          </cell>
          <cell r="R138" t="str">
            <v>1</v>
          </cell>
          <cell r="S138" t="str">
            <v>Não</v>
          </cell>
          <cell r="T138" t="str">
            <v xml:space="preserve">FSCU8241596           </v>
          </cell>
          <cell r="U138" t="str">
            <v>10/03/2022</v>
          </cell>
          <cell r="V138" t="str">
            <v>09/03/2022</v>
          </cell>
          <cell r="W138" t="str">
            <v>Carlos A4571500673</v>
          </cell>
          <cell r="X138" t="str">
            <v>SBL</v>
          </cell>
          <cell r="Y138" t="str">
            <v/>
          </cell>
          <cell r="Z138" t="str">
            <v>20</v>
          </cell>
          <cell r="AA138" t="str">
            <v>6</v>
          </cell>
          <cell r="AB138" t="str">
            <v>49</v>
          </cell>
          <cell r="AC138" t="str">
            <v>11</v>
          </cell>
          <cell r="AD138" t="str">
            <v xml:space="preserve">FSCU8241596              </v>
          </cell>
          <cell r="AE138" t="str">
            <v/>
          </cell>
          <cell r="AF138" t="str">
            <v/>
          </cell>
          <cell r="AG138" t="str">
            <v>13682900</v>
          </cell>
          <cell r="AH138" t="str">
            <v>Pendente</v>
          </cell>
          <cell r="AI138" t="str">
            <v>Não</v>
          </cell>
          <cell r="AJ138" t="str">
            <v>06/02/2022</v>
          </cell>
          <cell r="AK138" t="str">
            <v>Marítimo</v>
          </cell>
          <cell r="AL138" t="str">
            <v>11/02/2022</v>
          </cell>
          <cell r="AM138" t="str">
            <v>24/02/2022</v>
          </cell>
          <cell r="AN138" t="str">
            <v>2204533121</v>
          </cell>
        </row>
        <row r="139">
          <cell r="B139">
            <v>80534745</v>
          </cell>
          <cell r="C139">
            <v>540201487</v>
          </cell>
          <cell r="E139" t="str">
            <v/>
          </cell>
          <cell r="F139" t="str">
            <v>VERDE</v>
          </cell>
          <cell r="G139" t="str">
            <v xml:space="preserve">MSC ATHENS                                        </v>
          </cell>
          <cell r="H139" t="str">
            <v>2</v>
          </cell>
          <cell r="I139" t="str">
            <v/>
          </cell>
          <cell r="J139">
            <v>73</v>
          </cell>
          <cell r="K139" t="str">
            <v>23</v>
          </cell>
          <cell r="L139" t="str">
            <v>73</v>
          </cell>
          <cell r="M139" t="str">
            <v>545</v>
          </cell>
          <cell r="N139" t="str">
            <v>14</v>
          </cell>
          <cell r="O139" t="str">
            <v>6</v>
          </cell>
          <cell r="P139" t="str">
            <v>16</v>
          </cell>
          <cell r="Q139" t="str">
            <v>3</v>
          </cell>
          <cell r="R139" t="str">
            <v>3</v>
          </cell>
          <cell r="S139" t="str">
            <v>Não</v>
          </cell>
          <cell r="T139" t="str">
            <v xml:space="preserve">HLBU1684622           </v>
          </cell>
          <cell r="U139" t="str">
            <v>08/03/2022</v>
          </cell>
          <cell r="V139" t="str">
            <v>09/03/2022</v>
          </cell>
          <cell r="W139" t="str">
            <v>Carlos A0019902005/ Patrick A9406660501  7354</v>
          </cell>
          <cell r="X139" t="str">
            <v>SBL</v>
          </cell>
          <cell r="Y139" t="str">
            <v/>
          </cell>
          <cell r="Z139" t="str">
            <v>20</v>
          </cell>
          <cell r="AA139" t="str">
            <v>2</v>
          </cell>
          <cell r="AB139" t="str">
            <v>54</v>
          </cell>
          <cell r="AC139" t="str">
            <v>11</v>
          </cell>
          <cell r="AD139" t="str">
            <v xml:space="preserve">HLBU1684622              </v>
          </cell>
          <cell r="AE139" t="str">
            <v/>
          </cell>
          <cell r="AF139" t="str">
            <v/>
          </cell>
          <cell r="AG139" t="str">
            <v>13682900</v>
          </cell>
          <cell r="AH139" t="str">
            <v>Pendente</v>
          </cell>
          <cell r="AI139" t="str">
            <v>Não</v>
          </cell>
          <cell r="AJ139" t="str">
            <v>06/02/2022</v>
          </cell>
          <cell r="AK139" t="str">
            <v>Marítimo</v>
          </cell>
          <cell r="AL139" t="str">
            <v>11/02/2022</v>
          </cell>
          <cell r="AM139" t="str">
            <v>24/02/2022</v>
          </cell>
          <cell r="AN139" t="str">
            <v>2204533130</v>
          </cell>
        </row>
        <row r="140">
          <cell r="B140">
            <v>80534760</v>
          </cell>
          <cell r="C140">
            <v>540201488</v>
          </cell>
          <cell r="E140" t="str">
            <v/>
          </cell>
          <cell r="F140" t="str">
            <v>VERDE</v>
          </cell>
          <cell r="G140" t="str">
            <v xml:space="preserve">MSC ATHENS                                        </v>
          </cell>
          <cell r="H140" t="str">
            <v>3</v>
          </cell>
          <cell r="I140" t="str">
            <v/>
          </cell>
          <cell r="J140">
            <v>7</v>
          </cell>
          <cell r="K140" t="str">
            <v>3</v>
          </cell>
          <cell r="L140" t="str">
            <v>7</v>
          </cell>
          <cell r="M140" t="str">
            <v>0</v>
          </cell>
          <cell r="N140" t="str">
            <v>2</v>
          </cell>
          <cell r="O140" t="str">
            <v>7</v>
          </cell>
          <cell r="P140" t="str">
            <v>22</v>
          </cell>
          <cell r="Q140" t="str">
            <v>0</v>
          </cell>
          <cell r="R140" t="str">
            <v>0</v>
          </cell>
          <cell r="S140" t="str">
            <v>Não</v>
          </cell>
          <cell r="T140" t="str">
            <v xml:space="preserve">FCIU9154630           </v>
          </cell>
          <cell r="U140" t="str">
            <v>08/03/2022</v>
          </cell>
          <cell r="V140" t="str">
            <v>08/03/2022</v>
          </cell>
          <cell r="W140" t="str">
            <v>BANCOS ( ALVARO ) PUXE SBL</v>
          </cell>
          <cell r="X140" t="str">
            <v>SBL</v>
          </cell>
          <cell r="Y140" t="str">
            <v/>
          </cell>
          <cell r="Z140" t="str">
            <v>20</v>
          </cell>
          <cell r="AA140" t="str">
            <v>1</v>
          </cell>
          <cell r="AB140" t="str">
            <v>31</v>
          </cell>
          <cell r="AC140" t="str">
            <v>11</v>
          </cell>
          <cell r="AD140" t="str">
            <v xml:space="preserve">FCIU9154630              </v>
          </cell>
          <cell r="AE140" t="str">
            <v/>
          </cell>
          <cell r="AF140" t="str">
            <v/>
          </cell>
          <cell r="AG140" t="str">
            <v>13682900</v>
          </cell>
          <cell r="AH140" t="str">
            <v>Pendente</v>
          </cell>
          <cell r="AI140" t="str">
            <v>Não</v>
          </cell>
          <cell r="AJ140" t="str">
            <v>06/02/2022</v>
          </cell>
          <cell r="AK140" t="str">
            <v>Marítimo</v>
          </cell>
          <cell r="AL140" t="str">
            <v>11/02/2022</v>
          </cell>
          <cell r="AM140" t="str">
            <v>24/02/2022</v>
          </cell>
          <cell r="AN140" t="str">
            <v>2204427747</v>
          </cell>
        </row>
        <row r="141">
          <cell r="B141">
            <v>80534761</v>
          </cell>
          <cell r="C141">
            <v>540201489</v>
          </cell>
          <cell r="E141" t="str">
            <v/>
          </cell>
          <cell r="F141" t="str">
            <v/>
          </cell>
          <cell r="G141" t="str">
            <v xml:space="preserve">MSC ATHENS                                        </v>
          </cell>
          <cell r="I141" t="str">
            <v/>
          </cell>
          <cell r="J141">
            <v>32</v>
          </cell>
          <cell r="K141" t="str">
            <v>13</v>
          </cell>
          <cell r="L141" t="str">
            <v>32</v>
          </cell>
          <cell r="M141" t="str">
            <v>169</v>
          </cell>
          <cell r="N141" t="str">
            <v>12</v>
          </cell>
          <cell r="O141" t="str">
            <v>18</v>
          </cell>
          <cell r="P141" t="str">
            <v>11</v>
          </cell>
          <cell r="Q141" t="str">
            <v>0</v>
          </cell>
          <cell r="R141" t="str">
            <v>0</v>
          </cell>
          <cell r="S141" t="str">
            <v>Não</v>
          </cell>
          <cell r="T141" t="str">
            <v xml:space="preserve">HLBU3419700           </v>
          </cell>
          <cell r="U141" t="str">
            <v>28/02/2022</v>
          </cell>
          <cell r="V141" t="str">
            <v/>
          </cell>
          <cell r="W141" t="str">
            <v/>
          </cell>
          <cell r="X141" t="str">
            <v/>
          </cell>
          <cell r="Y141" t="str">
            <v/>
          </cell>
          <cell r="Z141" t="str">
            <v xml:space="preserve">7 </v>
          </cell>
          <cell r="AA141" t="str">
            <v>4</v>
          </cell>
          <cell r="AB141" t="str">
            <v>45</v>
          </cell>
          <cell r="AC141" t="str">
            <v>11</v>
          </cell>
          <cell r="AD141" t="str">
            <v xml:space="preserve">HLBU3419700              </v>
          </cell>
          <cell r="AE141" t="str">
            <v/>
          </cell>
          <cell r="AF141" t="str">
            <v/>
          </cell>
          <cell r="AG141" t="str">
            <v>13682900</v>
          </cell>
          <cell r="AH141" t="str">
            <v>Pendente</v>
          </cell>
          <cell r="AI141" t="str">
            <v>Não</v>
          </cell>
          <cell r="AJ141" t="str">
            <v>06/02/2022</v>
          </cell>
          <cell r="AK141" t="str">
            <v>Marítimo</v>
          </cell>
          <cell r="AL141" t="str">
            <v>11/02/2022</v>
          </cell>
          <cell r="AM141" t="str">
            <v>24/02/2022</v>
          </cell>
          <cell r="AN141" t="str">
            <v xml:space="preserve">          </v>
          </cell>
        </row>
        <row r="142">
          <cell r="B142">
            <v>80534765</v>
          </cell>
          <cell r="C142">
            <v>540201490</v>
          </cell>
          <cell r="E142" t="str">
            <v/>
          </cell>
          <cell r="F142" t="str">
            <v>VERDE</v>
          </cell>
          <cell r="G142" t="str">
            <v xml:space="preserve">MSC ATHENS                                        </v>
          </cell>
          <cell r="H142" t="str">
            <v>4</v>
          </cell>
          <cell r="I142" t="str">
            <v/>
          </cell>
          <cell r="J142">
            <v>9</v>
          </cell>
          <cell r="K142" t="str">
            <v>3</v>
          </cell>
          <cell r="L142" t="str">
            <v>9</v>
          </cell>
          <cell r="M142" t="str">
            <v>0</v>
          </cell>
          <cell r="N142" t="str">
            <v>28</v>
          </cell>
          <cell r="O142" t="str">
            <v>11</v>
          </cell>
          <cell r="P142" t="str">
            <v>7</v>
          </cell>
          <cell r="Q142" t="str">
            <v>0</v>
          </cell>
          <cell r="R142" t="str">
            <v>0</v>
          </cell>
          <cell r="S142" t="str">
            <v>Não</v>
          </cell>
          <cell r="T142" t="str">
            <v xml:space="preserve">HLXU8456621           </v>
          </cell>
          <cell r="U142" t="str">
            <v>21/03/2022</v>
          </cell>
          <cell r="V142" t="str">
            <v/>
          </cell>
          <cell r="W142" t="str">
            <v/>
          </cell>
          <cell r="X142" t="str">
            <v/>
          </cell>
          <cell r="Y142" t="str">
            <v/>
          </cell>
          <cell r="Z142" t="str">
            <v>20</v>
          </cell>
          <cell r="AA142" t="str">
            <v>1</v>
          </cell>
          <cell r="AB142" t="str">
            <v>47</v>
          </cell>
          <cell r="AC142" t="str">
            <v>11</v>
          </cell>
          <cell r="AD142" t="str">
            <v xml:space="preserve">HLXU8456621              </v>
          </cell>
          <cell r="AE142" t="str">
            <v/>
          </cell>
          <cell r="AF142" t="str">
            <v/>
          </cell>
          <cell r="AG142" t="str">
            <v>13682900</v>
          </cell>
          <cell r="AH142" t="str">
            <v>Pendente</v>
          </cell>
          <cell r="AI142" t="str">
            <v>Não</v>
          </cell>
          <cell r="AJ142" t="str">
            <v>06/02/2022</v>
          </cell>
          <cell r="AK142" t="str">
            <v>Marítimo</v>
          </cell>
          <cell r="AL142" t="str">
            <v>11/02/2022</v>
          </cell>
          <cell r="AM142" t="str">
            <v>24/02/2022</v>
          </cell>
          <cell r="AN142" t="str">
            <v>2204211450</v>
          </cell>
        </row>
        <row r="143">
          <cell r="B143">
            <v>80534746</v>
          </cell>
          <cell r="C143">
            <v>540201491</v>
          </cell>
          <cell r="E143" t="str">
            <v/>
          </cell>
          <cell r="F143" t="str">
            <v/>
          </cell>
          <cell r="G143" t="str">
            <v xml:space="preserve">MSC ATHENS                                        </v>
          </cell>
          <cell r="I143" t="str">
            <v/>
          </cell>
          <cell r="J143">
            <v>17</v>
          </cell>
          <cell r="K143" t="str">
            <v>5</v>
          </cell>
          <cell r="L143" t="str">
            <v>17</v>
          </cell>
          <cell r="M143" t="str">
            <v>0</v>
          </cell>
          <cell r="N143" t="str">
            <v>12</v>
          </cell>
          <cell r="O143" t="str">
            <v>29</v>
          </cell>
          <cell r="P143" t="str">
            <v>5</v>
          </cell>
          <cell r="Q143" t="str">
            <v>0</v>
          </cell>
          <cell r="R143" t="str">
            <v>0</v>
          </cell>
          <cell r="S143" t="str">
            <v>Não</v>
          </cell>
          <cell r="T143" t="str">
            <v xml:space="preserve">HLXU8219173           </v>
          </cell>
          <cell r="U143" t="str">
            <v>14/03/2022</v>
          </cell>
          <cell r="V143" t="str">
            <v/>
          </cell>
          <cell r="W143" t="str">
            <v/>
          </cell>
          <cell r="X143" t="str">
            <v/>
          </cell>
          <cell r="Y143" t="str">
            <v/>
          </cell>
          <cell r="Z143" t="str">
            <v>14</v>
          </cell>
          <cell r="AA143" t="str">
            <v>2</v>
          </cell>
          <cell r="AB143" t="str">
            <v>46</v>
          </cell>
          <cell r="AC143" t="str">
            <v>11</v>
          </cell>
          <cell r="AD143" t="str">
            <v xml:space="preserve">HLXU8219173              </v>
          </cell>
          <cell r="AE143" t="str">
            <v/>
          </cell>
          <cell r="AF143" t="str">
            <v/>
          </cell>
          <cell r="AG143" t="str">
            <v>13682900</v>
          </cell>
          <cell r="AH143" t="str">
            <v>Pendente</v>
          </cell>
          <cell r="AI143" t="str">
            <v>Não</v>
          </cell>
          <cell r="AJ143" t="str">
            <v>06/02/2022</v>
          </cell>
          <cell r="AK143" t="str">
            <v>Marítimo</v>
          </cell>
          <cell r="AL143" t="str">
            <v>11/02/2022</v>
          </cell>
          <cell r="AM143" t="str">
            <v>24/02/2022</v>
          </cell>
          <cell r="AN143" t="str">
            <v>2204633096</v>
          </cell>
        </row>
        <row r="144">
          <cell r="B144">
            <v>80534786</v>
          </cell>
          <cell r="C144">
            <v>540201492</v>
          </cell>
          <cell r="E144" t="str">
            <v/>
          </cell>
          <cell r="F144" t="str">
            <v/>
          </cell>
          <cell r="G144" t="str">
            <v xml:space="preserve">MSC ATHENS                                        </v>
          </cell>
          <cell r="I144" t="str">
            <v/>
          </cell>
          <cell r="J144">
            <v>9</v>
          </cell>
          <cell r="K144" t="str">
            <v>4</v>
          </cell>
          <cell r="L144" t="str">
            <v>9</v>
          </cell>
          <cell r="M144" t="str">
            <v>1</v>
          </cell>
          <cell r="N144" t="str">
            <v>25</v>
          </cell>
          <cell r="O144" t="str">
            <v>4</v>
          </cell>
          <cell r="P144" t="str">
            <v>20</v>
          </cell>
          <cell r="Q144" t="str">
            <v>0</v>
          </cell>
          <cell r="R144" t="str">
            <v>0</v>
          </cell>
          <cell r="S144" t="str">
            <v>Não</v>
          </cell>
          <cell r="T144" t="str">
            <v xml:space="preserve">HLBU1357390           </v>
          </cell>
          <cell r="V144" t="str">
            <v/>
          </cell>
          <cell r="W144" t="str">
            <v>DTA 14/03</v>
          </cell>
          <cell r="X144" t="str">
            <v>DTA TRANSP</v>
          </cell>
          <cell r="Y144" t="str">
            <v/>
          </cell>
          <cell r="Z144" t="str">
            <v xml:space="preserve">8 </v>
          </cell>
          <cell r="AA144" t="str">
            <v>0</v>
          </cell>
          <cell r="AB144" t="str">
            <v>50</v>
          </cell>
          <cell r="AC144" t="str">
            <v>11</v>
          </cell>
          <cell r="AD144" t="str">
            <v xml:space="preserve">HLBU1357390              </v>
          </cell>
          <cell r="AE144" t="str">
            <v/>
          </cell>
          <cell r="AF144" t="str">
            <v/>
          </cell>
          <cell r="AG144" t="str">
            <v>13682900</v>
          </cell>
          <cell r="AH144" t="str">
            <v>Pendente</v>
          </cell>
          <cell r="AI144" t="str">
            <v>Não</v>
          </cell>
          <cell r="AJ144" t="str">
            <v>06/02/2022</v>
          </cell>
          <cell r="AK144" t="str">
            <v>Marítimo</v>
          </cell>
          <cell r="AL144" t="str">
            <v>11/02/2022</v>
          </cell>
          <cell r="AM144" t="str">
            <v>24/02/2022</v>
          </cell>
          <cell r="AN144" t="str">
            <v xml:space="preserve">          </v>
          </cell>
        </row>
        <row r="145">
          <cell r="B145">
            <v>80534792</v>
          </cell>
          <cell r="C145">
            <v>540201495</v>
          </cell>
          <cell r="E145" t="str">
            <v/>
          </cell>
          <cell r="F145" t="str">
            <v/>
          </cell>
          <cell r="G145" t="str">
            <v xml:space="preserve">MSC ATHENS                                        </v>
          </cell>
          <cell r="I145" t="str">
            <v/>
          </cell>
          <cell r="J145">
            <v>21</v>
          </cell>
          <cell r="K145" t="str">
            <v>9</v>
          </cell>
          <cell r="L145" t="str">
            <v>21</v>
          </cell>
          <cell r="M145" t="str">
            <v>52</v>
          </cell>
          <cell r="N145" t="str">
            <v>7</v>
          </cell>
          <cell r="O145" t="str">
            <v>16</v>
          </cell>
          <cell r="P145" t="str">
            <v>13</v>
          </cell>
          <cell r="Q145" t="str">
            <v>0</v>
          </cell>
          <cell r="R145" t="str">
            <v>0</v>
          </cell>
          <cell r="S145" t="str">
            <v>Não</v>
          </cell>
          <cell r="T145" t="str">
            <v xml:space="preserve">DFSU7319708           </v>
          </cell>
          <cell r="U145" t="str">
            <v>18/03/2022</v>
          </cell>
          <cell r="V145" t="str">
            <v/>
          </cell>
          <cell r="W145" t="str">
            <v>DTA 14/03</v>
          </cell>
          <cell r="X145" t="str">
            <v>DTA TRANSP</v>
          </cell>
          <cell r="Y145" t="str">
            <v/>
          </cell>
          <cell r="Z145" t="str">
            <v xml:space="preserve">8 </v>
          </cell>
          <cell r="AA145" t="str">
            <v>1</v>
          </cell>
          <cell r="AB145" t="str">
            <v>38</v>
          </cell>
          <cell r="AC145" t="str">
            <v>11</v>
          </cell>
          <cell r="AD145" t="str">
            <v xml:space="preserve">DFSU7319708              </v>
          </cell>
          <cell r="AE145" t="str">
            <v/>
          </cell>
          <cell r="AF145" t="str">
            <v/>
          </cell>
          <cell r="AG145" t="str">
            <v>13682900</v>
          </cell>
          <cell r="AH145" t="str">
            <v>Pendente</v>
          </cell>
          <cell r="AI145" t="str">
            <v>Não</v>
          </cell>
          <cell r="AJ145" t="str">
            <v>06/02/2022</v>
          </cell>
          <cell r="AK145" t="str">
            <v>Marítimo</v>
          </cell>
          <cell r="AL145" t="str">
            <v>11/02/2022</v>
          </cell>
          <cell r="AM145" t="str">
            <v>24/02/2022</v>
          </cell>
          <cell r="AN145" t="str">
            <v xml:space="preserve">          </v>
          </cell>
        </row>
        <row r="146">
          <cell r="B146">
            <v>80534799</v>
          </cell>
          <cell r="C146">
            <v>540201496</v>
          </cell>
          <cell r="E146" t="str">
            <v/>
          </cell>
          <cell r="F146" t="str">
            <v>VERDE</v>
          </cell>
          <cell r="G146" t="str">
            <v xml:space="preserve">MSC ATHENS                                        </v>
          </cell>
          <cell r="H146" t="str">
            <v>7</v>
          </cell>
          <cell r="I146" t="str">
            <v/>
          </cell>
          <cell r="J146">
            <v>19</v>
          </cell>
          <cell r="K146" t="str">
            <v>6</v>
          </cell>
          <cell r="L146" t="str">
            <v>19</v>
          </cell>
          <cell r="M146" t="str">
            <v>42</v>
          </cell>
          <cell r="N146" t="str">
            <v>9</v>
          </cell>
          <cell r="O146" t="str">
            <v>19</v>
          </cell>
          <cell r="P146" t="str">
            <v>2</v>
          </cell>
          <cell r="Q146" t="str">
            <v>0</v>
          </cell>
          <cell r="R146" t="str">
            <v>0</v>
          </cell>
          <cell r="S146" t="str">
            <v>Não</v>
          </cell>
          <cell r="T146" t="str">
            <v xml:space="preserve">SLSU8053800           </v>
          </cell>
          <cell r="U146" t="str">
            <v>14/03/2022</v>
          </cell>
          <cell r="V146" t="str">
            <v/>
          </cell>
          <cell r="W146" t="str">
            <v/>
          </cell>
          <cell r="X146" t="str">
            <v/>
          </cell>
          <cell r="Y146" t="str">
            <v/>
          </cell>
          <cell r="Z146" t="str">
            <v>20</v>
          </cell>
          <cell r="AA146" t="str">
            <v>2</v>
          </cell>
          <cell r="AB146" t="str">
            <v>32</v>
          </cell>
          <cell r="AC146" t="str">
            <v>11</v>
          </cell>
          <cell r="AD146" t="str">
            <v xml:space="preserve">SLSU8053800              </v>
          </cell>
          <cell r="AE146" t="str">
            <v/>
          </cell>
          <cell r="AF146" t="str">
            <v/>
          </cell>
          <cell r="AG146" t="str">
            <v>13682900</v>
          </cell>
          <cell r="AH146" t="str">
            <v>Pendente</v>
          </cell>
          <cell r="AI146" t="str">
            <v>Não</v>
          </cell>
          <cell r="AJ146" t="str">
            <v>06/02/2022</v>
          </cell>
          <cell r="AK146" t="str">
            <v>Marítimo</v>
          </cell>
          <cell r="AL146" t="str">
            <v>11/02/2022</v>
          </cell>
          <cell r="AM146" t="str">
            <v>24/02/2022</v>
          </cell>
          <cell r="AN146" t="str">
            <v>2204074461</v>
          </cell>
        </row>
        <row r="147">
          <cell r="B147">
            <v>80534833</v>
          </cell>
          <cell r="C147">
            <v>540201498</v>
          </cell>
          <cell r="E147" t="str">
            <v/>
          </cell>
          <cell r="F147" t="str">
            <v/>
          </cell>
          <cell r="G147" t="str">
            <v xml:space="preserve">MSC ATHENS                                        </v>
          </cell>
          <cell r="I147" t="str">
            <v/>
          </cell>
          <cell r="J147">
            <v>12</v>
          </cell>
          <cell r="K147" t="str">
            <v>5</v>
          </cell>
          <cell r="L147" t="str">
            <v>12</v>
          </cell>
          <cell r="M147" t="str">
            <v>18</v>
          </cell>
          <cell r="N147" t="str">
            <v>18</v>
          </cell>
          <cell r="O147" t="str">
            <v>13</v>
          </cell>
          <cell r="P147" t="str">
            <v>5</v>
          </cell>
          <cell r="Q147" t="str">
            <v>0</v>
          </cell>
          <cell r="R147" t="str">
            <v>0</v>
          </cell>
          <cell r="S147" t="str">
            <v>Não</v>
          </cell>
          <cell r="T147" t="str">
            <v xml:space="preserve">HLBU1085115           </v>
          </cell>
          <cell r="U147" t="str">
            <v>14/03/2022</v>
          </cell>
          <cell r="V147" t="str">
            <v/>
          </cell>
          <cell r="W147" t="str">
            <v/>
          </cell>
          <cell r="X147" t="str">
            <v/>
          </cell>
          <cell r="Y147" t="str">
            <v/>
          </cell>
          <cell r="Z147" t="str">
            <v>14</v>
          </cell>
          <cell r="AA147" t="str">
            <v>1</v>
          </cell>
          <cell r="AB147" t="str">
            <v>37</v>
          </cell>
          <cell r="AC147" t="str">
            <v>11</v>
          </cell>
          <cell r="AD147" t="str">
            <v xml:space="preserve">HLBU1085115              </v>
          </cell>
          <cell r="AE147" t="str">
            <v/>
          </cell>
          <cell r="AF147" t="str">
            <v/>
          </cell>
          <cell r="AG147" t="str">
            <v>13682900</v>
          </cell>
          <cell r="AH147" t="str">
            <v>Pendente</v>
          </cell>
          <cell r="AI147" t="str">
            <v>Não</v>
          </cell>
          <cell r="AJ147" t="str">
            <v>06/02/2022</v>
          </cell>
          <cell r="AK147" t="str">
            <v>Marítimo</v>
          </cell>
          <cell r="AL147" t="str">
            <v>11/02/2022</v>
          </cell>
          <cell r="AM147" t="str">
            <v>24/02/2022</v>
          </cell>
          <cell r="AN147" t="str">
            <v>2204633100</v>
          </cell>
        </row>
        <row r="148">
          <cell r="B148">
            <v>80534797</v>
          </cell>
          <cell r="C148">
            <v>540201499</v>
          </cell>
          <cell r="E148" t="str">
            <v/>
          </cell>
          <cell r="F148" t="str">
            <v>VERDE</v>
          </cell>
          <cell r="G148" t="str">
            <v xml:space="preserve">MSC ATHENS                                        </v>
          </cell>
          <cell r="H148" t="str">
            <v>7</v>
          </cell>
          <cell r="I148" t="str">
            <v/>
          </cell>
          <cell r="J148">
            <v>41</v>
          </cell>
          <cell r="K148" t="str">
            <v>14</v>
          </cell>
          <cell r="L148" t="str">
            <v>41</v>
          </cell>
          <cell r="M148" t="str">
            <v>121</v>
          </cell>
          <cell r="N148" t="str">
            <v>12</v>
          </cell>
          <cell r="O148" t="str">
            <v>9</v>
          </cell>
          <cell r="P148" t="str">
            <v>27</v>
          </cell>
          <cell r="Q148" t="str">
            <v>1</v>
          </cell>
          <cell r="R148" t="str">
            <v>1</v>
          </cell>
          <cell r="S148" t="str">
            <v>Não</v>
          </cell>
          <cell r="T148" t="str">
            <v xml:space="preserve">CAIU8998828           </v>
          </cell>
          <cell r="U148" t="str">
            <v>04/03/2022</v>
          </cell>
          <cell r="V148" t="str">
            <v/>
          </cell>
          <cell r="W148" t="str">
            <v/>
          </cell>
          <cell r="X148" t="str">
            <v/>
          </cell>
          <cell r="Y148" t="str">
            <v/>
          </cell>
          <cell r="Z148" t="str">
            <v>20</v>
          </cell>
          <cell r="AA148" t="str">
            <v>3</v>
          </cell>
          <cell r="AB148" t="str">
            <v>51</v>
          </cell>
          <cell r="AC148" t="str">
            <v>11</v>
          </cell>
          <cell r="AD148" t="str">
            <v xml:space="preserve">CAIU8998828              </v>
          </cell>
          <cell r="AE148" t="str">
            <v/>
          </cell>
          <cell r="AF148" t="str">
            <v/>
          </cell>
          <cell r="AG148" t="str">
            <v>13682900</v>
          </cell>
          <cell r="AH148" t="str">
            <v>Pendente</v>
          </cell>
          <cell r="AI148" t="str">
            <v>Não</v>
          </cell>
          <cell r="AJ148" t="str">
            <v>06/02/2022</v>
          </cell>
          <cell r="AK148" t="str">
            <v>Marítimo</v>
          </cell>
          <cell r="AL148" t="str">
            <v>11/02/2022</v>
          </cell>
          <cell r="AM148" t="str">
            <v>24/02/2022</v>
          </cell>
          <cell r="AN148" t="str">
            <v>2204074526</v>
          </cell>
        </row>
        <row r="149">
          <cell r="B149">
            <v>80534818</v>
          </cell>
          <cell r="C149">
            <v>540201508</v>
          </cell>
          <cell r="E149" t="str">
            <v/>
          </cell>
          <cell r="F149" t="str">
            <v/>
          </cell>
          <cell r="G149" t="str">
            <v xml:space="preserve">MSC ATHENS                                        </v>
          </cell>
          <cell r="I149" t="str">
            <v/>
          </cell>
          <cell r="J149">
            <v>8</v>
          </cell>
          <cell r="K149" t="str">
            <v>2</v>
          </cell>
          <cell r="L149" t="str">
            <v>8</v>
          </cell>
          <cell r="M149" t="str">
            <v>0</v>
          </cell>
          <cell r="N149" t="str">
            <v>13</v>
          </cell>
          <cell r="O149" t="str">
            <v>19</v>
          </cell>
          <cell r="P149" t="str">
            <v>4</v>
          </cell>
          <cell r="Q149" t="str">
            <v>0</v>
          </cell>
          <cell r="R149" t="str">
            <v>0</v>
          </cell>
          <cell r="S149" t="str">
            <v>Não</v>
          </cell>
          <cell r="T149" t="str">
            <v xml:space="preserve">UACU5872739           </v>
          </cell>
          <cell r="V149" t="str">
            <v/>
          </cell>
          <cell r="W149" t="str">
            <v>DTA 14/03- PORTA-OBJETOS AREA DO TETO ( ALVARO ) PUXE SBL</v>
          </cell>
          <cell r="X149" t="str">
            <v>DTA TRANSP</v>
          </cell>
          <cell r="Y149" t="str">
            <v/>
          </cell>
          <cell r="Z149" t="str">
            <v xml:space="preserve">8 </v>
          </cell>
          <cell r="AA149" t="str">
            <v>0</v>
          </cell>
          <cell r="AB149" t="str">
            <v>36</v>
          </cell>
          <cell r="AC149" t="str">
            <v>11</v>
          </cell>
          <cell r="AD149" t="str">
            <v xml:space="preserve">UACU5872739              </v>
          </cell>
          <cell r="AE149" t="str">
            <v/>
          </cell>
          <cell r="AF149" t="str">
            <v/>
          </cell>
          <cell r="AG149" t="str">
            <v>13682900</v>
          </cell>
          <cell r="AH149" t="str">
            <v>Pendente</v>
          </cell>
          <cell r="AI149" t="str">
            <v>Não</v>
          </cell>
          <cell r="AJ149" t="str">
            <v>06/02/2022</v>
          </cell>
          <cell r="AK149" t="str">
            <v>Marítimo</v>
          </cell>
          <cell r="AL149" t="str">
            <v>11/02/2022</v>
          </cell>
          <cell r="AM149" t="str">
            <v>24/02/2022</v>
          </cell>
          <cell r="AN149" t="str">
            <v xml:space="preserve">          </v>
          </cell>
        </row>
        <row r="150">
          <cell r="B150">
            <v>80534819</v>
          </cell>
          <cell r="C150">
            <v>540201509</v>
          </cell>
          <cell r="E150" t="str">
            <v/>
          </cell>
          <cell r="F150" t="str">
            <v/>
          </cell>
          <cell r="G150" t="str">
            <v xml:space="preserve">MSC ATHENS                                        </v>
          </cell>
          <cell r="I150" t="str">
            <v/>
          </cell>
          <cell r="J150">
            <v>1</v>
          </cell>
          <cell r="K150" t="str">
            <v/>
          </cell>
          <cell r="L150" t="str">
            <v>1</v>
          </cell>
          <cell r="M150" t="str">
            <v>0</v>
          </cell>
          <cell r="N150" t="str">
            <v>0</v>
          </cell>
          <cell r="O150" t="str">
            <v>20</v>
          </cell>
          <cell r="P150" t="str">
            <v>0</v>
          </cell>
          <cell r="Q150" t="str">
            <v>0</v>
          </cell>
          <cell r="R150" t="str">
            <v>0</v>
          </cell>
          <cell r="S150" t="str">
            <v>Não</v>
          </cell>
          <cell r="T150" t="str">
            <v xml:space="preserve">FANU1080774           </v>
          </cell>
          <cell r="V150" t="str">
            <v/>
          </cell>
          <cell r="W150" t="str">
            <v>DTA 14/03- PORTA-OBJETOS AREA DO TETO ( ALVARO ) PUXE SBL</v>
          </cell>
          <cell r="X150" t="str">
            <v>DTA TRANSP</v>
          </cell>
          <cell r="Y150" t="str">
            <v/>
          </cell>
          <cell r="Z150" t="str">
            <v xml:space="preserve">8 </v>
          </cell>
          <cell r="AA150" t="str">
            <v>0</v>
          </cell>
          <cell r="AB150" t="str">
            <v>20</v>
          </cell>
          <cell r="AC150" t="str">
            <v>11</v>
          </cell>
          <cell r="AD150" t="str">
            <v xml:space="preserve">FANU1080774              </v>
          </cell>
          <cell r="AE150" t="str">
            <v/>
          </cell>
          <cell r="AF150" t="str">
            <v/>
          </cell>
          <cell r="AG150" t="str">
            <v>13682900</v>
          </cell>
          <cell r="AH150" t="str">
            <v>Pendente</v>
          </cell>
          <cell r="AI150" t="str">
            <v>Não</v>
          </cell>
          <cell r="AJ150" t="str">
            <v>06/02/2022</v>
          </cell>
          <cell r="AK150" t="str">
            <v>Marítimo</v>
          </cell>
          <cell r="AL150" t="str">
            <v>11/02/2022</v>
          </cell>
          <cell r="AM150" t="str">
            <v>24/02/2022</v>
          </cell>
          <cell r="AN150" t="str">
            <v xml:space="preserve">          </v>
          </cell>
        </row>
        <row r="151">
          <cell r="B151">
            <v>80534820</v>
          </cell>
          <cell r="C151">
            <v>540201510</v>
          </cell>
          <cell r="E151" t="str">
            <v/>
          </cell>
          <cell r="F151" t="str">
            <v/>
          </cell>
          <cell r="G151" t="str">
            <v xml:space="preserve">MSC ATHENS                                        </v>
          </cell>
          <cell r="I151" t="str">
            <v/>
          </cell>
          <cell r="J151">
            <v>1</v>
          </cell>
          <cell r="K151" t="str">
            <v>1</v>
          </cell>
          <cell r="L151" t="str">
            <v>1</v>
          </cell>
          <cell r="M151" t="str">
            <v>0</v>
          </cell>
          <cell r="N151" t="str">
            <v>0</v>
          </cell>
          <cell r="O151" t="str">
            <v>47</v>
          </cell>
          <cell r="P151" t="str">
            <v>0</v>
          </cell>
          <cell r="Q151" t="str">
            <v>0</v>
          </cell>
          <cell r="R151" t="str">
            <v>0</v>
          </cell>
          <cell r="S151" t="str">
            <v>Não</v>
          </cell>
          <cell r="T151" t="str">
            <v xml:space="preserve">TCKU6005422           </v>
          </cell>
          <cell r="V151" t="str">
            <v/>
          </cell>
          <cell r="W151" t="str">
            <v>DTA 14/03- BANCOS ( ALVARO ) PUXE SBL</v>
          </cell>
          <cell r="X151" t="str">
            <v>DTA TRANSP</v>
          </cell>
          <cell r="Y151" t="str">
            <v/>
          </cell>
          <cell r="Z151" t="str">
            <v xml:space="preserve">8 </v>
          </cell>
          <cell r="AA151" t="str">
            <v>0</v>
          </cell>
          <cell r="AB151" t="str">
            <v>47</v>
          </cell>
          <cell r="AC151" t="str">
            <v>11</v>
          </cell>
          <cell r="AD151" t="str">
            <v xml:space="preserve">TCKU6005422              </v>
          </cell>
          <cell r="AE151" t="str">
            <v/>
          </cell>
          <cell r="AF151" t="str">
            <v/>
          </cell>
          <cell r="AG151" t="str">
            <v>13682900</v>
          </cell>
          <cell r="AH151" t="str">
            <v>Pendente</v>
          </cell>
          <cell r="AI151" t="str">
            <v>Não</v>
          </cell>
          <cell r="AJ151" t="str">
            <v>06/02/2022</v>
          </cell>
          <cell r="AK151" t="str">
            <v>Marítimo</v>
          </cell>
          <cell r="AL151" t="str">
            <v>11/02/2022</v>
          </cell>
          <cell r="AM151" t="str">
            <v>24/02/2022</v>
          </cell>
          <cell r="AN151" t="str">
            <v xml:space="preserve">          </v>
          </cell>
        </row>
        <row r="152">
          <cell r="B152">
            <v>80534823</v>
          </cell>
          <cell r="C152">
            <v>540201511</v>
          </cell>
          <cell r="E152" t="str">
            <v/>
          </cell>
          <cell r="F152" t="str">
            <v>VERDE</v>
          </cell>
          <cell r="G152" t="str">
            <v xml:space="preserve">MSC ATHENS                                        </v>
          </cell>
          <cell r="H152" t="str">
            <v>1</v>
          </cell>
          <cell r="I152" t="str">
            <v/>
          </cell>
          <cell r="J152">
            <v>22</v>
          </cell>
          <cell r="K152" t="str">
            <v>7</v>
          </cell>
          <cell r="L152" t="str">
            <v>22</v>
          </cell>
          <cell r="M152" t="str">
            <v>0</v>
          </cell>
          <cell r="N152" t="str">
            <v>15</v>
          </cell>
          <cell r="O152" t="str">
            <v>44</v>
          </cell>
          <cell r="P152" t="str">
            <v>40</v>
          </cell>
          <cell r="Q152" t="str">
            <v>0</v>
          </cell>
          <cell r="R152" t="str">
            <v>0</v>
          </cell>
          <cell r="S152" t="str">
            <v>Não</v>
          </cell>
          <cell r="T152" t="str">
            <v xml:space="preserve">UASU1033902           </v>
          </cell>
          <cell r="U152" t="str">
            <v>11/03/2022</v>
          </cell>
          <cell r="V152" t="str">
            <v>11/03/2022</v>
          </cell>
          <cell r="W152" t="str">
            <v>Patrick A9448810223  7354</v>
          </cell>
          <cell r="X152" t="str">
            <v>MBB</v>
          </cell>
          <cell r="Y152" t="str">
            <v/>
          </cell>
          <cell r="Z152" t="str">
            <v>20</v>
          </cell>
          <cell r="AA152" t="str">
            <v>2</v>
          </cell>
          <cell r="AB152" t="str">
            <v>99</v>
          </cell>
          <cell r="AC152" t="str">
            <v>11</v>
          </cell>
          <cell r="AD152" t="str">
            <v xml:space="preserve">UASU1033902              </v>
          </cell>
          <cell r="AE152" t="str">
            <v/>
          </cell>
          <cell r="AF152" t="str">
            <v/>
          </cell>
          <cell r="AG152" t="str">
            <v>13682900</v>
          </cell>
          <cell r="AH152" t="str">
            <v>Pendente</v>
          </cell>
          <cell r="AI152" t="str">
            <v>Não</v>
          </cell>
          <cell r="AJ152" t="str">
            <v>06/02/2022</v>
          </cell>
          <cell r="AK152" t="str">
            <v>Marítimo</v>
          </cell>
          <cell r="AL152" t="str">
            <v>11/02/2022</v>
          </cell>
          <cell r="AM152" t="str">
            <v>24/02/2022</v>
          </cell>
          <cell r="AN152" t="str">
            <v>2204634556</v>
          </cell>
        </row>
        <row r="153">
          <cell r="B153">
            <v>80535047</v>
          </cell>
          <cell r="C153">
            <v>540201512</v>
          </cell>
          <cell r="E153" t="str">
            <v/>
          </cell>
          <cell r="F153" t="str">
            <v/>
          </cell>
          <cell r="G153" t="str">
            <v xml:space="preserve">MSC ATHENS                                        </v>
          </cell>
          <cell r="I153" t="str">
            <v/>
          </cell>
          <cell r="J153">
            <v>101</v>
          </cell>
          <cell r="K153" t="str">
            <v>27</v>
          </cell>
          <cell r="L153" t="str">
            <v>101</v>
          </cell>
          <cell r="M153" t="str">
            <v>809</v>
          </cell>
          <cell r="N153" t="str">
            <v>1</v>
          </cell>
          <cell r="O153" t="str">
            <v>3</v>
          </cell>
          <cell r="P153" t="str">
            <v>31</v>
          </cell>
          <cell r="Q153" t="str">
            <v>0</v>
          </cell>
          <cell r="R153" t="str">
            <v>0</v>
          </cell>
          <cell r="S153" t="str">
            <v>Não</v>
          </cell>
          <cell r="T153" t="str">
            <v xml:space="preserve">HLBU1847273           </v>
          </cell>
          <cell r="U153" t="str">
            <v>15/03/2022</v>
          </cell>
          <cell r="V153" t="str">
            <v/>
          </cell>
          <cell r="W153" t="str">
            <v/>
          </cell>
          <cell r="X153" t="str">
            <v/>
          </cell>
          <cell r="Y153" t="str">
            <v/>
          </cell>
          <cell r="Z153" t="str">
            <v xml:space="preserve">8 </v>
          </cell>
          <cell r="AA153" t="str">
            <v>1</v>
          </cell>
          <cell r="AB153" t="str">
            <v>52</v>
          </cell>
          <cell r="AC153" t="str">
            <v>11</v>
          </cell>
          <cell r="AD153" t="str">
            <v xml:space="preserve">HLBU1847273              </v>
          </cell>
          <cell r="AE153" t="str">
            <v/>
          </cell>
          <cell r="AF153" t="str">
            <v/>
          </cell>
          <cell r="AG153" t="str">
            <v>13682900</v>
          </cell>
          <cell r="AH153" t="str">
            <v>Pendente</v>
          </cell>
          <cell r="AI153" t="str">
            <v>Não</v>
          </cell>
          <cell r="AJ153" t="str">
            <v>06/02/2022</v>
          </cell>
          <cell r="AK153" t="str">
            <v>Marítimo</v>
          </cell>
          <cell r="AL153" t="str">
            <v>11/02/2022</v>
          </cell>
          <cell r="AM153" t="str">
            <v>24/02/2022</v>
          </cell>
          <cell r="AN153" t="str">
            <v xml:space="preserve">          </v>
          </cell>
        </row>
        <row r="154">
          <cell r="B154">
            <v>80534822</v>
          </cell>
          <cell r="C154">
            <v>540201513</v>
          </cell>
          <cell r="E154" t="str">
            <v/>
          </cell>
          <cell r="F154" t="str">
            <v/>
          </cell>
          <cell r="G154" t="str">
            <v xml:space="preserve">MSC ATHENS                                        </v>
          </cell>
          <cell r="I154" t="str">
            <v/>
          </cell>
          <cell r="J154">
            <v>73</v>
          </cell>
          <cell r="K154" t="str">
            <v>18</v>
          </cell>
          <cell r="L154" t="str">
            <v>73</v>
          </cell>
          <cell r="M154" t="str">
            <v>364</v>
          </cell>
          <cell r="N154" t="str">
            <v>33</v>
          </cell>
          <cell r="O154" t="str">
            <v>8</v>
          </cell>
          <cell r="P154" t="str">
            <v>32</v>
          </cell>
          <cell r="Q154" t="str">
            <v>0</v>
          </cell>
          <cell r="R154" t="str">
            <v>0</v>
          </cell>
          <cell r="S154" t="str">
            <v>Não</v>
          </cell>
          <cell r="T154" t="str">
            <v xml:space="preserve">FANU1150188           </v>
          </cell>
          <cell r="U154" t="str">
            <v>07/02/2022</v>
          </cell>
          <cell r="V154" t="str">
            <v/>
          </cell>
          <cell r="W154" t="str">
            <v/>
          </cell>
          <cell r="X154" t="str">
            <v/>
          </cell>
          <cell r="Y154" t="str">
            <v/>
          </cell>
          <cell r="Z154" t="str">
            <v xml:space="preserve">8 </v>
          </cell>
          <cell r="AA154" t="str">
            <v>3</v>
          </cell>
          <cell r="AB154" t="str">
            <v>51</v>
          </cell>
          <cell r="AC154" t="str">
            <v>11</v>
          </cell>
          <cell r="AD154" t="str">
            <v xml:space="preserve">FANU1150188              </v>
          </cell>
          <cell r="AE154" t="str">
            <v/>
          </cell>
          <cell r="AF154" t="str">
            <v/>
          </cell>
          <cell r="AG154" t="str">
            <v>13682900</v>
          </cell>
          <cell r="AH154" t="str">
            <v>Pendente</v>
          </cell>
          <cell r="AI154" t="str">
            <v>Não</v>
          </cell>
          <cell r="AJ154" t="str">
            <v>06/02/2022</v>
          </cell>
          <cell r="AK154" t="str">
            <v>Marítimo</v>
          </cell>
          <cell r="AL154" t="str">
            <v>11/02/2022</v>
          </cell>
          <cell r="AM154" t="str">
            <v>24/02/2022</v>
          </cell>
          <cell r="AN154" t="str">
            <v xml:space="preserve">          </v>
          </cell>
        </row>
        <row r="155">
          <cell r="B155">
            <v>80534821</v>
          </cell>
          <cell r="C155">
            <v>540201514</v>
          </cell>
          <cell r="E155" t="str">
            <v/>
          </cell>
          <cell r="F155" t="str">
            <v>VERDE</v>
          </cell>
          <cell r="G155" t="str">
            <v xml:space="preserve">MSC ATHENS                                        </v>
          </cell>
          <cell r="H155" t="str">
            <v>3</v>
          </cell>
          <cell r="I155" t="str">
            <v/>
          </cell>
          <cell r="J155">
            <v>22</v>
          </cell>
          <cell r="K155" t="str">
            <v>9</v>
          </cell>
          <cell r="L155" t="str">
            <v>22</v>
          </cell>
          <cell r="M155" t="str">
            <v>98</v>
          </cell>
          <cell r="N155" t="str">
            <v>16</v>
          </cell>
          <cell r="O155" t="str">
            <v>11</v>
          </cell>
          <cell r="P155" t="str">
            <v>440</v>
          </cell>
          <cell r="Q155" t="str">
            <v>0</v>
          </cell>
          <cell r="R155" t="str">
            <v>0</v>
          </cell>
          <cell r="S155" t="str">
            <v>Não</v>
          </cell>
          <cell r="T155" t="str">
            <v xml:space="preserve">FANU1099070           </v>
          </cell>
          <cell r="U155" t="str">
            <v>08/03/2022</v>
          </cell>
          <cell r="V155" t="str">
            <v>08/03/2022</v>
          </cell>
          <cell r="W155" t="str">
            <v>BANCOS ( ALVARO ) PUXE SBL</v>
          </cell>
          <cell r="X155" t="str">
            <v>SBL</v>
          </cell>
          <cell r="Y155" t="str">
            <v/>
          </cell>
          <cell r="Z155" t="str">
            <v>20</v>
          </cell>
          <cell r="AA155" t="str">
            <v>2</v>
          </cell>
          <cell r="AB155" t="str">
            <v>43</v>
          </cell>
          <cell r="AC155" t="str">
            <v>11</v>
          </cell>
          <cell r="AD155" t="str">
            <v xml:space="preserve">FANU1099070              </v>
          </cell>
          <cell r="AE155" t="str">
            <v/>
          </cell>
          <cell r="AF155" t="str">
            <v/>
          </cell>
          <cell r="AG155" t="str">
            <v>13682900</v>
          </cell>
          <cell r="AH155" t="str">
            <v>Pendente</v>
          </cell>
          <cell r="AI155" t="str">
            <v>Não</v>
          </cell>
          <cell r="AJ155" t="str">
            <v>06/02/2022</v>
          </cell>
          <cell r="AK155" t="str">
            <v>Marítimo</v>
          </cell>
          <cell r="AL155" t="str">
            <v>11/02/2022</v>
          </cell>
          <cell r="AM155" t="str">
            <v>24/02/2022</v>
          </cell>
          <cell r="AN155" t="str">
            <v>2204427828</v>
          </cell>
        </row>
        <row r="156">
          <cell r="B156">
            <v>80534824</v>
          </cell>
          <cell r="C156">
            <v>540201515</v>
          </cell>
          <cell r="E156" t="str">
            <v/>
          </cell>
          <cell r="F156" t="str">
            <v/>
          </cell>
          <cell r="G156" t="str">
            <v xml:space="preserve">MSC ATHENS                                        </v>
          </cell>
          <cell r="I156" t="str">
            <v/>
          </cell>
          <cell r="J156">
            <v>8</v>
          </cell>
          <cell r="K156" t="str">
            <v>3</v>
          </cell>
          <cell r="L156" t="str">
            <v>8</v>
          </cell>
          <cell r="M156" t="str">
            <v>0</v>
          </cell>
          <cell r="N156" t="str">
            <v>12</v>
          </cell>
          <cell r="O156" t="str">
            <v>0</v>
          </cell>
          <cell r="P156" t="str">
            <v>24</v>
          </cell>
          <cell r="Q156" t="str">
            <v>0</v>
          </cell>
          <cell r="R156" t="str">
            <v>0</v>
          </cell>
          <cell r="S156" t="str">
            <v>Não</v>
          </cell>
          <cell r="T156" t="str">
            <v xml:space="preserve">FANU1116075           </v>
          </cell>
          <cell r="V156" t="str">
            <v/>
          </cell>
          <cell r="W156" t="str">
            <v>DTA 14/03</v>
          </cell>
          <cell r="X156" t="str">
            <v>DTA TRANSP</v>
          </cell>
          <cell r="Y156" t="str">
            <v/>
          </cell>
          <cell r="Z156" t="str">
            <v xml:space="preserve">8 </v>
          </cell>
          <cell r="AA156" t="str">
            <v>0</v>
          </cell>
          <cell r="AB156" t="str">
            <v>36</v>
          </cell>
          <cell r="AC156" t="str">
            <v>11</v>
          </cell>
          <cell r="AD156" t="str">
            <v xml:space="preserve">FANU1116075              </v>
          </cell>
          <cell r="AE156" t="str">
            <v/>
          </cell>
          <cell r="AF156" t="str">
            <v/>
          </cell>
          <cell r="AG156" t="str">
            <v>13682900</v>
          </cell>
          <cell r="AH156" t="str">
            <v>Pendente</v>
          </cell>
          <cell r="AI156" t="str">
            <v>Não</v>
          </cell>
          <cell r="AJ156" t="str">
            <v>06/02/2022</v>
          </cell>
          <cell r="AK156" t="str">
            <v>Marítimo</v>
          </cell>
          <cell r="AL156" t="str">
            <v>11/02/2022</v>
          </cell>
          <cell r="AM156" t="str">
            <v>24/02/2022</v>
          </cell>
          <cell r="AN156" t="str">
            <v xml:space="preserve">          </v>
          </cell>
        </row>
        <row r="157">
          <cell r="B157">
            <v>80535053</v>
          </cell>
          <cell r="C157">
            <v>540201516</v>
          </cell>
          <cell r="E157" t="str">
            <v/>
          </cell>
          <cell r="F157" t="str">
            <v/>
          </cell>
          <cell r="G157" t="str">
            <v xml:space="preserve">MSC ATHENS                                        </v>
          </cell>
          <cell r="I157" t="str">
            <v/>
          </cell>
          <cell r="J157">
            <v>5</v>
          </cell>
          <cell r="K157" t="str">
            <v>2</v>
          </cell>
          <cell r="L157" t="str">
            <v>5</v>
          </cell>
          <cell r="M157" t="str">
            <v>0</v>
          </cell>
          <cell r="N157" t="str">
            <v>11</v>
          </cell>
          <cell r="O157" t="str">
            <v>0</v>
          </cell>
          <cell r="P157" t="str">
            <v>15</v>
          </cell>
          <cell r="Q157" t="str">
            <v>0</v>
          </cell>
          <cell r="R157" t="str">
            <v>0</v>
          </cell>
          <cell r="S157" t="str">
            <v>Não</v>
          </cell>
          <cell r="T157" t="str">
            <v xml:space="preserve">FCIU9100464           </v>
          </cell>
          <cell r="V157" t="str">
            <v/>
          </cell>
          <cell r="W157" t="str">
            <v>DTA 14/03*EXO.TRANSM. GW6E-2800/200KV-12 ( TEZOTO-GIBA ) PUXE SBL</v>
          </cell>
          <cell r="X157" t="str">
            <v>DTA TRANSP</v>
          </cell>
          <cell r="Y157" t="str">
            <v/>
          </cell>
          <cell r="Z157" t="str">
            <v xml:space="preserve">8 </v>
          </cell>
          <cell r="AA157" t="str">
            <v>0</v>
          </cell>
          <cell r="AB157" t="str">
            <v>26</v>
          </cell>
          <cell r="AC157" t="str">
            <v>11</v>
          </cell>
          <cell r="AD157" t="str">
            <v xml:space="preserve">FCIU9100464              </v>
          </cell>
          <cell r="AE157" t="str">
            <v/>
          </cell>
          <cell r="AF157" t="str">
            <v/>
          </cell>
          <cell r="AG157" t="str">
            <v>13682900</v>
          </cell>
          <cell r="AH157" t="str">
            <v>Pendente</v>
          </cell>
          <cell r="AI157" t="str">
            <v>Não</v>
          </cell>
          <cell r="AJ157" t="str">
            <v>06/02/2022</v>
          </cell>
          <cell r="AK157" t="str">
            <v>Marítimo</v>
          </cell>
          <cell r="AL157" t="str">
            <v>11/02/2022</v>
          </cell>
          <cell r="AM157" t="str">
            <v>24/02/2022</v>
          </cell>
          <cell r="AN157" t="str">
            <v xml:space="preserve">          </v>
          </cell>
        </row>
        <row r="158">
          <cell r="B158">
            <v>80535118</v>
          </cell>
          <cell r="C158">
            <v>540201517</v>
          </cell>
          <cell r="E158" t="str">
            <v/>
          </cell>
          <cell r="F158" t="str">
            <v>VERDE</v>
          </cell>
          <cell r="G158" t="str">
            <v xml:space="preserve">MSC ATHENS                                        </v>
          </cell>
          <cell r="H158" t="str">
            <v>7</v>
          </cell>
          <cell r="I158" t="str">
            <v/>
          </cell>
          <cell r="J158">
            <v>22</v>
          </cell>
          <cell r="K158" t="str">
            <v>6</v>
          </cell>
          <cell r="L158" t="str">
            <v>22</v>
          </cell>
          <cell r="M158" t="str">
            <v>0</v>
          </cell>
          <cell r="N158" t="str">
            <v>17</v>
          </cell>
          <cell r="O158" t="str">
            <v>19</v>
          </cell>
          <cell r="P158" t="str">
            <v>18</v>
          </cell>
          <cell r="Q158" t="str">
            <v>1</v>
          </cell>
          <cell r="R158" t="str">
            <v>1</v>
          </cell>
          <cell r="S158" t="str">
            <v>Não</v>
          </cell>
          <cell r="T158" t="str">
            <v xml:space="preserve">CAAU5475950           </v>
          </cell>
          <cell r="V158" t="str">
            <v/>
          </cell>
          <cell r="W158" t="str">
            <v/>
          </cell>
          <cell r="X158" t="str">
            <v/>
          </cell>
          <cell r="Y158" t="str">
            <v/>
          </cell>
          <cell r="Z158" t="str">
            <v>20</v>
          </cell>
          <cell r="AA158" t="str">
            <v>0</v>
          </cell>
          <cell r="AB158" t="str">
            <v>55</v>
          </cell>
          <cell r="AC158" t="str">
            <v>11</v>
          </cell>
          <cell r="AD158" t="str">
            <v xml:space="preserve">CAAU5475950              </v>
          </cell>
          <cell r="AE158" t="str">
            <v/>
          </cell>
          <cell r="AF158" t="str">
            <v/>
          </cell>
          <cell r="AG158" t="str">
            <v>13682900</v>
          </cell>
          <cell r="AH158" t="str">
            <v>Pendente</v>
          </cell>
          <cell r="AI158" t="str">
            <v>Não</v>
          </cell>
          <cell r="AJ158" t="str">
            <v>06/02/2022</v>
          </cell>
          <cell r="AK158" t="str">
            <v>Marítimo</v>
          </cell>
          <cell r="AL158" t="str">
            <v>11/02/2022</v>
          </cell>
          <cell r="AM158" t="str">
            <v>24/02/2022</v>
          </cell>
          <cell r="AN158" t="str">
            <v>2204074496</v>
          </cell>
        </row>
        <row r="159">
          <cell r="B159">
            <v>80535123</v>
          </cell>
          <cell r="C159">
            <v>540201530</v>
          </cell>
          <cell r="E159" t="str">
            <v/>
          </cell>
          <cell r="F159" t="str">
            <v/>
          </cell>
          <cell r="G159" t="str">
            <v xml:space="preserve">MSC ATHENS                                        </v>
          </cell>
          <cell r="I159" t="str">
            <v/>
          </cell>
          <cell r="J159">
            <v>9</v>
          </cell>
          <cell r="K159" t="str">
            <v>4</v>
          </cell>
          <cell r="L159" t="str">
            <v>9</v>
          </cell>
          <cell r="M159" t="str">
            <v>0</v>
          </cell>
          <cell r="N159" t="str">
            <v>1</v>
          </cell>
          <cell r="O159" t="str">
            <v>7</v>
          </cell>
          <cell r="P159" t="str">
            <v>20</v>
          </cell>
          <cell r="Q159" t="str">
            <v>0</v>
          </cell>
          <cell r="R159" t="str">
            <v>0</v>
          </cell>
          <cell r="S159" t="str">
            <v>Não</v>
          </cell>
          <cell r="T159" t="str">
            <v xml:space="preserve">TCLU9517224           </v>
          </cell>
          <cell r="U159" t="str">
            <v>21/03/2022</v>
          </cell>
          <cell r="V159" t="str">
            <v/>
          </cell>
          <cell r="W159" t="str">
            <v>EXO.TRANSM. GW6E-2800/200KV-12 ( TEZOTO-GIBA ) PUXE SBL</v>
          </cell>
          <cell r="X159" t="str">
            <v>SBL</v>
          </cell>
          <cell r="Y159" t="str">
            <v/>
          </cell>
          <cell r="Z159" t="str">
            <v xml:space="preserve">8 </v>
          </cell>
          <cell r="AA159" t="str">
            <v>1</v>
          </cell>
          <cell r="AB159" t="str">
            <v>28</v>
          </cell>
          <cell r="AC159" t="str">
            <v>11</v>
          </cell>
          <cell r="AD159" t="str">
            <v xml:space="preserve">TCLU9517224              </v>
          </cell>
          <cell r="AE159" t="str">
            <v/>
          </cell>
          <cell r="AF159" t="str">
            <v/>
          </cell>
          <cell r="AG159" t="str">
            <v>13682900</v>
          </cell>
          <cell r="AH159" t="str">
            <v>Pendente</v>
          </cell>
          <cell r="AI159" t="str">
            <v>Não</v>
          </cell>
          <cell r="AJ159" t="str">
            <v>06/02/2022</v>
          </cell>
          <cell r="AK159" t="str">
            <v>Marítimo</v>
          </cell>
          <cell r="AL159" t="str">
            <v>11/02/2022</v>
          </cell>
          <cell r="AM159" t="str">
            <v>24/02/2022</v>
          </cell>
          <cell r="AN159" t="str">
            <v xml:space="preserve">          </v>
          </cell>
        </row>
        <row r="160">
          <cell r="B160">
            <v>80535174</v>
          </cell>
          <cell r="C160">
            <v>540201547</v>
          </cell>
          <cell r="E160" t="str">
            <v/>
          </cell>
          <cell r="F160" t="str">
            <v/>
          </cell>
          <cell r="G160" t="str">
            <v xml:space="preserve">MSC ATHENS                                        </v>
          </cell>
          <cell r="I160" t="str">
            <v/>
          </cell>
          <cell r="J160">
            <v>16</v>
          </cell>
          <cell r="K160" t="str">
            <v>7</v>
          </cell>
          <cell r="L160" t="str">
            <v>16</v>
          </cell>
          <cell r="M160" t="str">
            <v>0</v>
          </cell>
          <cell r="N160" t="str">
            <v>17</v>
          </cell>
          <cell r="O160" t="str">
            <v>9</v>
          </cell>
          <cell r="P160" t="str">
            <v>11</v>
          </cell>
          <cell r="Q160" t="str">
            <v>1</v>
          </cell>
          <cell r="R160" t="str">
            <v>1</v>
          </cell>
          <cell r="S160" t="str">
            <v>Não</v>
          </cell>
          <cell r="T160" t="str">
            <v xml:space="preserve">TCNU3280744           </v>
          </cell>
          <cell r="V160" t="str">
            <v/>
          </cell>
          <cell r="W160" t="str">
            <v>DTA 14/03</v>
          </cell>
          <cell r="X160" t="str">
            <v>DTA TRANSP</v>
          </cell>
          <cell r="Y160" t="str">
            <v/>
          </cell>
          <cell r="Z160" t="str">
            <v xml:space="preserve">7 </v>
          </cell>
          <cell r="AA160" t="str">
            <v>0</v>
          </cell>
          <cell r="AB160" t="str">
            <v>38</v>
          </cell>
          <cell r="AC160" t="str">
            <v>11</v>
          </cell>
          <cell r="AD160" t="str">
            <v xml:space="preserve">TCNU3280744              </v>
          </cell>
          <cell r="AE160" t="str">
            <v/>
          </cell>
          <cell r="AF160" t="str">
            <v/>
          </cell>
          <cell r="AG160" t="str">
            <v>13682900</v>
          </cell>
          <cell r="AH160" t="str">
            <v>Pendente</v>
          </cell>
          <cell r="AI160" t="str">
            <v>Não</v>
          </cell>
          <cell r="AJ160" t="str">
            <v>06/02/2022</v>
          </cell>
          <cell r="AK160" t="str">
            <v>Marítimo</v>
          </cell>
          <cell r="AL160" t="str">
            <v>11/02/2022</v>
          </cell>
          <cell r="AM160" t="str">
            <v>24/02/2022</v>
          </cell>
          <cell r="AN160" t="str">
            <v xml:space="preserve">          </v>
          </cell>
        </row>
        <row r="161">
          <cell r="B161">
            <v>80535186</v>
          </cell>
          <cell r="C161">
            <v>540201549</v>
          </cell>
          <cell r="E161" t="str">
            <v/>
          </cell>
          <cell r="F161" t="str">
            <v/>
          </cell>
          <cell r="G161" t="str">
            <v xml:space="preserve">MSC ATHENS                                        </v>
          </cell>
          <cell r="I161" t="str">
            <v/>
          </cell>
          <cell r="J161">
            <v>5</v>
          </cell>
          <cell r="K161" t="str">
            <v>1</v>
          </cell>
          <cell r="L161" t="str">
            <v>5</v>
          </cell>
          <cell r="M161" t="str">
            <v>1</v>
          </cell>
          <cell r="N161" t="str">
            <v>20</v>
          </cell>
          <cell r="O161" t="str">
            <v>0</v>
          </cell>
          <cell r="P161" t="str">
            <v>0</v>
          </cell>
          <cell r="Q161" t="str">
            <v>0</v>
          </cell>
          <cell r="R161" t="str">
            <v>0</v>
          </cell>
          <cell r="S161" t="str">
            <v>Não</v>
          </cell>
          <cell r="T161" t="str">
            <v xml:space="preserve">FCIU6658940           </v>
          </cell>
          <cell r="V161" t="str">
            <v/>
          </cell>
          <cell r="W161" t="str">
            <v>DTA 14/03</v>
          </cell>
          <cell r="X161" t="str">
            <v>DTA TRANSP</v>
          </cell>
          <cell r="Y161" t="str">
            <v/>
          </cell>
          <cell r="Z161" t="str">
            <v xml:space="preserve">8 </v>
          </cell>
          <cell r="AA161" t="str">
            <v>0</v>
          </cell>
          <cell r="AB161" t="str">
            <v>21</v>
          </cell>
          <cell r="AC161" t="str">
            <v>11</v>
          </cell>
          <cell r="AD161" t="str">
            <v xml:space="preserve">FCIU6658940              </v>
          </cell>
          <cell r="AE161" t="str">
            <v/>
          </cell>
          <cell r="AF161" t="str">
            <v/>
          </cell>
          <cell r="AG161" t="str">
            <v>13682900</v>
          </cell>
          <cell r="AH161" t="str">
            <v>Pendente</v>
          </cell>
          <cell r="AI161" t="str">
            <v>Não</v>
          </cell>
          <cell r="AJ161" t="str">
            <v>06/02/2022</v>
          </cell>
          <cell r="AK161" t="str">
            <v>Marítimo</v>
          </cell>
          <cell r="AL161" t="str">
            <v>11/02/2022</v>
          </cell>
          <cell r="AM161" t="str">
            <v>24/02/2022</v>
          </cell>
          <cell r="AN161" t="str">
            <v xml:space="preserve">          </v>
          </cell>
        </row>
        <row r="162">
          <cell r="B162">
            <v>80535224</v>
          </cell>
          <cell r="C162">
            <v>540201550</v>
          </cell>
          <cell r="E162" t="str">
            <v/>
          </cell>
          <cell r="F162" t="str">
            <v>VERDE</v>
          </cell>
          <cell r="G162" t="str">
            <v xml:space="preserve">MSC ATHENS                                        </v>
          </cell>
          <cell r="H162" t="str">
            <v>8</v>
          </cell>
          <cell r="I162" t="str">
            <v/>
          </cell>
          <cell r="J162">
            <v>20</v>
          </cell>
          <cell r="K162" t="str">
            <v>5</v>
          </cell>
          <cell r="L162" t="str">
            <v>20</v>
          </cell>
          <cell r="M162" t="str">
            <v>72</v>
          </cell>
          <cell r="N162" t="str">
            <v>11</v>
          </cell>
          <cell r="O162" t="str">
            <v>3</v>
          </cell>
          <cell r="P162" t="str">
            <v>10</v>
          </cell>
          <cell r="Q162" t="str">
            <v>0</v>
          </cell>
          <cell r="R162" t="str">
            <v>0</v>
          </cell>
          <cell r="S162" t="str">
            <v>Não</v>
          </cell>
          <cell r="T162" t="str">
            <v xml:space="preserve">UACU6025240           </v>
          </cell>
          <cell r="U162" t="str">
            <v>23/02/2022</v>
          </cell>
          <cell r="V162" t="str">
            <v>03/03/2022</v>
          </cell>
          <cell r="W162" t="str">
            <v>Silas A9606892031     9051</v>
          </cell>
          <cell r="X162" t="str">
            <v>MBB</v>
          </cell>
          <cell r="Y162" t="str">
            <v/>
          </cell>
          <cell r="Z162" t="str">
            <v>20</v>
          </cell>
          <cell r="AA162" t="str">
            <v>1</v>
          </cell>
          <cell r="AB162" t="str">
            <v>28</v>
          </cell>
          <cell r="AC162" t="str">
            <v>11</v>
          </cell>
          <cell r="AD162" t="str">
            <v xml:space="preserve">UACU6025240              </v>
          </cell>
          <cell r="AE162" t="str">
            <v/>
          </cell>
          <cell r="AF162" t="str">
            <v/>
          </cell>
          <cell r="AG162" t="str">
            <v>13682900</v>
          </cell>
          <cell r="AH162" t="str">
            <v>Pendente</v>
          </cell>
          <cell r="AI162" t="str">
            <v>Não</v>
          </cell>
          <cell r="AJ162" t="str">
            <v>06/02/2022</v>
          </cell>
          <cell r="AK162" t="str">
            <v>Marítimo</v>
          </cell>
          <cell r="AL162" t="str">
            <v>11/02/2022</v>
          </cell>
          <cell r="AM162" t="str">
            <v>24/02/2022</v>
          </cell>
          <cell r="AN162" t="str">
            <v>2203846126</v>
          </cell>
        </row>
        <row r="163">
          <cell r="B163">
            <v>80535223</v>
          </cell>
          <cell r="C163">
            <v>540201551</v>
          </cell>
          <cell r="E163" t="str">
            <v/>
          </cell>
          <cell r="F163" t="str">
            <v/>
          </cell>
          <cell r="G163" t="str">
            <v xml:space="preserve">MSC ATHENS                                        </v>
          </cell>
          <cell r="I163" t="str">
            <v/>
          </cell>
          <cell r="J163">
            <v>3</v>
          </cell>
          <cell r="K163" t="str">
            <v>2</v>
          </cell>
          <cell r="L163" t="str">
            <v>3</v>
          </cell>
          <cell r="M163" t="str">
            <v>0</v>
          </cell>
          <cell r="N163" t="str">
            <v>3</v>
          </cell>
          <cell r="O163" t="str">
            <v>0</v>
          </cell>
          <cell r="P163" t="str">
            <v>18</v>
          </cell>
          <cell r="Q163" t="str">
            <v>0</v>
          </cell>
          <cell r="R163" t="str">
            <v>0</v>
          </cell>
          <cell r="S163" t="str">
            <v>Não</v>
          </cell>
          <cell r="T163" t="str">
            <v xml:space="preserve">CAIU8909883           </v>
          </cell>
          <cell r="U163" t="str">
            <v>16/03/2022</v>
          </cell>
          <cell r="V163" t="str">
            <v/>
          </cell>
          <cell r="W163" t="str">
            <v>DTA 14/03- EXO.TRANSM. GW6E-2800/200KV-12 ( TEZOTO-GIBA ) PUXE SBL</v>
          </cell>
          <cell r="X163" t="str">
            <v>DTA TRANSP</v>
          </cell>
          <cell r="Y163" t="str">
            <v/>
          </cell>
          <cell r="Z163" t="str">
            <v xml:space="preserve">7 </v>
          </cell>
          <cell r="AA163" t="str">
            <v>1</v>
          </cell>
          <cell r="AB163" t="str">
            <v>21</v>
          </cell>
          <cell r="AC163" t="str">
            <v>11</v>
          </cell>
          <cell r="AD163" t="str">
            <v xml:space="preserve">CAIU8909883              </v>
          </cell>
          <cell r="AE163" t="str">
            <v/>
          </cell>
          <cell r="AF163" t="str">
            <v/>
          </cell>
          <cell r="AG163" t="str">
            <v>13682900</v>
          </cell>
          <cell r="AH163" t="str">
            <v>Pendente</v>
          </cell>
          <cell r="AI163" t="str">
            <v>Não</v>
          </cell>
          <cell r="AJ163" t="str">
            <v>06/02/2022</v>
          </cell>
          <cell r="AK163" t="str">
            <v>Marítimo</v>
          </cell>
          <cell r="AL163" t="str">
            <v>11/02/2022</v>
          </cell>
          <cell r="AM163" t="str">
            <v>24/02/2022</v>
          </cell>
          <cell r="AN163" t="str">
            <v xml:space="preserve">          </v>
          </cell>
        </row>
        <row r="164">
          <cell r="B164">
            <v>80535230</v>
          </cell>
          <cell r="C164">
            <v>540201552</v>
          </cell>
          <cell r="E164" t="str">
            <v/>
          </cell>
          <cell r="F164" t="str">
            <v/>
          </cell>
          <cell r="G164" t="str">
            <v xml:space="preserve">MSC ATHENS                                        </v>
          </cell>
          <cell r="I164" t="str">
            <v/>
          </cell>
          <cell r="J164">
            <v>44</v>
          </cell>
          <cell r="K164" t="str">
            <v>20</v>
          </cell>
          <cell r="L164" t="str">
            <v>44</v>
          </cell>
          <cell r="M164" t="str">
            <v>283</v>
          </cell>
          <cell r="N164" t="str">
            <v>10</v>
          </cell>
          <cell r="O164" t="str">
            <v>0</v>
          </cell>
          <cell r="P164" t="str">
            <v>0</v>
          </cell>
          <cell r="Q164" t="str">
            <v>3</v>
          </cell>
          <cell r="R164" t="str">
            <v>3</v>
          </cell>
          <cell r="S164" t="str">
            <v>Não</v>
          </cell>
          <cell r="T164" t="str">
            <v xml:space="preserve">CAIU8978797           </v>
          </cell>
          <cell r="V164" t="str">
            <v/>
          </cell>
          <cell r="W164" t="str">
            <v>(SNS) TROCA DE NOTA</v>
          </cell>
          <cell r="X164" t="str">
            <v/>
          </cell>
          <cell r="Y164" t="str">
            <v/>
          </cell>
          <cell r="Z164" t="str">
            <v xml:space="preserve">7 </v>
          </cell>
          <cell r="AA164" t="str">
            <v>0</v>
          </cell>
          <cell r="AB164" t="str">
            <v>25</v>
          </cell>
          <cell r="AC164" t="str">
            <v>11</v>
          </cell>
          <cell r="AD164" t="str">
            <v xml:space="preserve">CAIU8978797              </v>
          </cell>
          <cell r="AE164" t="str">
            <v/>
          </cell>
          <cell r="AF164" t="str">
            <v/>
          </cell>
          <cell r="AG164" t="str">
            <v>13682900</v>
          </cell>
          <cell r="AH164" t="str">
            <v>Pendente</v>
          </cell>
          <cell r="AI164" t="str">
            <v>Não</v>
          </cell>
          <cell r="AJ164" t="str">
            <v>06/02/2022</v>
          </cell>
          <cell r="AK164" t="str">
            <v>Marítimo</v>
          </cell>
          <cell r="AL164" t="str">
            <v>11/02/2022</v>
          </cell>
          <cell r="AM164" t="str">
            <v>24/02/2022</v>
          </cell>
          <cell r="AN164" t="str">
            <v xml:space="preserve">          </v>
          </cell>
        </row>
        <row r="165">
          <cell r="B165">
            <v>80535243</v>
          </cell>
          <cell r="C165">
            <v>540201554</v>
          </cell>
          <cell r="E165" t="str">
            <v/>
          </cell>
          <cell r="F165" t="str">
            <v/>
          </cell>
          <cell r="G165" t="str">
            <v xml:space="preserve">MSC ATHENS                                        </v>
          </cell>
          <cell r="I165" t="str">
            <v/>
          </cell>
          <cell r="J165">
            <v>30</v>
          </cell>
          <cell r="K165" t="str">
            <v>3</v>
          </cell>
          <cell r="L165" t="str">
            <v>30</v>
          </cell>
          <cell r="M165" t="str">
            <v>42</v>
          </cell>
          <cell r="N165" t="str">
            <v>42</v>
          </cell>
          <cell r="O165" t="str">
            <v>11</v>
          </cell>
          <cell r="P165" t="str">
            <v>27</v>
          </cell>
          <cell r="Q165" t="str">
            <v>0</v>
          </cell>
          <cell r="R165" t="str">
            <v>0</v>
          </cell>
          <cell r="S165" t="str">
            <v>Não</v>
          </cell>
          <cell r="T165" t="str">
            <v xml:space="preserve">RFCU5066095           </v>
          </cell>
          <cell r="U165" t="str">
            <v>11/03/2022</v>
          </cell>
          <cell r="V165" t="str">
            <v/>
          </cell>
          <cell r="W165" t="str">
            <v>DTA 14/03</v>
          </cell>
          <cell r="X165" t="str">
            <v>DTA TRANSP</v>
          </cell>
          <cell r="Y165" t="str">
            <v/>
          </cell>
          <cell r="Z165" t="str">
            <v xml:space="preserve">8 </v>
          </cell>
          <cell r="AA165" t="str">
            <v>1</v>
          </cell>
          <cell r="AB165" t="str">
            <v>83</v>
          </cell>
          <cell r="AC165" t="str">
            <v>11</v>
          </cell>
          <cell r="AD165" t="str">
            <v xml:space="preserve">RFCU5066095              </v>
          </cell>
          <cell r="AE165" t="str">
            <v/>
          </cell>
          <cell r="AF165" t="str">
            <v/>
          </cell>
          <cell r="AG165" t="str">
            <v>13682900</v>
          </cell>
          <cell r="AH165" t="str">
            <v>Pendente</v>
          </cell>
          <cell r="AI165" t="str">
            <v>Não</v>
          </cell>
          <cell r="AJ165" t="str">
            <v>06/02/2022</v>
          </cell>
          <cell r="AK165" t="str">
            <v>Marítimo</v>
          </cell>
          <cell r="AL165" t="str">
            <v>11/02/2022</v>
          </cell>
          <cell r="AM165" t="str">
            <v>24/02/2022</v>
          </cell>
          <cell r="AN165" t="str">
            <v xml:space="preserve">          </v>
          </cell>
        </row>
        <row r="166">
          <cell r="B166">
            <v>80535264</v>
          </cell>
          <cell r="C166">
            <v>540201555</v>
          </cell>
          <cell r="E166" t="str">
            <v/>
          </cell>
          <cell r="F166" t="str">
            <v>VERDE</v>
          </cell>
          <cell r="G166" t="str">
            <v xml:space="preserve">MSC ATHENS                                        </v>
          </cell>
          <cell r="H166" t="str">
            <v>8</v>
          </cell>
          <cell r="I166" t="str">
            <v/>
          </cell>
          <cell r="J166">
            <v>53</v>
          </cell>
          <cell r="K166" t="str">
            <v>13</v>
          </cell>
          <cell r="L166" t="str">
            <v>53</v>
          </cell>
          <cell r="M166" t="str">
            <v>148</v>
          </cell>
          <cell r="N166" t="str">
            <v>15</v>
          </cell>
          <cell r="O166" t="str">
            <v>16</v>
          </cell>
          <cell r="P166" t="str">
            <v>36</v>
          </cell>
          <cell r="Q166" t="str">
            <v>1</v>
          </cell>
          <cell r="R166" t="str">
            <v>1</v>
          </cell>
          <cell r="S166" t="str">
            <v>Não</v>
          </cell>
          <cell r="T166" t="str">
            <v xml:space="preserve">HLBU2691101           </v>
          </cell>
          <cell r="U166" t="str">
            <v>10/03/2022</v>
          </cell>
          <cell r="V166" t="str">
            <v>11/03/2022</v>
          </cell>
          <cell r="W166" t="str">
            <v>CJ TRAVESSA ( DARIO ) PUXE SBL / Silas A9616800180    9054/ Carlos A4571500456</v>
          </cell>
          <cell r="X166" t="str">
            <v>SBL</v>
          </cell>
          <cell r="Y166" t="str">
            <v/>
          </cell>
          <cell r="Z166" t="str">
            <v>20</v>
          </cell>
          <cell r="AA166" t="str">
            <v>3</v>
          </cell>
          <cell r="AB166" t="str">
            <v>73</v>
          </cell>
          <cell r="AC166" t="str">
            <v>11</v>
          </cell>
          <cell r="AD166" t="str">
            <v xml:space="preserve">HLBU2691101              </v>
          </cell>
          <cell r="AE166" t="str">
            <v/>
          </cell>
          <cell r="AF166" t="str">
            <v/>
          </cell>
          <cell r="AG166" t="str">
            <v>13682900</v>
          </cell>
          <cell r="AH166" t="str">
            <v>Pendente</v>
          </cell>
          <cell r="AI166" t="str">
            <v>Não</v>
          </cell>
          <cell r="AJ166" t="str">
            <v>06/02/2022</v>
          </cell>
          <cell r="AK166" t="str">
            <v>Marítimo</v>
          </cell>
          <cell r="AL166" t="str">
            <v>11/02/2022</v>
          </cell>
          <cell r="AM166" t="str">
            <v>24/02/2022</v>
          </cell>
          <cell r="AN166" t="str">
            <v>2203846134</v>
          </cell>
        </row>
        <row r="167">
          <cell r="B167">
            <v>80535248</v>
          </cell>
          <cell r="C167">
            <v>540201556</v>
          </cell>
          <cell r="E167" t="str">
            <v/>
          </cell>
          <cell r="F167" t="str">
            <v/>
          </cell>
          <cell r="G167" t="str">
            <v xml:space="preserve">MSC ATHENS                                        </v>
          </cell>
          <cell r="I167" t="str">
            <v/>
          </cell>
          <cell r="J167">
            <v>5</v>
          </cell>
          <cell r="K167" t="str">
            <v>2</v>
          </cell>
          <cell r="L167" t="str">
            <v>5</v>
          </cell>
          <cell r="M167" t="str">
            <v>0</v>
          </cell>
          <cell r="N167" t="str">
            <v>0</v>
          </cell>
          <cell r="O167" t="str">
            <v>10</v>
          </cell>
          <cell r="P167" t="str">
            <v>17</v>
          </cell>
          <cell r="Q167" t="str">
            <v>0</v>
          </cell>
          <cell r="R167" t="str">
            <v>0</v>
          </cell>
          <cell r="S167" t="str">
            <v>Não</v>
          </cell>
          <cell r="T167" t="str">
            <v xml:space="preserve">TEMU7467625           </v>
          </cell>
          <cell r="V167" t="str">
            <v/>
          </cell>
          <cell r="W167" t="str">
            <v>DTA 14/03- CJ TRAVESSA ( DARIO ) PUXE SBL</v>
          </cell>
          <cell r="X167" t="str">
            <v>DTA TRANSP</v>
          </cell>
          <cell r="Y167" t="str">
            <v/>
          </cell>
          <cell r="Z167" t="str">
            <v xml:space="preserve">7 </v>
          </cell>
          <cell r="AA167" t="str">
            <v>0</v>
          </cell>
          <cell r="AB167" t="str">
            <v>27</v>
          </cell>
          <cell r="AC167" t="str">
            <v>11</v>
          </cell>
          <cell r="AD167" t="str">
            <v xml:space="preserve">TEMU7467625              </v>
          </cell>
          <cell r="AE167" t="str">
            <v/>
          </cell>
          <cell r="AF167" t="str">
            <v/>
          </cell>
          <cell r="AG167" t="str">
            <v>13682900</v>
          </cell>
          <cell r="AH167" t="str">
            <v>Pendente</v>
          </cell>
          <cell r="AI167" t="str">
            <v>Não</v>
          </cell>
          <cell r="AJ167" t="str">
            <v>06/02/2022</v>
          </cell>
          <cell r="AK167" t="str">
            <v>Marítimo</v>
          </cell>
          <cell r="AL167" t="str">
            <v>11/02/2022</v>
          </cell>
          <cell r="AM167" t="str">
            <v>24/02/2022</v>
          </cell>
          <cell r="AN167" t="str">
            <v xml:space="preserve">          </v>
          </cell>
        </row>
        <row r="168">
          <cell r="B168">
            <v>80535257</v>
          </cell>
          <cell r="C168">
            <v>540201557</v>
          </cell>
          <cell r="E168" t="str">
            <v/>
          </cell>
          <cell r="F168" t="str">
            <v/>
          </cell>
          <cell r="G168" t="str">
            <v xml:space="preserve">MSC ATHENS                                        </v>
          </cell>
          <cell r="I168" t="str">
            <v/>
          </cell>
          <cell r="J168">
            <v>1</v>
          </cell>
          <cell r="K168" t="str">
            <v>1</v>
          </cell>
          <cell r="L168" t="str">
            <v>1</v>
          </cell>
          <cell r="M168" t="str">
            <v>0</v>
          </cell>
          <cell r="N168" t="str">
            <v>0</v>
          </cell>
          <cell r="O168" t="str">
            <v>51</v>
          </cell>
          <cell r="P168" t="str">
            <v>0</v>
          </cell>
          <cell r="Q168" t="str">
            <v>0</v>
          </cell>
          <cell r="R168" t="str">
            <v>0</v>
          </cell>
          <cell r="S168" t="str">
            <v>Não</v>
          </cell>
          <cell r="T168" t="str">
            <v xml:space="preserve">FFAU2203714           </v>
          </cell>
          <cell r="V168" t="str">
            <v>14/03/2022</v>
          </cell>
          <cell r="W168" t="str">
            <v>BANCOS ( ALVARO ) PUXE SBL</v>
          </cell>
          <cell r="X168" t="str">
            <v>DTA TRANSP</v>
          </cell>
          <cell r="Y168" t="str">
            <v/>
          </cell>
          <cell r="Z168" t="str">
            <v xml:space="preserve">7 </v>
          </cell>
          <cell r="AA168" t="str">
            <v>0</v>
          </cell>
          <cell r="AB168" t="str">
            <v>51</v>
          </cell>
          <cell r="AC168" t="str">
            <v>11</v>
          </cell>
          <cell r="AD168" t="str">
            <v xml:space="preserve">FFAU2203714              </v>
          </cell>
          <cell r="AE168" t="str">
            <v/>
          </cell>
          <cell r="AF168" t="str">
            <v/>
          </cell>
          <cell r="AG168" t="str">
            <v>13682900</v>
          </cell>
          <cell r="AH168" t="str">
            <v>Pendente</v>
          </cell>
          <cell r="AI168" t="str">
            <v>Não</v>
          </cell>
          <cell r="AJ168" t="str">
            <v>06/02/2022</v>
          </cell>
          <cell r="AK168" t="str">
            <v>Marítimo</v>
          </cell>
          <cell r="AL168" t="str">
            <v>11/02/2022</v>
          </cell>
          <cell r="AM168" t="str">
            <v>24/02/2022</v>
          </cell>
          <cell r="AN168" t="str">
            <v xml:space="preserve">          </v>
          </cell>
        </row>
        <row r="169">
          <cell r="B169">
            <v>80535258</v>
          </cell>
          <cell r="C169">
            <v>540201558</v>
          </cell>
          <cell r="E169" t="str">
            <v/>
          </cell>
          <cell r="F169" t="str">
            <v/>
          </cell>
          <cell r="G169" t="str">
            <v xml:space="preserve">MSC ATHENS                                        </v>
          </cell>
          <cell r="I169" t="str">
            <v/>
          </cell>
          <cell r="J169">
            <v>66</v>
          </cell>
          <cell r="K169" t="str">
            <v>20</v>
          </cell>
          <cell r="L169" t="str">
            <v>66</v>
          </cell>
          <cell r="M169" t="str">
            <v>400</v>
          </cell>
          <cell r="N169" t="str">
            <v>29</v>
          </cell>
          <cell r="O169" t="str">
            <v>4</v>
          </cell>
          <cell r="P169" t="str">
            <v>24</v>
          </cell>
          <cell r="Q169" t="str">
            <v>0</v>
          </cell>
          <cell r="R169" t="str">
            <v>0</v>
          </cell>
          <cell r="S169" t="str">
            <v>Não</v>
          </cell>
          <cell r="T169" t="str">
            <v xml:space="preserve">AMFU8927493           </v>
          </cell>
          <cell r="U169" t="str">
            <v>14/03/2022</v>
          </cell>
          <cell r="V169" t="str">
            <v/>
          </cell>
          <cell r="W169" t="str">
            <v>PORTA-OBJETOS AREA DO TETO ( ALVARO ) PUXE SBL</v>
          </cell>
          <cell r="X169" t="str">
            <v>SBL</v>
          </cell>
          <cell r="Y169" t="str">
            <v/>
          </cell>
          <cell r="Z169" t="str">
            <v xml:space="preserve">8 </v>
          </cell>
          <cell r="AA169" t="str">
            <v>1</v>
          </cell>
          <cell r="AB169" t="str">
            <v>42</v>
          </cell>
          <cell r="AC169" t="str">
            <v>11</v>
          </cell>
          <cell r="AD169" t="str">
            <v xml:space="preserve">AMFU8927493              </v>
          </cell>
          <cell r="AE169" t="str">
            <v/>
          </cell>
          <cell r="AF169" t="str">
            <v/>
          </cell>
          <cell r="AG169" t="str">
            <v>13682900</v>
          </cell>
          <cell r="AH169" t="str">
            <v>Pendente</v>
          </cell>
          <cell r="AI169" t="str">
            <v>Não</v>
          </cell>
          <cell r="AJ169" t="str">
            <v>06/02/2022</v>
          </cell>
          <cell r="AK169" t="str">
            <v>Marítimo</v>
          </cell>
          <cell r="AL169" t="str">
            <v>11/02/2022</v>
          </cell>
          <cell r="AM169" t="str">
            <v>24/02/2022</v>
          </cell>
          <cell r="AN169" t="str">
            <v xml:space="preserve">          </v>
          </cell>
        </row>
        <row r="170">
          <cell r="B170">
            <v>80535259</v>
          </cell>
          <cell r="C170">
            <v>540201559</v>
          </cell>
          <cell r="E170" t="str">
            <v/>
          </cell>
          <cell r="F170" t="str">
            <v/>
          </cell>
          <cell r="G170" t="str">
            <v xml:space="preserve">MSC ATHENS                                        </v>
          </cell>
          <cell r="I170" t="str">
            <v/>
          </cell>
          <cell r="J170">
            <v>1</v>
          </cell>
          <cell r="K170" t="str">
            <v>1</v>
          </cell>
          <cell r="L170" t="str">
            <v>1</v>
          </cell>
          <cell r="M170" t="str">
            <v>0</v>
          </cell>
          <cell r="N170" t="str">
            <v>0</v>
          </cell>
          <cell r="O170" t="str">
            <v>51</v>
          </cell>
          <cell r="P170" t="str">
            <v>0</v>
          </cell>
          <cell r="Q170" t="str">
            <v>0</v>
          </cell>
          <cell r="R170" t="str">
            <v>0</v>
          </cell>
          <cell r="S170" t="str">
            <v>Não</v>
          </cell>
          <cell r="T170" t="str">
            <v xml:space="preserve">HAMU1230912           </v>
          </cell>
          <cell r="V170" t="str">
            <v>14/03/2022</v>
          </cell>
          <cell r="W170" t="str">
            <v>BANCOS ( ALVARO ) PUXE SBL</v>
          </cell>
          <cell r="X170" t="str">
            <v>DTA TRANSP</v>
          </cell>
          <cell r="Y170" t="str">
            <v/>
          </cell>
          <cell r="Z170" t="str">
            <v xml:space="preserve">7 </v>
          </cell>
          <cell r="AA170" t="str">
            <v>0</v>
          </cell>
          <cell r="AB170" t="str">
            <v>51</v>
          </cell>
          <cell r="AC170" t="str">
            <v>11</v>
          </cell>
          <cell r="AD170" t="str">
            <v xml:space="preserve">HAMU1230912              </v>
          </cell>
          <cell r="AE170" t="str">
            <v/>
          </cell>
          <cell r="AF170" t="str">
            <v/>
          </cell>
          <cell r="AG170" t="str">
            <v>13682900</v>
          </cell>
          <cell r="AH170" t="str">
            <v>Pendente</v>
          </cell>
          <cell r="AI170" t="str">
            <v>Não</v>
          </cell>
          <cell r="AJ170" t="str">
            <v>06/02/2022</v>
          </cell>
          <cell r="AK170" t="str">
            <v>Marítimo</v>
          </cell>
          <cell r="AL170" t="str">
            <v>11/02/2022</v>
          </cell>
          <cell r="AM170" t="str">
            <v>24/02/2022</v>
          </cell>
          <cell r="AN170" t="str">
            <v xml:space="preserve">          </v>
          </cell>
        </row>
        <row r="171">
          <cell r="B171">
            <v>80535263</v>
          </cell>
          <cell r="C171">
            <v>540201561</v>
          </cell>
          <cell r="E171" t="str">
            <v/>
          </cell>
          <cell r="F171" t="str">
            <v/>
          </cell>
          <cell r="G171" t="str">
            <v xml:space="preserve">MSC ATHENS                                        </v>
          </cell>
          <cell r="I171" t="str">
            <v/>
          </cell>
          <cell r="J171">
            <v>109</v>
          </cell>
          <cell r="K171" t="str">
            <v>34</v>
          </cell>
          <cell r="L171" t="str">
            <v>109</v>
          </cell>
          <cell r="M171" t="str">
            <v>612</v>
          </cell>
          <cell r="N171" t="str">
            <v>1</v>
          </cell>
          <cell r="O171" t="str">
            <v>11</v>
          </cell>
          <cell r="P171" t="str">
            <v>16</v>
          </cell>
          <cell r="Q171" t="str">
            <v>0</v>
          </cell>
          <cell r="R171" t="str">
            <v>0</v>
          </cell>
          <cell r="S171" t="str">
            <v>Não</v>
          </cell>
          <cell r="T171" t="str">
            <v xml:space="preserve">FSCU8248369           </v>
          </cell>
          <cell r="U171" t="str">
            <v>14/03/2022</v>
          </cell>
          <cell r="V171" t="str">
            <v/>
          </cell>
          <cell r="W171" t="str">
            <v>EXO.TRANSM. GW6E-2800/200KV-12 ( TEZOTO-GIBA ) PUXE SBL</v>
          </cell>
          <cell r="X171" t="str">
            <v>SBL</v>
          </cell>
          <cell r="Y171" t="str">
            <v/>
          </cell>
          <cell r="Z171" t="str">
            <v xml:space="preserve">8 </v>
          </cell>
          <cell r="AA171" t="str">
            <v>5</v>
          </cell>
          <cell r="AB171" t="str">
            <v>40</v>
          </cell>
          <cell r="AC171" t="str">
            <v>11</v>
          </cell>
          <cell r="AD171" t="str">
            <v xml:space="preserve">FSCU8248369              </v>
          </cell>
          <cell r="AE171" t="str">
            <v/>
          </cell>
          <cell r="AF171" t="str">
            <v/>
          </cell>
          <cell r="AG171" t="str">
            <v>13682900</v>
          </cell>
          <cell r="AH171" t="str">
            <v>Pendente</v>
          </cell>
          <cell r="AI171" t="str">
            <v>Não</v>
          </cell>
          <cell r="AJ171" t="str">
            <v>06/02/2022</v>
          </cell>
          <cell r="AK171" t="str">
            <v>Marítimo</v>
          </cell>
          <cell r="AL171" t="str">
            <v>11/02/2022</v>
          </cell>
          <cell r="AM171" t="str">
            <v>24/02/2022</v>
          </cell>
          <cell r="AN171" t="str">
            <v xml:space="preserve">          </v>
          </cell>
        </row>
        <row r="172">
          <cell r="B172">
            <v>80535265</v>
          </cell>
          <cell r="C172">
            <v>540201562</v>
          </cell>
          <cell r="E172" t="str">
            <v/>
          </cell>
          <cell r="F172" t="str">
            <v/>
          </cell>
          <cell r="G172" t="str">
            <v xml:space="preserve">MSC ATHENS                                        </v>
          </cell>
          <cell r="I172" t="str">
            <v/>
          </cell>
          <cell r="J172">
            <v>1</v>
          </cell>
          <cell r="K172" t="str">
            <v>1</v>
          </cell>
          <cell r="L172" t="str">
            <v>1</v>
          </cell>
          <cell r="M172" t="str">
            <v>0</v>
          </cell>
          <cell r="N172" t="str">
            <v>0</v>
          </cell>
          <cell r="O172" t="str">
            <v>51</v>
          </cell>
          <cell r="P172" t="str">
            <v>0</v>
          </cell>
          <cell r="Q172" t="str">
            <v>0</v>
          </cell>
          <cell r="R172" t="str">
            <v>0</v>
          </cell>
          <cell r="S172" t="str">
            <v>Não</v>
          </cell>
          <cell r="T172" t="str">
            <v xml:space="preserve">TGHU6110661           </v>
          </cell>
          <cell r="V172" t="str">
            <v>14/03/2022</v>
          </cell>
          <cell r="W172" t="str">
            <v>BANCOS ( ALVARO ) PUXE SBL</v>
          </cell>
          <cell r="X172" t="str">
            <v>DTA TRANSP</v>
          </cell>
          <cell r="Y172" t="str">
            <v/>
          </cell>
          <cell r="Z172" t="str">
            <v xml:space="preserve">7 </v>
          </cell>
          <cell r="AA172" t="str">
            <v>0</v>
          </cell>
          <cell r="AB172" t="str">
            <v>51</v>
          </cell>
          <cell r="AC172" t="str">
            <v>11</v>
          </cell>
          <cell r="AD172" t="str">
            <v xml:space="preserve">TGHU6110661              </v>
          </cell>
          <cell r="AE172" t="str">
            <v/>
          </cell>
          <cell r="AF172" t="str">
            <v/>
          </cell>
          <cell r="AG172" t="str">
            <v>13682900</v>
          </cell>
          <cell r="AH172" t="str">
            <v>Pendente</v>
          </cell>
          <cell r="AI172" t="str">
            <v>Não</v>
          </cell>
          <cell r="AJ172" t="str">
            <v>06/02/2022</v>
          </cell>
          <cell r="AK172" t="str">
            <v>Marítimo</v>
          </cell>
          <cell r="AL172" t="str">
            <v>11/02/2022</v>
          </cell>
          <cell r="AM172" t="str">
            <v>24/02/2022</v>
          </cell>
          <cell r="AN172" t="str">
            <v xml:space="preserve">          </v>
          </cell>
        </row>
        <row r="173">
          <cell r="B173">
            <v>80535269</v>
          </cell>
          <cell r="C173">
            <v>540201563</v>
          </cell>
          <cell r="E173" t="str">
            <v/>
          </cell>
          <cell r="F173" t="str">
            <v>VERDE</v>
          </cell>
          <cell r="G173" t="str">
            <v xml:space="preserve">MSC ATHENS                                        </v>
          </cell>
          <cell r="H173" t="str">
            <v>8</v>
          </cell>
          <cell r="I173" t="str">
            <v/>
          </cell>
          <cell r="J173">
            <v>99</v>
          </cell>
          <cell r="K173" t="str">
            <v>35</v>
          </cell>
          <cell r="L173" t="str">
            <v>99</v>
          </cell>
          <cell r="M173" t="str">
            <v>708</v>
          </cell>
          <cell r="N173" t="str">
            <v>6</v>
          </cell>
          <cell r="O173" t="str">
            <v>18</v>
          </cell>
          <cell r="P173" t="str">
            <v>5</v>
          </cell>
          <cell r="Q173" t="str">
            <v>2</v>
          </cell>
          <cell r="R173" t="str">
            <v>2</v>
          </cell>
          <cell r="S173" t="str">
            <v>Não</v>
          </cell>
          <cell r="T173" t="str">
            <v xml:space="preserve">TGHU8871926           </v>
          </cell>
          <cell r="U173" t="str">
            <v>28/02/2022</v>
          </cell>
          <cell r="V173" t="str">
            <v>07/03/2022</v>
          </cell>
          <cell r="W173" t="str">
            <v>EXO.TRANSM. GW6E-2800/( TEZOTO-GIBA ) Mariana N000000006187/ A0109897285/ Patrick A9734920201</v>
          </cell>
          <cell r="X173" t="str">
            <v>MBB</v>
          </cell>
          <cell r="Y173" t="str">
            <v/>
          </cell>
          <cell r="Z173" t="str">
            <v>20</v>
          </cell>
          <cell r="AA173" t="str">
            <v>6</v>
          </cell>
          <cell r="AB173" t="str">
            <v>40</v>
          </cell>
          <cell r="AC173" t="str">
            <v>11</v>
          </cell>
          <cell r="AD173" t="str">
            <v xml:space="preserve">TGHU8871926              </v>
          </cell>
          <cell r="AE173" t="str">
            <v/>
          </cell>
          <cell r="AF173" t="str">
            <v/>
          </cell>
          <cell r="AG173" t="str">
            <v>13682900</v>
          </cell>
          <cell r="AH173" t="str">
            <v>Pendente</v>
          </cell>
          <cell r="AI173" t="str">
            <v>Não</v>
          </cell>
          <cell r="AJ173" t="str">
            <v>06/02/2022</v>
          </cell>
          <cell r="AK173" t="str">
            <v>Marítimo</v>
          </cell>
          <cell r="AL173" t="str">
            <v>11/02/2022</v>
          </cell>
          <cell r="AM173" t="str">
            <v>24/02/2022</v>
          </cell>
          <cell r="AN173" t="str">
            <v>2203972822</v>
          </cell>
        </row>
        <row r="174">
          <cell r="B174">
            <v>80535276</v>
          </cell>
          <cell r="C174">
            <v>540201564</v>
          </cell>
          <cell r="E174" t="str">
            <v/>
          </cell>
          <cell r="F174" t="str">
            <v/>
          </cell>
          <cell r="G174" t="str">
            <v xml:space="preserve">MSC ATHENS                                        </v>
          </cell>
          <cell r="I174" t="str">
            <v/>
          </cell>
          <cell r="J174">
            <v>40</v>
          </cell>
          <cell r="K174" t="str">
            <v>12</v>
          </cell>
          <cell r="L174" t="str">
            <v>40</v>
          </cell>
          <cell r="M174" t="str">
            <v>450</v>
          </cell>
          <cell r="N174" t="str">
            <v>115</v>
          </cell>
          <cell r="O174" t="str">
            <v>33</v>
          </cell>
          <cell r="P174" t="str">
            <v>8</v>
          </cell>
          <cell r="Q174" t="str">
            <v>0</v>
          </cell>
          <cell r="R174" t="str">
            <v>0</v>
          </cell>
          <cell r="S174" t="str">
            <v>Não</v>
          </cell>
          <cell r="T174" t="str">
            <v xml:space="preserve">HLBU3104127           </v>
          </cell>
          <cell r="V174" t="str">
            <v>14/03/2022</v>
          </cell>
          <cell r="W174" t="str">
            <v>EXO.TRANSM. GW6E-2800/200KV-12 ( TEZOTO-GIBA ) PUXE SBL</v>
          </cell>
          <cell r="X174" t="str">
            <v>DTA TRANSP</v>
          </cell>
          <cell r="Y174" t="str">
            <v/>
          </cell>
          <cell r="Z174" t="str">
            <v xml:space="preserve">8 </v>
          </cell>
          <cell r="AA174" t="str">
            <v>0</v>
          </cell>
          <cell r="AB174" t="str">
            <v>54</v>
          </cell>
          <cell r="AC174" t="str">
            <v>11</v>
          </cell>
          <cell r="AD174" t="str">
            <v xml:space="preserve">HLBU3104127              </v>
          </cell>
          <cell r="AE174" t="str">
            <v/>
          </cell>
          <cell r="AF174" t="str">
            <v/>
          </cell>
          <cell r="AG174" t="str">
            <v>13682900</v>
          </cell>
          <cell r="AH174" t="str">
            <v>Pendente</v>
          </cell>
          <cell r="AI174" t="str">
            <v>Não</v>
          </cell>
          <cell r="AJ174" t="str">
            <v>06/02/2022</v>
          </cell>
          <cell r="AK174" t="str">
            <v>Marítimo</v>
          </cell>
          <cell r="AL174" t="str">
            <v>11/02/2022</v>
          </cell>
          <cell r="AM174" t="str">
            <v>24/02/2022</v>
          </cell>
          <cell r="AN174" t="str">
            <v xml:space="preserve">          </v>
          </cell>
        </row>
        <row r="175">
          <cell r="B175">
            <v>80535384</v>
          </cell>
          <cell r="C175">
            <v>540201565</v>
          </cell>
          <cell r="E175" t="str">
            <v/>
          </cell>
          <cell r="F175" t="str">
            <v/>
          </cell>
          <cell r="G175" t="str">
            <v xml:space="preserve">MSC ATHENS                                        </v>
          </cell>
          <cell r="I175" t="str">
            <v/>
          </cell>
          <cell r="J175">
            <v>11</v>
          </cell>
          <cell r="K175" t="str">
            <v>6</v>
          </cell>
          <cell r="L175" t="str">
            <v>11</v>
          </cell>
          <cell r="M175" t="str">
            <v>0</v>
          </cell>
          <cell r="N175" t="str">
            <v>11</v>
          </cell>
          <cell r="O175" t="str">
            <v>31</v>
          </cell>
          <cell r="P175" t="str">
            <v>12</v>
          </cell>
          <cell r="Q175" t="str">
            <v>1</v>
          </cell>
          <cell r="R175" t="str">
            <v>1</v>
          </cell>
          <cell r="S175" t="str">
            <v>Não</v>
          </cell>
          <cell r="T175" t="str">
            <v xml:space="preserve">HLBU1480465           </v>
          </cell>
          <cell r="V175" t="str">
            <v>14/03/2022</v>
          </cell>
          <cell r="W175" t="str">
            <v/>
          </cell>
          <cell r="X175" t="str">
            <v>DTA TRANSP</v>
          </cell>
          <cell r="Y175" t="str">
            <v/>
          </cell>
          <cell r="Z175" t="str">
            <v xml:space="preserve">8 </v>
          </cell>
          <cell r="AA175" t="str">
            <v>0</v>
          </cell>
          <cell r="AB175" t="str">
            <v>55</v>
          </cell>
          <cell r="AC175" t="str">
            <v>11</v>
          </cell>
          <cell r="AD175" t="str">
            <v xml:space="preserve">HLBU1480465              </v>
          </cell>
          <cell r="AE175" t="str">
            <v/>
          </cell>
          <cell r="AF175" t="str">
            <v/>
          </cell>
          <cell r="AG175" t="str">
            <v>13682900</v>
          </cell>
          <cell r="AH175" t="str">
            <v>Pendente</v>
          </cell>
          <cell r="AI175" t="str">
            <v>Não</v>
          </cell>
          <cell r="AJ175" t="str">
            <v>06/02/2022</v>
          </cell>
          <cell r="AK175" t="str">
            <v>Marítimo</v>
          </cell>
          <cell r="AL175" t="str">
            <v>11/02/2022</v>
          </cell>
          <cell r="AM175" t="str">
            <v>24/02/2022</v>
          </cell>
          <cell r="AN175" t="str">
            <v xml:space="preserve">          </v>
          </cell>
        </row>
        <row r="176">
          <cell r="B176">
            <v>80535402</v>
          </cell>
          <cell r="C176">
            <v>540201567</v>
          </cell>
          <cell r="E176" t="str">
            <v/>
          </cell>
          <cell r="F176" t="str">
            <v/>
          </cell>
          <cell r="G176" t="str">
            <v xml:space="preserve">MSC ATHENS                                        </v>
          </cell>
          <cell r="I176" t="str">
            <v/>
          </cell>
          <cell r="J176">
            <v>43</v>
          </cell>
          <cell r="K176" t="str">
            <v>10</v>
          </cell>
          <cell r="L176" t="str">
            <v>43</v>
          </cell>
          <cell r="M176" t="str">
            <v>117</v>
          </cell>
          <cell r="N176" t="str">
            <v>21</v>
          </cell>
          <cell r="O176" t="str">
            <v>19</v>
          </cell>
          <cell r="P176" t="str">
            <v>9</v>
          </cell>
          <cell r="Q176" t="str">
            <v>0</v>
          </cell>
          <cell r="R176" t="str">
            <v>0</v>
          </cell>
          <cell r="S176" t="str">
            <v>Não</v>
          </cell>
          <cell r="T176" t="str">
            <v xml:space="preserve">TLLU5230260           </v>
          </cell>
          <cell r="U176" t="str">
            <v>15/03/2022</v>
          </cell>
          <cell r="V176" t="str">
            <v>14/03/2022</v>
          </cell>
          <cell r="W176" t="str">
            <v>CJ TRAVESSA ( DARIO ) PUXE SBL</v>
          </cell>
          <cell r="X176" t="str">
            <v>DTA TRANSP</v>
          </cell>
          <cell r="Y176" t="str">
            <v/>
          </cell>
          <cell r="Z176" t="str">
            <v xml:space="preserve">8 </v>
          </cell>
          <cell r="AA176" t="str">
            <v>2</v>
          </cell>
          <cell r="AB176" t="str">
            <v>47</v>
          </cell>
          <cell r="AC176" t="str">
            <v>11</v>
          </cell>
          <cell r="AD176" t="str">
            <v xml:space="preserve">TLLU5230260              </v>
          </cell>
          <cell r="AE176" t="str">
            <v/>
          </cell>
          <cell r="AF176" t="str">
            <v/>
          </cell>
          <cell r="AG176" t="str">
            <v>13682900</v>
          </cell>
          <cell r="AH176" t="str">
            <v>Pendente</v>
          </cell>
          <cell r="AI176" t="str">
            <v>Não</v>
          </cell>
          <cell r="AJ176" t="str">
            <v>06/02/2022</v>
          </cell>
          <cell r="AK176" t="str">
            <v>Marítimo</v>
          </cell>
          <cell r="AL176" t="str">
            <v>11/02/2022</v>
          </cell>
          <cell r="AM176" t="str">
            <v>24/02/2022</v>
          </cell>
          <cell r="AN176" t="str">
            <v xml:space="preserve">          </v>
          </cell>
        </row>
        <row r="177">
          <cell r="B177">
            <v>80535403</v>
          </cell>
          <cell r="C177">
            <v>540201568</v>
          </cell>
          <cell r="E177" t="str">
            <v/>
          </cell>
          <cell r="F177" t="str">
            <v/>
          </cell>
          <cell r="G177" t="str">
            <v xml:space="preserve">MSC ATHENS                                        </v>
          </cell>
          <cell r="I177" t="str">
            <v/>
          </cell>
          <cell r="J177">
            <v>11</v>
          </cell>
          <cell r="K177" t="str">
            <v>4</v>
          </cell>
          <cell r="L177" t="str">
            <v>11</v>
          </cell>
          <cell r="M177" t="str">
            <v>0</v>
          </cell>
          <cell r="N177" t="str">
            <v>6</v>
          </cell>
          <cell r="O177" t="str">
            <v>5</v>
          </cell>
          <cell r="P177" t="str">
            <v>23</v>
          </cell>
          <cell r="Q177" t="str">
            <v>0</v>
          </cell>
          <cell r="R177" t="str">
            <v>0</v>
          </cell>
          <cell r="S177" t="str">
            <v>Não</v>
          </cell>
          <cell r="T177" t="str">
            <v xml:space="preserve">DRYU9152481           </v>
          </cell>
          <cell r="V177" t="str">
            <v>14/03/2022</v>
          </cell>
          <cell r="W177" t="str">
            <v>CJ TRAVESSA ( DARIO ) PUXE SBL</v>
          </cell>
          <cell r="X177" t="str">
            <v>DTA TRANSP</v>
          </cell>
          <cell r="Y177" t="str">
            <v/>
          </cell>
          <cell r="Z177" t="str">
            <v xml:space="preserve">7 </v>
          </cell>
          <cell r="AA177" t="str">
            <v>0</v>
          </cell>
          <cell r="AB177" t="str">
            <v>34</v>
          </cell>
          <cell r="AC177" t="str">
            <v>11</v>
          </cell>
          <cell r="AD177" t="str">
            <v xml:space="preserve">DRYU9152481              </v>
          </cell>
          <cell r="AE177" t="str">
            <v/>
          </cell>
          <cell r="AF177" t="str">
            <v/>
          </cell>
          <cell r="AG177" t="str">
            <v>13682900</v>
          </cell>
          <cell r="AH177" t="str">
            <v>Pendente</v>
          </cell>
          <cell r="AI177" t="str">
            <v>Não</v>
          </cell>
          <cell r="AJ177" t="str">
            <v>06/02/2022</v>
          </cell>
          <cell r="AK177" t="str">
            <v>Marítimo</v>
          </cell>
          <cell r="AL177" t="str">
            <v>11/02/2022</v>
          </cell>
          <cell r="AM177" t="str">
            <v>24/02/2022</v>
          </cell>
          <cell r="AN177" t="str">
            <v xml:space="preserve">          </v>
          </cell>
        </row>
        <row r="178">
          <cell r="B178">
            <v>80535412</v>
          </cell>
          <cell r="C178">
            <v>540201569</v>
          </cell>
          <cell r="E178" t="str">
            <v/>
          </cell>
          <cell r="F178" t="str">
            <v>VERDE</v>
          </cell>
          <cell r="G178" t="str">
            <v xml:space="preserve">MSC ATHENS                                        </v>
          </cell>
          <cell r="H178" t="str">
            <v>4</v>
          </cell>
          <cell r="I178" t="str">
            <v/>
          </cell>
          <cell r="J178">
            <v>69</v>
          </cell>
          <cell r="K178" t="str">
            <v>34</v>
          </cell>
          <cell r="L178" t="str">
            <v>69</v>
          </cell>
          <cell r="M178" t="str">
            <v>401</v>
          </cell>
          <cell r="N178" t="str">
            <v>41</v>
          </cell>
          <cell r="O178" t="str">
            <v>0</v>
          </cell>
          <cell r="P178" t="str">
            <v>0</v>
          </cell>
          <cell r="Q178" t="str">
            <v>2</v>
          </cell>
          <cell r="R178" t="str">
            <v>2</v>
          </cell>
          <cell r="S178" t="str">
            <v>Não</v>
          </cell>
          <cell r="T178" t="str">
            <v xml:space="preserve">HLBU1289058           </v>
          </cell>
          <cell r="U178" t="str">
            <v>10/03/2022</v>
          </cell>
          <cell r="V178" t="str">
            <v>10/03/2022</v>
          </cell>
          <cell r="W178" t="str">
            <v>CJ. CAMBIO ( ALVARO ) PUXE SBL/ Patrick N000000005406</v>
          </cell>
          <cell r="X178" t="str">
            <v>SBL</v>
          </cell>
          <cell r="Y178" t="str">
            <v/>
          </cell>
          <cell r="Z178" t="str">
            <v>20</v>
          </cell>
          <cell r="AA178" t="str">
            <v>2</v>
          </cell>
          <cell r="AB178" t="str">
            <v>51</v>
          </cell>
          <cell r="AC178" t="str">
            <v>11</v>
          </cell>
          <cell r="AD178" t="str">
            <v xml:space="preserve">HLBU1289058              </v>
          </cell>
          <cell r="AE178" t="str">
            <v/>
          </cell>
          <cell r="AF178" t="str">
            <v/>
          </cell>
          <cell r="AG178" t="str">
            <v>13682900</v>
          </cell>
          <cell r="AH178" t="str">
            <v>Pendente</v>
          </cell>
          <cell r="AI178" t="str">
            <v>Não</v>
          </cell>
          <cell r="AJ178" t="str">
            <v>06/02/2022</v>
          </cell>
          <cell r="AK178" t="str">
            <v>Marítimo</v>
          </cell>
          <cell r="AL178" t="str">
            <v>11/02/2022</v>
          </cell>
          <cell r="AM178" t="str">
            <v>24/02/2022</v>
          </cell>
          <cell r="AN178" t="str">
            <v>2204212511</v>
          </cell>
        </row>
        <row r="179">
          <cell r="B179">
            <v>80535417</v>
          </cell>
          <cell r="C179">
            <v>540201570</v>
          </cell>
          <cell r="E179" t="str">
            <v/>
          </cell>
          <cell r="F179" t="str">
            <v/>
          </cell>
          <cell r="G179" t="str">
            <v xml:space="preserve">MSC ATHENS                                        </v>
          </cell>
          <cell r="I179" t="str">
            <v/>
          </cell>
          <cell r="J179">
            <v>13</v>
          </cell>
          <cell r="K179" t="str">
            <v>4</v>
          </cell>
          <cell r="L179" t="str">
            <v>13</v>
          </cell>
          <cell r="M179" t="str">
            <v>0</v>
          </cell>
          <cell r="N179" t="str">
            <v>0</v>
          </cell>
          <cell r="O179" t="str">
            <v>16</v>
          </cell>
          <cell r="P179" t="str">
            <v>36</v>
          </cell>
          <cell r="Q179" t="str">
            <v>0</v>
          </cell>
          <cell r="R179" t="str">
            <v>0</v>
          </cell>
          <cell r="S179" t="str">
            <v>Não</v>
          </cell>
          <cell r="T179" t="str">
            <v xml:space="preserve">CAIU8045446           </v>
          </cell>
          <cell r="V179" t="str">
            <v>14/03/2022</v>
          </cell>
          <cell r="W179" t="str">
            <v/>
          </cell>
          <cell r="X179" t="str">
            <v>DTA TRANSP</v>
          </cell>
          <cell r="Y179" t="str">
            <v/>
          </cell>
          <cell r="Z179" t="str">
            <v xml:space="preserve">8 </v>
          </cell>
          <cell r="AA179" t="str">
            <v>0</v>
          </cell>
          <cell r="AB179" t="str">
            <v>52</v>
          </cell>
          <cell r="AC179" t="str">
            <v>11</v>
          </cell>
          <cell r="AD179" t="str">
            <v xml:space="preserve">CAIU8045446              </v>
          </cell>
          <cell r="AE179" t="str">
            <v/>
          </cell>
          <cell r="AF179" t="str">
            <v/>
          </cell>
          <cell r="AG179" t="str">
            <v>13682900</v>
          </cell>
          <cell r="AH179" t="str">
            <v>Pendente</v>
          </cell>
          <cell r="AI179" t="str">
            <v>Não</v>
          </cell>
          <cell r="AJ179" t="str">
            <v>06/02/2022</v>
          </cell>
          <cell r="AK179" t="str">
            <v>Marítimo</v>
          </cell>
          <cell r="AL179" t="str">
            <v>11/02/2022</v>
          </cell>
          <cell r="AM179" t="str">
            <v>24/02/2022</v>
          </cell>
          <cell r="AN179" t="str">
            <v xml:space="preserve">          </v>
          </cell>
        </row>
        <row r="180">
          <cell r="B180">
            <v>80535420</v>
          </cell>
          <cell r="C180">
            <v>540201571</v>
          </cell>
          <cell r="E180" t="str">
            <v/>
          </cell>
          <cell r="F180" t="str">
            <v/>
          </cell>
          <cell r="G180" t="str">
            <v xml:space="preserve">MSC ATHENS                                        </v>
          </cell>
          <cell r="I180" t="str">
            <v/>
          </cell>
          <cell r="J180">
            <v>3</v>
          </cell>
          <cell r="K180" t="str">
            <v>1</v>
          </cell>
          <cell r="L180" t="str">
            <v>3</v>
          </cell>
          <cell r="M180" t="str">
            <v>0</v>
          </cell>
          <cell r="N180" t="str">
            <v>0</v>
          </cell>
          <cell r="O180" t="str">
            <v>0</v>
          </cell>
          <cell r="P180" t="str">
            <v>40</v>
          </cell>
          <cell r="Q180" t="str">
            <v>0</v>
          </cell>
          <cell r="R180" t="str">
            <v>0</v>
          </cell>
          <cell r="S180" t="str">
            <v>Não</v>
          </cell>
          <cell r="T180" t="str">
            <v xml:space="preserve">HLBU2599844           </v>
          </cell>
          <cell r="V180" t="str">
            <v>14/03/2022</v>
          </cell>
          <cell r="W180" t="str">
            <v/>
          </cell>
          <cell r="X180" t="str">
            <v>DTA TRANSP</v>
          </cell>
          <cell r="Y180" t="str">
            <v/>
          </cell>
          <cell r="Z180" t="str">
            <v xml:space="preserve">7 </v>
          </cell>
          <cell r="AA180" t="str">
            <v>0</v>
          </cell>
          <cell r="AB180" t="str">
            <v>40</v>
          </cell>
          <cell r="AC180" t="str">
            <v>11</v>
          </cell>
          <cell r="AD180" t="str">
            <v xml:space="preserve">HLBU2599844              </v>
          </cell>
          <cell r="AE180" t="str">
            <v/>
          </cell>
          <cell r="AF180" t="str">
            <v/>
          </cell>
          <cell r="AG180" t="str">
            <v>13682900</v>
          </cell>
          <cell r="AH180" t="str">
            <v>Pendente</v>
          </cell>
          <cell r="AI180" t="str">
            <v>Não</v>
          </cell>
          <cell r="AJ180" t="str">
            <v>06/02/2022</v>
          </cell>
          <cell r="AK180" t="str">
            <v>Marítimo</v>
          </cell>
          <cell r="AL180" t="str">
            <v>11/02/2022</v>
          </cell>
          <cell r="AM180" t="str">
            <v>24/02/2022</v>
          </cell>
          <cell r="AN180" t="str">
            <v xml:space="preserve">          </v>
          </cell>
        </row>
        <row r="181">
          <cell r="B181">
            <v>80535422</v>
          </cell>
          <cell r="C181">
            <v>540201572</v>
          </cell>
          <cell r="E181" t="str">
            <v/>
          </cell>
          <cell r="F181" t="str">
            <v/>
          </cell>
          <cell r="G181" t="str">
            <v xml:space="preserve">MSC ATHENS                                        </v>
          </cell>
          <cell r="I181" t="str">
            <v/>
          </cell>
          <cell r="J181">
            <v>30</v>
          </cell>
          <cell r="K181" t="str">
            <v>6</v>
          </cell>
          <cell r="L181" t="str">
            <v>30</v>
          </cell>
          <cell r="M181" t="str">
            <v>301</v>
          </cell>
          <cell r="N181" t="str">
            <v>5</v>
          </cell>
          <cell r="O181" t="str">
            <v>50</v>
          </cell>
          <cell r="P181" t="str">
            <v>23</v>
          </cell>
          <cell r="Q181" t="str">
            <v>0</v>
          </cell>
          <cell r="R181" t="str">
            <v>0</v>
          </cell>
          <cell r="S181" t="str">
            <v>Não</v>
          </cell>
          <cell r="T181" t="str">
            <v xml:space="preserve">UACU5176047           </v>
          </cell>
          <cell r="V181" t="str">
            <v>14/03/2022</v>
          </cell>
          <cell r="W181" t="str">
            <v>EXO.TRANSM. GW6E-2800/200KV-12 ( TEZOTO-GIBA ) PUXE SBL</v>
          </cell>
          <cell r="X181" t="str">
            <v>DTA TRANSP</v>
          </cell>
          <cell r="Y181" t="str">
            <v/>
          </cell>
          <cell r="Z181" t="str">
            <v xml:space="preserve">8 </v>
          </cell>
          <cell r="AA181" t="str">
            <v>0</v>
          </cell>
          <cell r="AB181" t="str">
            <v>79</v>
          </cell>
          <cell r="AC181" t="str">
            <v>11</v>
          </cell>
          <cell r="AD181" t="str">
            <v xml:space="preserve">UACU5176047              </v>
          </cell>
          <cell r="AE181" t="str">
            <v/>
          </cell>
          <cell r="AF181" t="str">
            <v/>
          </cell>
          <cell r="AG181" t="str">
            <v>13682900</v>
          </cell>
          <cell r="AH181" t="str">
            <v>Pendente</v>
          </cell>
          <cell r="AI181" t="str">
            <v>Não</v>
          </cell>
          <cell r="AJ181" t="str">
            <v>06/02/2022</v>
          </cell>
          <cell r="AK181" t="str">
            <v>Marítimo</v>
          </cell>
          <cell r="AL181" t="str">
            <v>11/02/2022</v>
          </cell>
          <cell r="AM181" t="str">
            <v>24/02/2022</v>
          </cell>
          <cell r="AN181" t="str">
            <v xml:space="preserve">          </v>
          </cell>
        </row>
        <row r="182">
          <cell r="B182">
            <v>80534825</v>
          </cell>
          <cell r="C182">
            <v>540201573</v>
          </cell>
          <cell r="E182" t="str">
            <v/>
          </cell>
          <cell r="F182" t="str">
            <v>VERMELHO</v>
          </cell>
          <cell r="G182" t="str">
            <v xml:space="preserve">MSC ATHENS                                        </v>
          </cell>
          <cell r="I182" t="str">
            <v/>
          </cell>
          <cell r="J182">
            <v>88</v>
          </cell>
          <cell r="K182" t="str">
            <v>32</v>
          </cell>
          <cell r="L182" t="str">
            <v>88</v>
          </cell>
          <cell r="M182" t="str">
            <v>536</v>
          </cell>
          <cell r="N182" t="str">
            <v>5</v>
          </cell>
          <cell r="O182" t="str">
            <v>20</v>
          </cell>
          <cell r="P182" t="str">
            <v>20</v>
          </cell>
          <cell r="Q182" t="str">
            <v>0</v>
          </cell>
          <cell r="R182" t="str">
            <v>0</v>
          </cell>
          <cell r="S182" t="str">
            <v>Não</v>
          </cell>
          <cell r="T182" t="str">
            <v xml:space="preserve">HLBU1173983           </v>
          </cell>
          <cell r="U182" t="str">
            <v>24/02/2022</v>
          </cell>
          <cell r="V182" t="str">
            <v>25/02/2022</v>
          </cell>
          <cell r="W182" t="str">
            <v>Carlos A5410502022</v>
          </cell>
          <cell r="X182" t="str">
            <v>MBB</v>
          </cell>
          <cell r="Y182" t="str">
            <v/>
          </cell>
          <cell r="Z182" t="str">
            <v>14</v>
          </cell>
          <cell r="AA182" t="str">
            <v>3</v>
          </cell>
          <cell r="AB182" t="str">
            <v>53</v>
          </cell>
          <cell r="AC182" t="str">
            <v>11</v>
          </cell>
          <cell r="AD182" t="str">
            <v xml:space="preserve">HLBU1173983              </v>
          </cell>
          <cell r="AE182" t="str">
            <v/>
          </cell>
          <cell r="AF182" t="str">
            <v/>
          </cell>
          <cell r="AG182" t="str">
            <v>13682900</v>
          </cell>
          <cell r="AH182" t="str">
            <v>Pendente</v>
          </cell>
          <cell r="AI182" t="str">
            <v>Não</v>
          </cell>
          <cell r="AJ182" t="str">
            <v>06/02/2022</v>
          </cell>
          <cell r="AK182" t="str">
            <v>Marítimo</v>
          </cell>
          <cell r="AL182" t="str">
            <v>11/02/2022</v>
          </cell>
          <cell r="AM182" t="str">
            <v>24/02/2022</v>
          </cell>
          <cell r="AN182" t="str">
            <v>2203817614</v>
          </cell>
        </row>
        <row r="183">
          <cell r="B183">
            <v>80534830</v>
          </cell>
          <cell r="C183">
            <v>540201575</v>
          </cell>
          <cell r="E183" t="str">
            <v/>
          </cell>
          <cell r="F183" t="str">
            <v>VERDE</v>
          </cell>
          <cell r="G183" t="str">
            <v xml:space="preserve">MSC ATHENS                                        </v>
          </cell>
          <cell r="H183" t="str">
            <v>3</v>
          </cell>
          <cell r="I183" t="str">
            <v/>
          </cell>
          <cell r="J183">
            <v>43</v>
          </cell>
          <cell r="K183" t="str">
            <v>12</v>
          </cell>
          <cell r="L183" t="str">
            <v>43</v>
          </cell>
          <cell r="M183" t="str">
            <v>315</v>
          </cell>
          <cell r="N183" t="str">
            <v>15</v>
          </cell>
          <cell r="O183" t="str">
            <v>22</v>
          </cell>
          <cell r="P183" t="str">
            <v>116</v>
          </cell>
          <cell r="Q183" t="str">
            <v>0</v>
          </cell>
          <cell r="R183" t="str">
            <v>0</v>
          </cell>
          <cell r="S183" t="str">
            <v>Não</v>
          </cell>
          <cell r="T183" t="str">
            <v xml:space="preserve">TCNU8661110           </v>
          </cell>
          <cell r="V183" t="str">
            <v/>
          </cell>
          <cell r="W183" t="str">
            <v/>
          </cell>
          <cell r="X183" t="str">
            <v/>
          </cell>
          <cell r="Y183" t="str">
            <v/>
          </cell>
          <cell r="Z183" t="str">
            <v>20</v>
          </cell>
          <cell r="AA183" t="str">
            <v>0</v>
          </cell>
          <cell r="AB183" t="str">
            <v>69</v>
          </cell>
          <cell r="AC183" t="str">
            <v>11</v>
          </cell>
          <cell r="AD183" t="str">
            <v xml:space="preserve">TCNU8661110              </v>
          </cell>
          <cell r="AE183" t="str">
            <v/>
          </cell>
          <cell r="AF183" t="str">
            <v/>
          </cell>
          <cell r="AG183" t="str">
            <v>13682900</v>
          </cell>
          <cell r="AH183" t="str">
            <v>Pendente</v>
          </cell>
          <cell r="AI183" t="str">
            <v>Não</v>
          </cell>
          <cell r="AJ183" t="str">
            <v>06/02/2022</v>
          </cell>
          <cell r="AK183" t="str">
            <v>Marítimo</v>
          </cell>
          <cell r="AL183" t="str">
            <v>11/02/2022</v>
          </cell>
          <cell r="AM183" t="str">
            <v>24/02/2022</v>
          </cell>
          <cell r="AN183" t="str">
            <v>2204337861</v>
          </cell>
        </row>
        <row r="184">
          <cell r="B184">
            <v>80534937</v>
          </cell>
          <cell r="C184">
            <v>540201577</v>
          </cell>
          <cell r="E184" t="str">
            <v/>
          </cell>
          <cell r="F184" t="str">
            <v/>
          </cell>
          <cell r="G184" t="str">
            <v xml:space="preserve">MSC ATHENS                                        </v>
          </cell>
          <cell r="I184" t="str">
            <v/>
          </cell>
          <cell r="J184">
            <v>3</v>
          </cell>
          <cell r="K184" t="str">
            <v>2</v>
          </cell>
          <cell r="L184" t="str">
            <v>3</v>
          </cell>
          <cell r="M184" t="str">
            <v>0</v>
          </cell>
          <cell r="N184" t="str">
            <v>0</v>
          </cell>
          <cell r="O184" t="str">
            <v>0</v>
          </cell>
          <cell r="P184" t="str">
            <v>20</v>
          </cell>
          <cell r="Q184" t="str">
            <v>0</v>
          </cell>
          <cell r="R184" t="str">
            <v>0</v>
          </cell>
          <cell r="S184" t="str">
            <v>Não</v>
          </cell>
          <cell r="T184" t="str">
            <v xml:space="preserve">NIDU5200173           </v>
          </cell>
          <cell r="V184" t="str">
            <v>15/03/2022</v>
          </cell>
          <cell r="W184" t="str">
            <v>EXO.TRANSM. GW6E-2800/200KV-12 ( TEZOTO-GIBA ) PUXE SBL</v>
          </cell>
          <cell r="X184" t="str">
            <v>DTA TRANSP</v>
          </cell>
          <cell r="Y184" t="str">
            <v/>
          </cell>
          <cell r="Z184" t="str">
            <v xml:space="preserve">7 </v>
          </cell>
          <cell r="AA184" t="str">
            <v>0</v>
          </cell>
          <cell r="AB184" t="str">
            <v>20</v>
          </cell>
          <cell r="AC184" t="str">
            <v>11</v>
          </cell>
          <cell r="AD184" t="str">
            <v xml:space="preserve">NIDU5200173              </v>
          </cell>
          <cell r="AE184" t="str">
            <v/>
          </cell>
          <cell r="AF184" t="str">
            <v/>
          </cell>
          <cell r="AG184" t="str">
            <v>13682900</v>
          </cell>
          <cell r="AH184" t="str">
            <v>Pendente</v>
          </cell>
          <cell r="AI184" t="str">
            <v>Não</v>
          </cell>
          <cell r="AJ184" t="str">
            <v>06/02/2022</v>
          </cell>
          <cell r="AK184" t="str">
            <v>Marítimo</v>
          </cell>
          <cell r="AL184" t="str">
            <v>11/02/2022</v>
          </cell>
          <cell r="AM184" t="str">
            <v>24/02/2022</v>
          </cell>
          <cell r="AN184" t="str">
            <v xml:space="preserve">          </v>
          </cell>
        </row>
        <row r="185">
          <cell r="B185">
            <v>80534938</v>
          </cell>
          <cell r="C185">
            <v>540201578</v>
          </cell>
          <cell r="E185" t="str">
            <v/>
          </cell>
          <cell r="F185" t="str">
            <v/>
          </cell>
          <cell r="G185" t="str">
            <v xml:space="preserve">MSC ATHENS                                        </v>
          </cell>
          <cell r="I185" t="str">
            <v/>
          </cell>
          <cell r="J185">
            <v>3</v>
          </cell>
          <cell r="K185" t="str">
            <v>2</v>
          </cell>
          <cell r="L185" t="str">
            <v>3</v>
          </cell>
          <cell r="M185" t="str">
            <v>0</v>
          </cell>
          <cell r="N185" t="str">
            <v>0</v>
          </cell>
          <cell r="O185" t="str">
            <v>4</v>
          </cell>
          <cell r="P185" t="str">
            <v>30</v>
          </cell>
          <cell r="Q185" t="str">
            <v>0</v>
          </cell>
          <cell r="R185" t="str">
            <v>0</v>
          </cell>
          <cell r="S185" t="str">
            <v>Não</v>
          </cell>
          <cell r="T185" t="str">
            <v xml:space="preserve">FSCU9443713           </v>
          </cell>
          <cell r="U185" t="str">
            <v>14/03/2022</v>
          </cell>
          <cell r="V185" t="str">
            <v/>
          </cell>
          <cell r="W185" t="str">
            <v/>
          </cell>
          <cell r="X185" t="str">
            <v/>
          </cell>
          <cell r="Y185" t="str">
            <v/>
          </cell>
          <cell r="Z185" t="str">
            <v xml:space="preserve">7 </v>
          </cell>
          <cell r="AA185" t="str">
            <v>1</v>
          </cell>
          <cell r="AB185" t="str">
            <v>34</v>
          </cell>
          <cell r="AC185" t="str">
            <v>11</v>
          </cell>
          <cell r="AD185" t="str">
            <v xml:space="preserve">FSCU9443713              </v>
          </cell>
          <cell r="AE185" t="str">
            <v/>
          </cell>
          <cell r="AF185" t="str">
            <v/>
          </cell>
          <cell r="AG185" t="str">
            <v>13682900</v>
          </cell>
          <cell r="AH185" t="str">
            <v>Pendente</v>
          </cell>
          <cell r="AI185" t="str">
            <v>Não</v>
          </cell>
          <cell r="AJ185" t="str">
            <v>06/02/2022</v>
          </cell>
          <cell r="AK185" t="str">
            <v>Marítimo</v>
          </cell>
          <cell r="AL185" t="str">
            <v>11/02/2022</v>
          </cell>
          <cell r="AM185" t="str">
            <v>24/02/2022</v>
          </cell>
          <cell r="AN185" t="str">
            <v xml:space="preserve">          </v>
          </cell>
        </row>
        <row r="186">
          <cell r="B186">
            <v>80534945</v>
          </cell>
          <cell r="C186">
            <v>540201579</v>
          </cell>
          <cell r="E186" t="str">
            <v/>
          </cell>
          <cell r="F186" t="str">
            <v/>
          </cell>
          <cell r="G186" t="str">
            <v xml:space="preserve">MSC ATHENS                                        </v>
          </cell>
          <cell r="I186" t="str">
            <v/>
          </cell>
          <cell r="J186">
            <v>40</v>
          </cell>
          <cell r="K186" t="str">
            <v>10</v>
          </cell>
          <cell r="L186" t="str">
            <v>40</v>
          </cell>
          <cell r="M186" t="str">
            <v>285</v>
          </cell>
          <cell r="N186" t="str">
            <v>27</v>
          </cell>
          <cell r="O186" t="str">
            <v>8</v>
          </cell>
          <cell r="P186" t="str">
            <v>22</v>
          </cell>
          <cell r="Q186" t="str">
            <v>0</v>
          </cell>
          <cell r="R186" t="str">
            <v>0</v>
          </cell>
          <cell r="S186" t="str">
            <v>Não</v>
          </cell>
          <cell r="T186" t="str">
            <v xml:space="preserve">TCLU5433980           </v>
          </cell>
          <cell r="U186" t="str">
            <v>28/03/2022</v>
          </cell>
          <cell r="V186" t="str">
            <v>15/03/2022</v>
          </cell>
          <cell r="W186" t="str">
            <v/>
          </cell>
          <cell r="X186" t="str">
            <v>DTA TRANSP</v>
          </cell>
          <cell r="Y186" t="str">
            <v/>
          </cell>
          <cell r="Z186" t="str">
            <v xml:space="preserve">8 </v>
          </cell>
          <cell r="AA186" t="str">
            <v>1</v>
          </cell>
          <cell r="AB186" t="str">
            <v>41</v>
          </cell>
          <cell r="AC186" t="str">
            <v>11</v>
          </cell>
          <cell r="AD186" t="str">
            <v xml:space="preserve">TCLU5433980              </v>
          </cell>
          <cell r="AE186" t="str">
            <v/>
          </cell>
          <cell r="AF186" t="str">
            <v/>
          </cell>
          <cell r="AG186" t="str">
            <v>13682900</v>
          </cell>
          <cell r="AH186" t="str">
            <v>Pendente</v>
          </cell>
          <cell r="AI186" t="str">
            <v>Não</v>
          </cell>
          <cell r="AJ186" t="str">
            <v>06/02/2022</v>
          </cell>
          <cell r="AK186" t="str">
            <v>Marítimo</v>
          </cell>
          <cell r="AL186" t="str">
            <v>11/02/2022</v>
          </cell>
          <cell r="AM186" t="str">
            <v>24/02/2022</v>
          </cell>
          <cell r="AN186" t="str">
            <v xml:space="preserve">          </v>
          </cell>
        </row>
        <row r="187">
          <cell r="B187">
            <v>80534947</v>
          </cell>
          <cell r="C187">
            <v>540201580</v>
          </cell>
          <cell r="E187" t="str">
            <v/>
          </cell>
          <cell r="F187" t="str">
            <v/>
          </cell>
          <cell r="G187" t="str">
            <v xml:space="preserve">MSC ATHENS                                        </v>
          </cell>
          <cell r="I187" t="str">
            <v/>
          </cell>
          <cell r="J187">
            <v>1</v>
          </cell>
          <cell r="K187" t="str">
            <v>1</v>
          </cell>
          <cell r="L187" t="str">
            <v>1</v>
          </cell>
          <cell r="M187" t="str">
            <v>0</v>
          </cell>
          <cell r="N187" t="str">
            <v>0</v>
          </cell>
          <cell r="O187" t="str">
            <v>30</v>
          </cell>
          <cell r="P187" t="str">
            <v>0</v>
          </cell>
          <cell r="Q187" t="str">
            <v>0</v>
          </cell>
          <cell r="R187" t="str">
            <v>0</v>
          </cell>
          <cell r="S187" t="str">
            <v>Não</v>
          </cell>
          <cell r="T187" t="str">
            <v xml:space="preserve">TCKU6556472           </v>
          </cell>
          <cell r="U187" t="str">
            <v>15/03/2022</v>
          </cell>
          <cell r="V187" t="str">
            <v/>
          </cell>
          <cell r="W187" t="str">
            <v/>
          </cell>
          <cell r="X187" t="str">
            <v/>
          </cell>
          <cell r="Y187" t="str">
            <v/>
          </cell>
          <cell r="Z187" t="str">
            <v xml:space="preserve">7 </v>
          </cell>
          <cell r="AA187" t="str">
            <v>1</v>
          </cell>
          <cell r="AB187" t="str">
            <v>30</v>
          </cell>
          <cell r="AC187" t="str">
            <v>11</v>
          </cell>
          <cell r="AD187" t="str">
            <v xml:space="preserve">TCKU6556472              </v>
          </cell>
          <cell r="AE187" t="str">
            <v/>
          </cell>
          <cell r="AF187" t="str">
            <v/>
          </cell>
          <cell r="AG187" t="str">
            <v>13682900</v>
          </cell>
          <cell r="AH187" t="str">
            <v>Pendente</v>
          </cell>
          <cell r="AI187" t="str">
            <v>Não</v>
          </cell>
          <cell r="AJ187" t="str">
            <v>06/02/2022</v>
          </cell>
          <cell r="AK187" t="str">
            <v>Marítimo</v>
          </cell>
          <cell r="AL187" t="str">
            <v>11/02/2022</v>
          </cell>
          <cell r="AM187" t="str">
            <v>24/02/2022</v>
          </cell>
          <cell r="AN187" t="str">
            <v xml:space="preserve">          </v>
          </cell>
        </row>
        <row r="188">
          <cell r="B188">
            <v>80535424</v>
          </cell>
          <cell r="C188">
            <v>540201581</v>
          </cell>
          <cell r="E188" t="str">
            <v/>
          </cell>
          <cell r="F188" t="str">
            <v/>
          </cell>
          <cell r="G188" t="str">
            <v xml:space="preserve">MSC ATHENS                                        </v>
          </cell>
          <cell r="I188" t="str">
            <v/>
          </cell>
          <cell r="J188">
            <v>6</v>
          </cell>
          <cell r="K188" t="str">
            <v>3</v>
          </cell>
          <cell r="L188" t="str">
            <v>6</v>
          </cell>
          <cell r="M188" t="str">
            <v>0</v>
          </cell>
          <cell r="N188" t="str">
            <v>20</v>
          </cell>
          <cell r="O188" t="str">
            <v>3</v>
          </cell>
          <cell r="P188" t="str">
            <v>0</v>
          </cell>
          <cell r="Q188" t="str">
            <v>0</v>
          </cell>
          <cell r="R188" t="str">
            <v>0</v>
          </cell>
          <cell r="S188" t="str">
            <v>Não</v>
          </cell>
          <cell r="T188" t="str">
            <v xml:space="preserve">TLLU5863994           </v>
          </cell>
          <cell r="V188" t="str">
            <v>15/03/2022</v>
          </cell>
          <cell r="W188" t="str">
            <v>BANCOS ( ALVARO ) PUXE SBL</v>
          </cell>
          <cell r="X188" t="str">
            <v>DTA TRANSP</v>
          </cell>
          <cell r="Y188" t="str">
            <v/>
          </cell>
          <cell r="Z188" t="str">
            <v xml:space="preserve">8 </v>
          </cell>
          <cell r="AA188" t="str">
            <v>0</v>
          </cell>
          <cell r="AB188" t="str">
            <v>23</v>
          </cell>
          <cell r="AC188" t="str">
            <v>11</v>
          </cell>
          <cell r="AD188" t="str">
            <v xml:space="preserve">TLLU5863994              </v>
          </cell>
          <cell r="AE188" t="str">
            <v/>
          </cell>
          <cell r="AF188" t="str">
            <v/>
          </cell>
          <cell r="AG188" t="str">
            <v>13682900</v>
          </cell>
          <cell r="AH188" t="str">
            <v>Pendente</v>
          </cell>
          <cell r="AI188" t="str">
            <v>Não</v>
          </cell>
          <cell r="AJ188" t="str">
            <v>06/02/2022</v>
          </cell>
          <cell r="AK188" t="str">
            <v>Marítimo</v>
          </cell>
          <cell r="AL188" t="str">
            <v>11/02/2022</v>
          </cell>
          <cell r="AM188" t="str">
            <v>24/02/2022</v>
          </cell>
          <cell r="AN188" t="str">
            <v xml:space="preserve">          </v>
          </cell>
        </row>
        <row r="189">
          <cell r="B189">
            <v>80535430</v>
          </cell>
          <cell r="C189">
            <v>540201582</v>
          </cell>
          <cell r="E189" t="str">
            <v/>
          </cell>
          <cell r="F189" t="str">
            <v>VERDE</v>
          </cell>
          <cell r="G189" t="str">
            <v xml:space="preserve">MSC ATHENS                                        </v>
          </cell>
          <cell r="H189" t="str">
            <v>8</v>
          </cell>
          <cell r="I189" t="str">
            <v/>
          </cell>
          <cell r="J189">
            <v>66</v>
          </cell>
          <cell r="K189" t="str">
            <v>26</v>
          </cell>
          <cell r="L189" t="str">
            <v>66</v>
          </cell>
          <cell r="M189" t="str">
            <v>485</v>
          </cell>
          <cell r="N189" t="str">
            <v>17</v>
          </cell>
          <cell r="O189" t="str">
            <v>2</v>
          </cell>
          <cell r="P189" t="str">
            <v>24</v>
          </cell>
          <cell r="Q189" t="str">
            <v>0</v>
          </cell>
          <cell r="R189" t="str">
            <v>0</v>
          </cell>
          <cell r="S189" t="str">
            <v>Não</v>
          </cell>
          <cell r="T189" t="str">
            <v xml:space="preserve">TCLU8345178           </v>
          </cell>
          <cell r="U189" t="str">
            <v>02/02/2022</v>
          </cell>
          <cell r="V189" t="str">
            <v>11/03/2022</v>
          </cell>
          <cell r="W189" t="str">
            <v>Carlos A0009903916</v>
          </cell>
          <cell r="X189" t="str">
            <v>MBB</v>
          </cell>
          <cell r="Y189" t="str">
            <v/>
          </cell>
          <cell r="Z189" t="str">
            <v>20</v>
          </cell>
          <cell r="AA189" t="str">
            <v>2</v>
          </cell>
          <cell r="AB189" t="str">
            <v>51</v>
          </cell>
          <cell r="AC189" t="str">
            <v>11</v>
          </cell>
          <cell r="AD189" t="str">
            <v xml:space="preserve">TCLU8345178              </v>
          </cell>
          <cell r="AE189" t="str">
            <v/>
          </cell>
          <cell r="AF189" t="str">
            <v/>
          </cell>
          <cell r="AG189" t="str">
            <v>13682900</v>
          </cell>
          <cell r="AH189" t="str">
            <v>Pendente</v>
          </cell>
          <cell r="AI189" t="str">
            <v>Não</v>
          </cell>
          <cell r="AJ189" t="str">
            <v>06/02/2022</v>
          </cell>
          <cell r="AK189" t="str">
            <v>Marítimo</v>
          </cell>
          <cell r="AL189" t="str">
            <v>11/02/2022</v>
          </cell>
          <cell r="AM189" t="str">
            <v>24/02/2022</v>
          </cell>
          <cell r="AN189" t="str">
            <v>2203850387</v>
          </cell>
        </row>
        <row r="190">
          <cell r="B190">
            <v>80535464</v>
          </cell>
          <cell r="C190">
            <v>540201583</v>
          </cell>
          <cell r="E190" t="str">
            <v/>
          </cell>
          <cell r="F190" t="str">
            <v/>
          </cell>
          <cell r="G190" t="str">
            <v xml:space="preserve">MSC ATHENS                                        </v>
          </cell>
          <cell r="I190" t="str">
            <v/>
          </cell>
          <cell r="J190">
            <v>1</v>
          </cell>
          <cell r="K190" t="str">
            <v/>
          </cell>
          <cell r="L190" t="str">
            <v>1</v>
          </cell>
          <cell r="M190" t="str">
            <v>0</v>
          </cell>
          <cell r="N190" t="str">
            <v>0</v>
          </cell>
          <cell r="O190" t="str">
            <v>20</v>
          </cell>
          <cell r="P190" t="str">
            <v>0</v>
          </cell>
          <cell r="Q190" t="str">
            <v>0</v>
          </cell>
          <cell r="R190" t="str">
            <v>0</v>
          </cell>
          <cell r="S190" t="str">
            <v>Não</v>
          </cell>
          <cell r="T190" t="str">
            <v xml:space="preserve">HAMU1192366           </v>
          </cell>
          <cell r="V190" t="str">
            <v>15/03/2022</v>
          </cell>
          <cell r="W190" t="str">
            <v>PORTA-OBJETOS AREA DO TETO ( ALVARO ) PUXE SBL</v>
          </cell>
          <cell r="X190" t="str">
            <v>DTA TRANSP</v>
          </cell>
          <cell r="Y190" t="str">
            <v/>
          </cell>
          <cell r="Z190" t="str">
            <v xml:space="preserve">7 </v>
          </cell>
          <cell r="AA190" t="str">
            <v>0</v>
          </cell>
          <cell r="AB190" t="str">
            <v>20</v>
          </cell>
          <cell r="AC190" t="str">
            <v>11</v>
          </cell>
          <cell r="AD190" t="str">
            <v xml:space="preserve">HAMU1192366              </v>
          </cell>
          <cell r="AE190" t="str">
            <v/>
          </cell>
          <cell r="AF190" t="str">
            <v/>
          </cell>
          <cell r="AG190" t="str">
            <v>13682900</v>
          </cell>
          <cell r="AH190" t="str">
            <v>Pendente</v>
          </cell>
          <cell r="AI190" t="str">
            <v>Não</v>
          </cell>
          <cell r="AJ190" t="str">
            <v>06/02/2022</v>
          </cell>
          <cell r="AK190" t="str">
            <v>Marítimo</v>
          </cell>
          <cell r="AL190" t="str">
            <v>11/02/2022</v>
          </cell>
          <cell r="AM190" t="str">
            <v>24/02/2022</v>
          </cell>
          <cell r="AN190" t="str">
            <v xml:space="preserve">          </v>
          </cell>
        </row>
        <row r="191">
          <cell r="B191">
            <v>80534934</v>
          </cell>
          <cell r="C191">
            <v>540201584</v>
          </cell>
          <cell r="E191" t="str">
            <v/>
          </cell>
          <cell r="F191" t="str">
            <v/>
          </cell>
          <cell r="G191" t="str">
            <v xml:space="preserve">MSC ATHENS                                        </v>
          </cell>
          <cell r="I191" t="str">
            <v/>
          </cell>
          <cell r="J191">
            <v>16</v>
          </cell>
          <cell r="K191" t="str">
            <v>7</v>
          </cell>
          <cell r="L191" t="str">
            <v>16</v>
          </cell>
          <cell r="M191" t="str">
            <v>4</v>
          </cell>
          <cell r="N191" t="str">
            <v>2</v>
          </cell>
          <cell r="O191" t="str">
            <v>12</v>
          </cell>
          <cell r="P191" t="str">
            <v>9</v>
          </cell>
          <cell r="Q191" t="str">
            <v>0</v>
          </cell>
          <cell r="R191" t="str">
            <v>0</v>
          </cell>
          <cell r="S191" t="str">
            <v>Não</v>
          </cell>
          <cell r="T191" t="str">
            <v xml:space="preserve">TCLU5110251           </v>
          </cell>
          <cell r="V191" t="str">
            <v/>
          </cell>
          <cell r="W191" t="str">
            <v>(SNS) TROCA DE NOTA</v>
          </cell>
          <cell r="X191" t="str">
            <v/>
          </cell>
          <cell r="Y191" t="str">
            <v/>
          </cell>
          <cell r="Z191" t="str">
            <v xml:space="preserve">7 </v>
          </cell>
          <cell r="AA191" t="str">
            <v>0</v>
          </cell>
          <cell r="AB191" t="str">
            <v>26</v>
          </cell>
          <cell r="AC191" t="str">
            <v>11</v>
          </cell>
          <cell r="AD191" t="str">
            <v xml:space="preserve">TCLU5110251              </v>
          </cell>
          <cell r="AE191" t="str">
            <v/>
          </cell>
          <cell r="AF191" t="str">
            <v/>
          </cell>
          <cell r="AG191" t="str">
            <v>13682900</v>
          </cell>
          <cell r="AH191" t="str">
            <v>Pendente</v>
          </cell>
          <cell r="AI191" t="str">
            <v>Não</v>
          </cell>
          <cell r="AJ191" t="str">
            <v>06/02/2022</v>
          </cell>
          <cell r="AK191" t="str">
            <v>Marítimo</v>
          </cell>
          <cell r="AL191" t="str">
            <v>11/02/2022</v>
          </cell>
          <cell r="AM191" t="str">
            <v>24/02/2022</v>
          </cell>
          <cell r="AN191" t="str">
            <v xml:space="preserve">          </v>
          </cell>
        </row>
        <row r="192">
          <cell r="B192">
            <v>80535465</v>
          </cell>
          <cell r="C192">
            <v>540201585</v>
          </cell>
          <cell r="E192" t="str">
            <v/>
          </cell>
          <cell r="F192" t="str">
            <v/>
          </cell>
          <cell r="G192" t="str">
            <v xml:space="preserve">MSC ATHENS                                        </v>
          </cell>
          <cell r="I192" t="str">
            <v/>
          </cell>
          <cell r="J192">
            <v>1</v>
          </cell>
          <cell r="K192" t="str">
            <v/>
          </cell>
          <cell r="L192" t="str">
            <v>1</v>
          </cell>
          <cell r="M192" t="str">
            <v>0</v>
          </cell>
          <cell r="N192" t="str">
            <v>0</v>
          </cell>
          <cell r="O192" t="str">
            <v>20</v>
          </cell>
          <cell r="P192" t="str">
            <v>0</v>
          </cell>
          <cell r="Q192" t="str">
            <v>0</v>
          </cell>
          <cell r="R192" t="str">
            <v>0</v>
          </cell>
          <cell r="S192" t="str">
            <v>Não</v>
          </cell>
          <cell r="T192" t="str">
            <v xml:space="preserve">HAMU1302186           </v>
          </cell>
          <cell r="V192" t="str">
            <v>15/03/2022</v>
          </cell>
          <cell r="W192" t="str">
            <v>PORTA-OBJETOS AREA DO TETO ( ALVARO ) PUXE SBL</v>
          </cell>
          <cell r="X192" t="str">
            <v>DTA TRANSP</v>
          </cell>
          <cell r="Y192" t="str">
            <v/>
          </cell>
          <cell r="Z192" t="str">
            <v xml:space="preserve">7 </v>
          </cell>
          <cell r="AA192" t="str">
            <v>0</v>
          </cell>
          <cell r="AB192" t="str">
            <v>20</v>
          </cell>
          <cell r="AC192" t="str">
            <v>11</v>
          </cell>
          <cell r="AD192" t="str">
            <v xml:space="preserve">HAMU1302186              </v>
          </cell>
          <cell r="AE192" t="str">
            <v/>
          </cell>
          <cell r="AF192" t="str">
            <v/>
          </cell>
          <cell r="AG192" t="str">
            <v>13682900</v>
          </cell>
          <cell r="AH192" t="str">
            <v>Pendente</v>
          </cell>
          <cell r="AI192" t="str">
            <v>Não</v>
          </cell>
          <cell r="AJ192" t="str">
            <v>06/02/2022</v>
          </cell>
          <cell r="AK192" t="str">
            <v>Marítimo</v>
          </cell>
          <cell r="AL192" t="str">
            <v>11/02/2022</v>
          </cell>
          <cell r="AM192" t="str">
            <v>24/02/2022</v>
          </cell>
          <cell r="AN192" t="str">
            <v xml:space="preserve">          </v>
          </cell>
        </row>
        <row r="193">
          <cell r="B193">
            <v>80535466</v>
          </cell>
          <cell r="C193">
            <v>540201588</v>
          </cell>
          <cell r="E193" t="str">
            <v/>
          </cell>
          <cell r="F193" t="str">
            <v/>
          </cell>
          <cell r="G193" t="str">
            <v xml:space="preserve">MSC ATHENS                                        </v>
          </cell>
          <cell r="I193" t="str">
            <v/>
          </cell>
          <cell r="J193">
            <v>1</v>
          </cell>
          <cell r="K193" t="str">
            <v/>
          </cell>
          <cell r="L193" t="str">
            <v>1</v>
          </cell>
          <cell r="M193" t="str">
            <v>0</v>
          </cell>
          <cell r="N193" t="str">
            <v>0</v>
          </cell>
          <cell r="O193" t="str">
            <v>20</v>
          </cell>
          <cell r="P193" t="str">
            <v>0</v>
          </cell>
          <cell r="Q193" t="str">
            <v>0</v>
          </cell>
          <cell r="R193" t="str">
            <v>0</v>
          </cell>
          <cell r="S193" t="str">
            <v>Não</v>
          </cell>
          <cell r="T193" t="str">
            <v xml:space="preserve">GLDU7330392           </v>
          </cell>
          <cell r="V193" t="str">
            <v>15/03/2022</v>
          </cell>
          <cell r="W193" t="str">
            <v>PORTA-OBJETOS AREA DO TETO ( ALVARO ) PUXE SBL</v>
          </cell>
          <cell r="X193" t="str">
            <v>DTA TRANSP</v>
          </cell>
          <cell r="Y193" t="str">
            <v/>
          </cell>
          <cell r="Z193" t="str">
            <v xml:space="preserve">7 </v>
          </cell>
          <cell r="AA193" t="str">
            <v>0</v>
          </cell>
          <cell r="AB193" t="str">
            <v>20</v>
          </cell>
          <cell r="AC193" t="str">
            <v>11</v>
          </cell>
          <cell r="AD193" t="str">
            <v xml:space="preserve">GLDU7330392              </v>
          </cell>
          <cell r="AE193" t="str">
            <v/>
          </cell>
          <cell r="AF193" t="str">
            <v/>
          </cell>
          <cell r="AG193" t="str">
            <v>13682900</v>
          </cell>
          <cell r="AH193" t="str">
            <v>Pendente</v>
          </cell>
          <cell r="AI193" t="str">
            <v>Não</v>
          </cell>
          <cell r="AJ193" t="str">
            <v>06/02/2022</v>
          </cell>
          <cell r="AK193" t="str">
            <v>Marítimo</v>
          </cell>
          <cell r="AL193" t="str">
            <v>11/02/2022</v>
          </cell>
          <cell r="AM193" t="str">
            <v>24/02/2022</v>
          </cell>
          <cell r="AN193" t="str">
            <v xml:space="preserve">          </v>
          </cell>
        </row>
        <row r="194">
          <cell r="B194">
            <v>80534967</v>
          </cell>
          <cell r="C194">
            <v>540201589</v>
          </cell>
          <cell r="E194" t="str">
            <v/>
          </cell>
          <cell r="F194" t="str">
            <v/>
          </cell>
          <cell r="G194" t="str">
            <v xml:space="preserve">MSC ATHENS                                        </v>
          </cell>
          <cell r="I194" t="str">
            <v/>
          </cell>
          <cell r="J194">
            <v>21</v>
          </cell>
          <cell r="K194" t="str">
            <v>4</v>
          </cell>
          <cell r="L194" t="str">
            <v>21</v>
          </cell>
          <cell r="M194" t="str">
            <v>0</v>
          </cell>
          <cell r="N194" t="str">
            <v>55</v>
          </cell>
          <cell r="O194" t="str">
            <v>6</v>
          </cell>
          <cell r="P194" t="str">
            <v>14</v>
          </cell>
          <cell r="Q194" t="str">
            <v>0</v>
          </cell>
          <cell r="R194" t="str">
            <v>0</v>
          </cell>
          <cell r="S194" t="str">
            <v>Não</v>
          </cell>
          <cell r="T194" t="str">
            <v xml:space="preserve">PCIU9502611           </v>
          </cell>
          <cell r="U194" t="str">
            <v>11/03/2022</v>
          </cell>
          <cell r="V194" t="str">
            <v/>
          </cell>
          <cell r="W194" t="str">
            <v/>
          </cell>
          <cell r="X194" t="str">
            <v/>
          </cell>
          <cell r="Y194" t="str">
            <v/>
          </cell>
          <cell r="Z194" t="str">
            <v xml:space="preserve">7 </v>
          </cell>
          <cell r="AA194" t="str">
            <v>2</v>
          </cell>
          <cell r="AB194" t="str">
            <v>75</v>
          </cell>
          <cell r="AC194" t="str">
            <v>11</v>
          </cell>
          <cell r="AD194" t="str">
            <v xml:space="preserve">PCIU9502611              </v>
          </cell>
          <cell r="AE194" t="str">
            <v/>
          </cell>
          <cell r="AF194" t="str">
            <v/>
          </cell>
          <cell r="AG194" t="str">
            <v>13682900</v>
          </cell>
          <cell r="AH194" t="str">
            <v>Pendente</v>
          </cell>
          <cell r="AI194" t="str">
            <v>Não</v>
          </cell>
          <cell r="AJ194" t="str">
            <v>06/02/2022</v>
          </cell>
          <cell r="AK194" t="str">
            <v>Marítimo</v>
          </cell>
          <cell r="AL194" t="str">
            <v>11/02/2022</v>
          </cell>
          <cell r="AM194" t="str">
            <v>24/02/2022</v>
          </cell>
          <cell r="AN194" t="str">
            <v xml:space="preserve">          </v>
          </cell>
        </row>
        <row r="195">
          <cell r="B195">
            <v>80535467</v>
          </cell>
          <cell r="C195">
            <v>540201590</v>
          </cell>
          <cell r="E195" t="str">
            <v/>
          </cell>
          <cell r="F195" t="str">
            <v>VERDE</v>
          </cell>
          <cell r="G195" t="str">
            <v xml:space="preserve">MSC ATHENS                                        </v>
          </cell>
          <cell r="H195" t="str">
            <v>8</v>
          </cell>
          <cell r="I195" t="str">
            <v/>
          </cell>
          <cell r="J195">
            <v>72</v>
          </cell>
          <cell r="K195" t="str">
            <v>20</v>
          </cell>
          <cell r="L195" t="str">
            <v>72</v>
          </cell>
          <cell r="M195" t="str">
            <v>518</v>
          </cell>
          <cell r="N195" t="str">
            <v>18</v>
          </cell>
          <cell r="O195" t="str">
            <v>16</v>
          </cell>
          <cell r="P195" t="str">
            <v>47</v>
          </cell>
          <cell r="Q195" t="str">
            <v>0</v>
          </cell>
          <cell r="R195" t="str">
            <v>0</v>
          </cell>
          <cell r="S195" t="str">
            <v>Não</v>
          </cell>
          <cell r="T195" t="str">
            <v xml:space="preserve">UACU5796407           </v>
          </cell>
          <cell r="U195" t="str">
            <v>02/02/2022</v>
          </cell>
          <cell r="V195" t="str">
            <v/>
          </cell>
          <cell r="W195" t="str">
            <v/>
          </cell>
          <cell r="X195" t="str">
            <v/>
          </cell>
          <cell r="Y195" t="str">
            <v/>
          </cell>
          <cell r="Z195" t="str">
            <v>20</v>
          </cell>
          <cell r="AA195" t="str">
            <v>3</v>
          </cell>
          <cell r="AB195" t="str">
            <v>46</v>
          </cell>
          <cell r="AC195" t="str">
            <v>11</v>
          </cell>
          <cell r="AD195" t="str">
            <v xml:space="preserve">UACU5796407              </v>
          </cell>
          <cell r="AE195" t="str">
            <v/>
          </cell>
          <cell r="AF195" t="str">
            <v/>
          </cell>
          <cell r="AG195" t="str">
            <v>13682900</v>
          </cell>
          <cell r="AH195" t="str">
            <v>Pendente</v>
          </cell>
          <cell r="AI195" t="str">
            <v>Não</v>
          </cell>
          <cell r="AJ195" t="str">
            <v>06/02/2022</v>
          </cell>
          <cell r="AK195" t="str">
            <v>Marítimo</v>
          </cell>
          <cell r="AL195" t="str">
            <v>11/02/2022</v>
          </cell>
          <cell r="AM195" t="str">
            <v>24/02/2022</v>
          </cell>
          <cell r="AN195" t="str">
            <v>2204050945</v>
          </cell>
        </row>
        <row r="196">
          <cell r="B196">
            <v>80535468</v>
          </cell>
          <cell r="C196">
            <v>540201591</v>
          </cell>
          <cell r="E196" t="str">
            <v/>
          </cell>
          <cell r="F196" t="str">
            <v/>
          </cell>
          <cell r="G196" t="str">
            <v xml:space="preserve">MSC ATHENS                                        </v>
          </cell>
          <cell r="I196" t="str">
            <v/>
          </cell>
          <cell r="J196">
            <v>15</v>
          </cell>
          <cell r="K196" t="str">
            <v>6</v>
          </cell>
          <cell r="L196" t="str">
            <v>15</v>
          </cell>
          <cell r="M196" t="str">
            <v>0</v>
          </cell>
          <cell r="N196" t="str">
            <v>5</v>
          </cell>
          <cell r="O196" t="str">
            <v>14</v>
          </cell>
          <cell r="P196" t="str">
            <v>25</v>
          </cell>
          <cell r="Q196" t="str">
            <v>0</v>
          </cell>
          <cell r="R196" t="str">
            <v>0</v>
          </cell>
          <cell r="S196" t="str">
            <v>Não</v>
          </cell>
          <cell r="T196" t="str">
            <v xml:space="preserve">HLXU8415216           </v>
          </cell>
          <cell r="U196" t="str">
            <v>18/03/2022</v>
          </cell>
          <cell r="V196" t="str">
            <v/>
          </cell>
          <cell r="W196" t="str">
            <v/>
          </cell>
          <cell r="X196" t="str">
            <v/>
          </cell>
          <cell r="Y196" t="str">
            <v/>
          </cell>
          <cell r="Z196" t="str">
            <v xml:space="preserve">7 </v>
          </cell>
          <cell r="AA196" t="str">
            <v>2</v>
          </cell>
          <cell r="AB196" t="str">
            <v>44</v>
          </cell>
          <cell r="AC196" t="str">
            <v>11</v>
          </cell>
          <cell r="AD196" t="str">
            <v xml:space="preserve">HLXU8415216              </v>
          </cell>
          <cell r="AE196" t="str">
            <v/>
          </cell>
          <cell r="AF196" t="str">
            <v/>
          </cell>
          <cell r="AG196" t="str">
            <v>13682900</v>
          </cell>
          <cell r="AH196" t="str">
            <v>Pendente</v>
          </cell>
          <cell r="AI196" t="str">
            <v>Não</v>
          </cell>
          <cell r="AJ196" t="str">
            <v>06/02/2022</v>
          </cell>
          <cell r="AK196" t="str">
            <v>Marítimo</v>
          </cell>
          <cell r="AL196" t="str">
            <v>11/02/2022</v>
          </cell>
          <cell r="AM196" t="str">
            <v>24/02/2022</v>
          </cell>
          <cell r="AN196" t="str">
            <v xml:space="preserve">          </v>
          </cell>
        </row>
        <row r="197">
          <cell r="B197">
            <v>80535489</v>
          </cell>
          <cell r="C197">
            <v>540201595</v>
          </cell>
          <cell r="E197" t="str">
            <v/>
          </cell>
          <cell r="F197" t="str">
            <v/>
          </cell>
          <cell r="G197" t="str">
            <v xml:space="preserve">MSC ATHENS                                        </v>
          </cell>
          <cell r="I197" t="str">
            <v/>
          </cell>
          <cell r="J197">
            <v>6</v>
          </cell>
          <cell r="K197" t="str">
            <v>1</v>
          </cell>
          <cell r="L197" t="str">
            <v>6</v>
          </cell>
          <cell r="M197" t="str">
            <v>0</v>
          </cell>
          <cell r="N197" t="str">
            <v>3</v>
          </cell>
          <cell r="O197" t="str">
            <v>3</v>
          </cell>
          <cell r="P197" t="str">
            <v>24</v>
          </cell>
          <cell r="Q197" t="str">
            <v>0</v>
          </cell>
          <cell r="R197" t="str">
            <v>0</v>
          </cell>
          <cell r="S197" t="str">
            <v>Não</v>
          </cell>
          <cell r="T197" t="str">
            <v xml:space="preserve">HLBU1857625           </v>
          </cell>
          <cell r="U197" t="str">
            <v>16/03/2022</v>
          </cell>
          <cell r="V197" t="str">
            <v>15/03/2022</v>
          </cell>
          <cell r="W197" t="str">
            <v/>
          </cell>
          <cell r="X197" t="str">
            <v>DTA TRANSP</v>
          </cell>
          <cell r="Y197" t="str">
            <v/>
          </cell>
          <cell r="Z197" t="str">
            <v xml:space="preserve">7 </v>
          </cell>
          <cell r="AA197" t="str">
            <v>1</v>
          </cell>
          <cell r="AB197" t="str">
            <v>30</v>
          </cell>
          <cell r="AC197" t="str">
            <v>11</v>
          </cell>
          <cell r="AD197" t="str">
            <v xml:space="preserve">HLBU1857625              </v>
          </cell>
          <cell r="AE197" t="str">
            <v/>
          </cell>
          <cell r="AF197" t="str">
            <v/>
          </cell>
          <cell r="AG197" t="str">
            <v>13682900</v>
          </cell>
          <cell r="AH197" t="str">
            <v>Pendente</v>
          </cell>
          <cell r="AI197" t="str">
            <v>Não</v>
          </cell>
          <cell r="AJ197" t="str">
            <v>06/02/2022</v>
          </cell>
          <cell r="AK197" t="str">
            <v>Marítimo</v>
          </cell>
          <cell r="AL197" t="str">
            <v>11/02/2022</v>
          </cell>
          <cell r="AM197" t="str">
            <v>24/02/2022</v>
          </cell>
          <cell r="AN197" t="str">
            <v xml:space="preserve">          </v>
          </cell>
        </row>
        <row r="198">
          <cell r="B198">
            <v>80534972</v>
          </cell>
          <cell r="C198">
            <v>540201596</v>
          </cell>
          <cell r="E198" t="str">
            <v/>
          </cell>
          <cell r="F198" t="str">
            <v/>
          </cell>
          <cell r="G198" t="str">
            <v xml:space="preserve">MSC ATHENS                                        </v>
          </cell>
          <cell r="I198" t="str">
            <v/>
          </cell>
          <cell r="J198">
            <v>5</v>
          </cell>
          <cell r="K198" t="str">
            <v>1</v>
          </cell>
          <cell r="L198" t="str">
            <v>5</v>
          </cell>
          <cell r="M198" t="str">
            <v>0</v>
          </cell>
          <cell r="N198" t="str">
            <v>2</v>
          </cell>
          <cell r="O198" t="str">
            <v>0</v>
          </cell>
          <cell r="P198" t="str">
            <v>19</v>
          </cell>
          <cell r="Q198" t="str">
            <v>0</v>
          </cell>
          <cell r="R198" t="str">
            <v>0</v>
          </cell>
          <cell r="S198" t="str">
            <v>Não</v>
          </cell>
          <cell r="T198" t="str">
            <v xml:space="preserve">UACU5563621           </v>
          </cell>
          <cell r="V198" t="str">
            <v>15/03/2022</v>
          </cell>
          <cell r="W198" t="str">
            <v>EXO.TRANSM. GW6E-2800/200KV-12 ( TEZOTO-GIBA ) PUXE SBL</v>
          </cell>
          <cell r="X198" t="str">
            <v>DTA TRANSP</v>
          </cell>
          <cell r="Y198" t="str">
            <v/>
          </cell>
          <cell r="Z198" t="str">
            <v xml:space="preserve">7 </v>
          </cell>
          <cell r="AA198" t="str">
            <v>0</v>
          </cell>
          <cell r="AB198" t="str">
            <v>21</v>
          </cell>
          <cell r="AC198" t="str">
            <v>11</v>
          </cell>
          <cell r="AD198" t="str">
            <v xml:space="preserve">UACU5563621              </v>
          </cell>
          <cell r="AE198" t="str">
            <v/>
          </cell>
          <cell r="AF198" t="str">
            <v/>
          </cell>
          <cell r="AG198" t="str">
            <v>13682900</v>
          </cell>
          <cell r="AH198" t="str">
            <v>Pendente</v>
          </cell>
          <cell r="AI198" t="str">
            <v>Não</v>
          </cell>
          <cell r="AJ198" t="str">
            <v>06/02/2022</v>
          </cell>
          <cell r="AK198" t="str">
            <v>Marítimo</v>
          </cell>
          <cell r="AL198" t="str">
            <v>11/02/2022</v>
          </cell>
          <cell r="AM198" t="str">
            <v>24/02/2022</v>
          </cell>
          <cell r="AN198" t="str">
            <v xml:space="preserve">          </v>
          </cell>
        </row>
        <row r="199">
          <cell r="B199">
            <v>80535490</v>
          </cell>
          <cell r="C199">
            <v>540201599</v>
          </cell>
          <cell r="E199" t="str">
            <v/>
          </cell>
          <cell r="F199" t="str">
            <v>VERDE</v>
          </cell>
          <cell r="G199" t="str">
            <v xml:space="preserve">MSC ATHENS                                        </v>
          </cell>
          <cell r="H199" t="str">
            <v>1</v>
          </cell>
          <cell r="I199" t="str">
            <v/>
          </cell>
          <cell r="J199">
            <v>27</v>
          </cell>
          <cell r="K199" t="str">
            <v>7</v>
          </cell>
          <cell r="L199" t="str">
            <v>27</v>
          </cell>
          <cell r="M199" t="str">
            <v>522</v>
          </cell>
          <cell r="N199" t="str">
            <v>40</v>
          </cell>
          <cell r="O199" t="str">
            <v>5</v>
          </cell>
          <cell r="P199" t="str">
            <v>22</v>
          </cell>
          <cell r="Q199" t="str">
            <v>0</v>
          </cell>
          <cell r="R199" t="str">
            <v>0</v>
          </cell>
          <cell r="S199" t="str">
            <v>Não</v>
          </cell>
          <cell r="T199" t="str">
            <v xml:space="preserve">TCNU8314615           </v>
          </cell>
          <cell r="U199" t="str">
            <v>11/03/2022</v>
          </cell>
          <cell r="V199" t="str">
            <v>11/03/2022</v>
          </cell>
          <cell r="W199" t="str">
            <v>REFORCO DIR ( DARIO ) PUXE SBL/ Milani A6594100702</v>
          </cell>
          <cell r="X199" t="str">
            <v>SBL</v>
          </cell>
          <cell r="Y199" t="str">
            <v/>
          </cell>
          <cell r="Z199" t="str">
            <v>20</v>
          </cell>
          <cell r="AA199" t="str">
            <v>1</v>
          </cell>
          <cell r="AB199" t="str">
            <v>36</v>
          </cell>
          <cell r="AC199" t="str">
            <v>11</v>
          </cell>
          <cell r="AD199" t="str">
            <v xml:space="preserve">TCNU8314615              </v>
          </cell>
          <cell r="AE199" t="str">
            <v/>
          </cell>
          <cell r="AF199" t="str">
            <v/>
          </cell>
          <cell r="AG199" t="str">
            <v>13682900</v>
          </cell>
          <cell r="AH199" t="str">
            <v>Pendente</v>
          </cell>
          <cell r="AI199" t="str">
            <v>Não</v>
          </cell>
          <cell r="AJ199" t="str">
            <v>06/02/2022</v>
          </cell>
          <cell r="AK199" t="str">
            <v>Marítimo</v>
          </cell>
          <cell r="AL199" t="str">
            <v>11/02/2022</v>
          </cell>
          <cell r="AM199" t="str">
            <v>24/02/2022</v>
          </cell>
          <cell r="AN199" t="str">
            <v>2204628661</v>
          </cell>
        </row>
        <row r="200">
          <cell r="B200">
            <v>80534986</v>
          </cell>
          <cell r="C200">
            <v>540201600</v>
          </cell>
          <cell r="E200" t="str">
            <v/>
          </cell>
          <cell r="F200" t="str">
            <v>VERMELHO</v>
          </cell>
          <cell r="G200" t="str">
            <v xml:space="preserve">MSC ATHENS                                        </v>
          </cell>
          <cell r="I200" t="str">
            <v/>
          </cell>
          <cell r="J200">
            <v>65</v>
          </cell>
          <cell r="K200" t="str">
            <v>23</v>
          </cell>
          <cell r="L200" t="str">
            <v>65</v>
          </cell>
          <cell r="M200" t="str">
            <v>252</v>
          </cell>
          <cell r="N200" t="str">
            <v>82</v>
          </cell>
          <cell r="O200" t="str">
            <v>12</v>
          </cell>
          <cell r="P200" t="str">
            <v>3</v>
          </cell>
          <cell r="Q200" t="str">
            <v>0</v>
          </cell>
          <cell r="R200" t="str">
            <v>0</v>
          </cell>
          <cell r="S200" t="str">
            <v>Não</v>
          </cell>
          <cell r="T200" t="str">
            <v xml:space="preserve">NIDU5174480           </v>
          </cell>
          <cell r="U200" t="str">
            <v>25/02/2022</v>
          </cell>
          <cell r="V200" t="str">
            <v>25/02/2022</v>
          </cell>
          <cell r="W200" t="str">
            <v>CJ. CAMBIO ( ALVARO ) PUXE SBL / Carlos A4570703338</v>
          </cell>
          <cell r="X200" t="str">
            <v>SBL</v>
          </cell>
          <cell r="Y200" t="str">
            <v/>
          </cell>
          <cell r="Z200" t="str">
            <v>14</v>
          </cell>
          <cell r="AA200" t="str">
            <v>2</v>
          </cell>
          <cell r="AB200" t="str">
            <v>105</v>
          </cell>
          <cell r="AC200" t="str">
            <v>11</v>
          </cell>
          <cell r="AD200" t="str">
            <v xml:space="preserve">NIDU5174480              </v>
          </cell>
          <cell r="AE200" t="str">
            <v/>
          </cell>
          <cell r="AF200" t="str">
            <v/>
          </cell>
          <cell r="AG200" t="str">
            <v>13682900</v>
          </cell>
          <cell r="AH200" t="str">
            <v>Pendente</v>
          </cell>
          <cell r="AI200" t="str">
            <v>Não</v>
          </cell>
          <cell r="AJ200" t="str">
            <v>06/02/2022</v>
          </cell>
          <cell r="AK200" t="str">
            <v>Marítimo</v>
          </cell>
          <cell r="AL200" t="str">
            <v>11/02/2022</v>
          </cell>
          <cell r="AM200" t="str">
            <v>24/02/2022</v>
          </cell>
          <cell r="AN200" t="str">
            <v>2203815972</v>
          </cell>
        </row>
        <row r="201">
          <cell r="B201">
            <v>80534993</v>
          </cell>
          <cell r="C201">
            <v>540201601</v>
          </cell>
          <cell r="E201" t="str">
            <v/>
          </cell>
          <cell r="F201" t="str">
            <v>VERDE</v>
          </cell>
          <cell r="G201" t="str">
            <v xml:space="preserve">MSC ATHENS                                        </v>
          </cell>
          <cell r="H201" t="str">
            <v>2</v>
          </cell>
          <cell r="I201" t="str">
            <v/>
          </cell>
          <cell r="J201">
            <v>12</v>
          </cell>
          <cell r="K201" t="str">
            <v>3</v>
          </cell>
          <cell r="L201" t="str">
            <v>12</v>
          </cell>
          <cell r="M201" t="str">
            <v>0</v>
          </cell>
          <cell r="N201" t="str">
            <v>12</v>
          </cell>
          <cell r="O201" t="str">
            <v>28</v>
          </cell>
          <cell r="P201" t="str">
            <v>14</v>
          </cell>
          <cell r="Q201" t="str">
            <v>0</v>
          </cell>
          <cell r="R201" t="str">
            <v>0</v>
          </cell>
          <cell r="S201" t="str">
            <v>Não</v>
          </cell>
          <cell r="T201" t="str">
            <v xml:space="preserve">TGBU6172300           </v>
          </cell>
          <cell r="U201" t="str">
            <v>10/03/2022</v>
          </cell>
          <cell r="V201" t="str">
            <v/>
          </cell>
          <cell r="W201" t="str">
            <v/>
          </cell>
          <cell r="X201" t="str">
            <v/>
          </cell>
          <cell r="Y201" t="str">
            <v/>
          </cell>
          <cell r="Z201" t="str">
            <v>20</v>
          </cell>
          <cell r="AA201" t="str">
            <v>1</v>
          </cell>
          <cell r="AB201" t="str">
            <v>54</v>
          </cell>
          <cell r="AC201" t="str">
            <v>11</v>
          </cell>
          <cell r="AD201" t="str">
            <v xml:space="preserve">TGBU6172300              </v>
          </cell>
          <cell r="AE201" t="str">
            <v/>
          </cell>
          <cell r="AF201" t="str">
            <v/>
          </cell>
          <cell r="AG201" t="str">
            <v>13682900</v>
          </cell>
          <cell r="AH201" t="str">
            <v>Pendente</v>
          </cell>
          <cell r="AI201" t="str">
            <v>Não</v>
          </cell>
          <cell r="AJ201" t="str">
            <v>06/02/2022</v>
          </cell>
          <cell r="AK201" t="str">
            <v>Marítimo</v>
          </cell>
          <cell r="AL201" t="str">
            <v>11/02/2022</v>
          </cell>
          <cell r="AM201" t="str">
            <v>24/02/2022</v>
          </cell>
          <cell r="AN201" t="str">
            <v>2204488100</v>
          </cell>
        </row>
        <row r="202">
          <cell r="B202">
            <v>80535492</v>
          </cell>
          <cell r="C202">
            <v>540201603</v>
          </cell>
          <cell r="E202" t="str">
            <v/>
          </cell>
          <cell r="F202" t="str">
            <v>VERDE</v>
          </cell>
          <cell r="G202" t="str">
            <v xml:space="preserve">MSC ATHENS                                        </v>
          </cell>
          <cell r="H202" t="str">
            <v>14</v>
          </cell>
          <cell r="I202" t="str">
            <v/>
          </cell>
          <cell r="J202">
            <v>39</v>
          </cell>
          <cell r="K202" t="str">
            <v>10</v>
          </cell>
          <cell r="L202" t="str">
            <v>39</v>
          </cell>
          <cell r="M202" t="str">
            <v>256</v>
          </cell>
          <cell r="N202" t="str">
            <v>66</v>
          </cell>
          <cell r="O202" t="str">
            <v>10</v>
          </cell>
          <cell r="P202" t="str">
            <v>31</v>
          </cell>
          <cell r="Q202" t="str">
            <v>0</v>
          </cell>
          <cell r="R202" t="str">
            <v>0</v>
          </cell>
          <cell r="S202" t="str">
            <v>Não</v>
          </cell>
          <cell r="T202" t="str">
            <v xml:space="preserve">BSIU9559759           </v>
          </cell>
          <cell r="U202" t="str">
            <v>03/02/2022</v>
          </cell>
          <cell r="V202" t="str">
            <v>03/03/2022</v>
          </cell>
          <cell r="W202" t="str">
            <v>Carlos A5410502022/ Mariana A0009956965</v>
          </cell>
          <cell r="X202" t="str">
            <v>MBB</v>
          </cell>
          <cell r="Y202" t="str">
            <v/>
          </cell>
          <cell r="Z202" t="str">
            <v>20</v>
          </cell>
          <cell r="AA202" t="str">
            <v>3</v>
          </cell>
          <cell r="AB202" t="str">
            <v>43</v>
          </cell>
          <cell r="AC202" t="str">
            <v>11</v>
          </cell>
          <cell r="AD202" t="str">
            <v xml:space="preserve">BSIU9559759              </v>
          </cell>
          <cell r="AE202" t="str">
            <v/>
          </cell>
          <cell r="AF202" t="str">
            <v/>
          </cell>
          <cell r="AG202" t="str">
            <v>13682900</v>
          </cell>
          <cell r="AH202" t="str">
            <v>Pendente</v>
          </cell>
          <cell r="AI202" t="str">
            <v>Não</v>
          </cell>
          <cell r="AJ202" t="str">
            <v>06/02/2022</v>
          </cell>
          <cell r="AK202" t="str">
            <v>Marítimo</v>
          </cell>
          <cell r="AL202" t="str">
            <v>11/02/2022</v>
          </cell>
          <cell r="AM202" t="str">
            <v>24/02/2022</v>
          </cell>
          <cell r="AN202" t="str">
            <v>2203818971</v>
          </cell>
        </row>
        <row r="203">
          <cell r="B203">
            <v>80535008</v>
          </cell>
          <cell r="C203">
            <v>540201604</v>
          </cell>
          <cell r="E203" t="str">
            <v/>
          </cell>
          <cell r="F203" t="str">
            <v/>
          </cell>
          <cell r="G203" t="str">
            <v xml:space="preserve">MSC ATHENS                                        </v>
          </cell>
          <cell r="I203" t="str">
            <v/>
          </cell>
          <cell r="J203">
            <v>13</v>
          </cell>
          <cell r="K203" t="str">
            <v>1</v>
          </cell>
          <cell r="L203" t="str">
            <v>13</v>
          </cell>
          <cell r="M203" t="str">
            <v>0</v>
          </cell>
          <cell r="N203" t="str">
            <v>33</v>
          </cell>
          <cell r="O203" t="str">
            <v>14</v>
          </cell>
          <cell r="P203" t="str">
            <v>7</v>
          </cell>
          <cell r="Q203" t="str">
            <v>0</v>
          </cell>
          <cell r="R203" t="str">
            <v>0</v>
          </cell>
          <cell r="S203" t="str">
            <v>Não</v>
          </cell>
          <cell r="T203" t="str">
            <v xml:space="preserve">HLXU8304932           </v>
          </cell>
          <cell r="U203" t="str">
            <v>17/03/2022</v>
          </cell>
          <cell r="V203" t="str">
            <v/>
          </cell>
          <cell r="W203" t="str">
            <v/>
          </cell>
          <cell r="X203" t="str">
            <v/>
          </cell>
          <cell r="Y203" t="str">
            <v/>
          </cell>
          <cell r="Z203" t="str">
            <v xml:space="preserve">7 </v>
          </cell>
          <cell r="AA203" t="str">
            <v>1</v>
          </cell>
          <cell r="AB203" t="str">
            <v>54</v>
          </cell>
          <cell r="AC203" t="str">
            <v>11</v>
          </cell>
          <cell r="AD203" t="str">
            <v xml:space="preserve">HLXU8304932              </v>
          </cell>
          <cell r="AE203" t="str">
            <v/>
          </cell>
          <cell r="AF203" t="str">
            <v/>
          </cell>
          <cell r="AG203" t="str">
            <v>13682900</v>
          </cell>
          <cell r="AH203" t="str">
            <v>Pendente</v>
          </cell>
          <cell r="AI203" t="str">
            <v>Não</v>
          </cell>
          <cell r="AJ203" t="str">
            <v>06/02/2022</v>
          </cell>
          <cell r="AK203" t="str">
            <v>Marítimo</v>
          </cell>
          <cell r="AL203" t="str">
            <v>11/02/2022</v>
          </cell>
          <cell r="AM203" t="str">
            <v>24/02/2022</v>
          </cell>
          <cell r="AN203" t="str">
            <v xml:space="preserve">          </v>
          </cell>
        </row>
        <row r="204">
          <cell r="B204">
            <v>80535010</v>
          </cell>
          <cell r="C204">
            <v>540201606</v>
          </cell>
          <cell r="E204" t="str">
            <v/>
          </cell>
          <cell r="F204" t="str">
            <v>VERDE</v>
          </cell>
          <cell r="G204" t="str">
            <v xml:space="preserve">MSC ATHENS                                        </v>
          </cell>
          <cell r="H204" t="str">
            <v>4</v>
          </cell>
          <cell r="I204" t="str">
            <v/>
          </cell>
          <cell r="J204">
            <v>23</v>
          </cell>
          <cell r="K204" t="str">
            <v>3</v>
          </cell>
          <cell r="L204" t="str">
            <v>23</v>
          </cell>
          <cell r="M204" t="str">
            <v>77</v>
          </cell>
          <cell r="N204" t="str">
            <v>43</v>
          </cell>
          <cell r="O204" t="str">
            <v>7</v>
          </cell>
          <cell r="P204" t="str">
            <v>4</v>
          </cell>
          <cell r="Q204" t="str">
            <v>0</v>
          </cell>
          <cell r="R204" t="str">
            <v>0</v>
          </cell>
          <cell r="S204" t="str">
            <v>Não</v>
          </cell>
          <cell r="T204" t="str">
            <v xml:space="preserve">TCNU1819755           </v>
          </cell>
          <cell r="U204" t="str">
            <v>15/03/2022</v>
          </cell>
          <cell r="V204" t="str">
            <v/>
          </cell>
          <cell r="W204" t="str">
            <v/>
          </cell>
          <cell r="X204" t="str">
            <v/>
          </cell>
          <cell r="Y204" t="str">
            <v/>
          </cell>
          <cell r="Z204" t="str">
            <v>20</v>
          </cell>
          <cell r="AA204" t="str">
            <v>2</v>
          </cell>
          <cell r="AB204" t="str">
            <v>56</v>
          </cell>
          <cell r="AC204" t="str">
            <v>11</v>
          </cell>
          <cell r="AD204" t="str">
            <v xml:space="preserve">TCNU1819755              </v>
          </cell>
          <cell r="AE204" t="str">
            <v/>
          </cell>
          <cell r="AF204" t="str">
            <v/>
          </cell>
          <cell r="AG204" t="str">
            <v>13682900</v>
          </cell>
          <cell r="AH204" t="str">
            <v>Pendente</v>
          </cell>
          <cell r="AI204" t="str">
            <v>Não</v>
          </cell>
          <cell r="AJ204" t="str">
            <v>06/02/2022</v>
          </cell>
          <cell r="AK204" t="str">
            <v>Marítimo</v>
          </cell>
          <cell r="AL204" t="str">
            <v>11/02/2022</v>
          </cell>
          <cell r="AM204" t="str">
            <v>24/02/2022</v>
          </cell>
          <cell r="AN204" t="str">
            <v>2204211710</v>
          </cell>
        </row>
        <row r="205">
          <cell r="B205">
            <v>80535067</v>
          </cell>
          <cell r="C205">
            <v>540201608</v>
          </cell>
          <cell r="E205" t="str">
            <v/>
          </cell>
          <cell r="F205" t="str">
            <v/>
          </cell>
          <cell r="G205" t="str">
            <v xml:space="preserve">MSC ATHENS                                        </v>
          </cell>
          <cell r="I205" t="str">
            <v/>
          </cell>
          <cell r="J205">
            <v>14</v>
          </cell>
          <cell r="K205" t="str">
            <v>2</v>
          </cell>
          <cell r="L205" t="str">
            <v>14</v>
          </cell>
          <cell r="M205" t="str">
            <v>312</v>
          </cell>
          <cell r="N205" t="str">
            <v>12</v>
          </cell>
          <cell r="O205" t="str">
            <v>0</v>
          </cell>
          <cell r="P205" t="str">
            <v>0</v>
          </cell>
          <cell r="Q205" t="str">
            <v>0</v>
          </cell>
          <cell r="R205" t="str">
            <v>0</v>
          </cell>
          <cell r="S205" t="str">
            <v>Não</v>
          </cell>
          <cell r="T205" t="str">
            <v xml:space="preserve">SEGU5610685           </v>
          </cell>
          <cell r="V205" t="str">
            <v>15/03/2022</v>
          </cell>
          <cell r="W205" t="str">
            <v/>
          </cell>
          <cell r="X205" t="str">
            <v>DTA TRANSP</v>
          </cell>
          <cell r="Y205" t="str">
            <v/>
          </cell>
          <cell r="Z205" t="str">
            <v xml:space="preserve">7 </v>
          </cell>
          <cell r="AA205" t="str">
            <v>0</v>
          </cell>
          <cell r="AB205" t="str">
            <v>16</v>
          </cell>
          <cell r="AC205" t="str">
            <v>11</v>
          </cell>
          <cell r="AD205" t="str">
            <v xml:space="preserve">SEGU5610685              </v>
          </cell>
          <cell r="AE205" t="str">
            <v/>
          </cell>
          <cell r="AF205" t="str">
            <v/>
          </cell>
          <cell r="AG205" t="str">
            <v>13682900</v>
          </cell>
          <cell r="AH205" t="str">
            <v>Pendente</v>
          </cell>
          <cell r="AI205" t="str">
            <v>Não</v>
          </cell>
          <cell r="AJ205" t="str">
            <v>06/02/2022</v>
          </cell>
          <cell r="AK205" t="str">
            <v>Marítimo</v>
          </cell>
          <cell r="AL205" t="str">
            <v>11/02/2022</v>
          </cell>
          <cell r="AM205" t="str">
            <v>24/02/2022</v>
          </cell>
          <cell r="AN205" t="str">
            <v xml:space="preserve">          </v>
          </cell>
        </row>
        <row r="206">
          <cell r="B206">
            <v>80535018</v>
          </cell>
          <cell r="C206">
            <v>540201610</v>
          </cell>
          <cell r="E206" t="str">
            <v/>
          </cell>
          <cell r="F206" t="str">
            <v/>
          </cell>
          <cell r="G206" t="str">
            <v xml:space="preserve">MSC ATHENS                                        </v>
          </cell>
          <cell r="I206" t="str">
            <v/>
          </cell>
          <cell r="J206">
            <v>9</v>
          </cell>
          <cell r="K206" t="str">
            <v>5</v>
          </cell>
          <cell r="L206" t="str">
            <v>9</v>
          </cell>
          <cell r="M206" t="str">
            <v>0</v>
          </cell>
          <cell r="N206" t="str">
            <v>4</v>
          </cell>
          <cell r="O206" t="str">
            <v>23</v>
          </cell>
          <cell r="P206" t="str">
            <v>8</v>
          </cell>
          <cell r="Q206" t="str">
            <v>0</v>
          </cell>
          <cell r="R206" t="str">
            <v>0</v>
          </cell>
          <cell r="S206" t="str">
            <v>Não</v>
          </cell>
          <cell r="T206" t="str">
            <v xml:space="preserve">CAIU8254024           </v>
          </cell>
          <cell r="V206" t="str">
            <v>15/03/2022</v>
          </cell>
          <cell r="W206" t="str">
            <v>EXO.TRANSM. GW6E-2800/200KV-12 ( TEZOTO-GIBA ) PUXE SBL</v>
          </cell>
          <cell r="X206" t="str">
            <v>DTA TRANSP</v>
          </cell>
          <cell r="Y206" t="str">
            <v/>
          </cell>
          <cell r="Z206" t="str">
            <v xml:space="preserve">7 </v>
          </cell>
          <cell r="AA206" t="str">
            <v>0</v>
          </cell>
          <cell r="AB206" t="str">
            <v>35</v>
          </cell>
          <cell r="AC206" t="str">
            <v>11</v>
          </cell>
          <cell r="AD206" t="str">
            <v xml:space="preserve">CAIU8254024              </v>
          </cell>
          <cell r="AE206" t="str">
            <v/>
          </cell>
          <cell r="AF206" t="str">
            <v/>
          </cell>
          <cell r="AG206" t="str">
            <v>13682900</v>
          </cell>
          <cell r="AH206" t="str">
            <v>Pendente</v>
          </cell>
          <cell r="AI206" t="str">
            <v>Não</v>
          </cell>
          <cell r="AJ206" t="str">
            <v>06/02/2022</v>
          </cell>
          <cell r="AK206" t="str">
            <v>Marítimo</v>
          </cell>
          <cell r="AL206" t="str">
            <v>11/02/2022</v>
          </cell>
          <cell r="AM206" t="str">
            <v>24/02/2022</v>
          </cell>
          <cell r="AN206" t="str">
            <v xml:space="preserve">          </v>
          </cell>
        </row>
        <row r="207">
          <cell r="B207">
            <v>80535025</v>
          </cell>
          <cell r="C207">
            <v>540201612</v>
          </cell>
          <cell r="E207" t="str">
            <v/>
          </cell>
          <cell r="F207" t="str">
            <v/>
          </cell>
          <cell r="G207" t="str">
            <v xml:space="preserve">MSC ATHENS                                        </v>
          </cell>
          <cell r="I207" t="str">
            <v/>
          </cell>
          <cell r="J207">
            <v>24</v>
          </cell>
          <cell r="K207" t="str">
            <v>7</v>
          </cell>
          <cell r="L207" t="str">
            <v>24</v>
          </cell>
          <cell r="M207" t="str">
            <v>0</v>
          </cell>
          <cell r="N207" t="str">
            <v>34</v>
          </cell>
          <cell r="O207" t="str">
            <v>11</v>
          </cell>
          <cell r="P207" t="str">
            <v>23</v>
          </cell>
          <cell r="Q207" t="str">
            <v>0</v>
          </cell>
          <cell r="R207" t="str">
            <v>0</v>
          </cell>
          <cell r="S207" t="str">
            <v>Não</v>
          </cell>
          <cell r="T207" t="str">
            <v xml:space="preserve">TEMU7298211           </v>
          </cell>
          <cell r="V207" t="str">
            <v>15/03/2022</v>
          </cell>
          <cell r="W207" t="str">
            <v/>
          </cell>
          <cell r="X207" t="str">
            <v>DTA TRANSP</v>
          </cell>
          <cell r="Y207" t="str">
            <v/>
          </cell>
          <cell r="Z207" t="str">
            <v xml:space="preserve">7 </v>
          </cell>
          <cell r="AA207" t="str">
            <v>0</v>
          </cell>
          <cell r="AB207" t="str">
            <v>68</v>
          </cell>
          <cell r="AC207" t="str">
            <v>11</v>
          </cell>
          <cell r="AD207" t="str">
            <v xml:space="preserve">TEMU7298211              </v>
          </cell>
          <cell r="AE207" t="str">
            <v/>
          </cell>
          <cell r="AF207" t="str">
            <v/>
          </cell>
          <cell r="AG207" t="str">
            <v>13682900</v>
          </cell>
          <cell r="AH207" t="str">
            <v>Pendente</v>
          </cell>
          <cell r="AI207" t="str">
            <v>Não</v>
          </cell>
          <cell r="AJ207" t="str">
            <v>06/02/2022</v>
          </cell>
          <cell r="AK207" t="str">
            <v>Marítimo</v>
          </cell>
          <cell r="AL207" t="str">
            <v>11/02/2022</v>
          </cell>
          <cell r="AM207" t="str">
            <v>24/02/2022</v>
          </cell>
          <cell r="AN207" t="str">
            <v xml:space="preserve">          </v>
          </cell>
        </row>
        <row r="208">
          <cell r="B208">
            <v>80535032</v>
          </cell>
          <cell r="C208">
            <v>540201616</v>
          </cell>
          <cell r="E208" t="str">
            <v/>
          </cell>
          <cell r="F208" t="str">
            <v/>
          </cell>
          <cell r="G208" t="str">
            <v xml:space="preserve">MSC ATHENS                                        </v>
          </cell>
          <cell r="I208" t="str">
            <v/>
          </cell>
          <cell r="J208">
            <v>11</v>
          </cell>
          <cell r="K208" t="str">
            <v>4</v>
          </cell>
          <cell r="L208" t="str">
            <v>11</v>
          </cell>
          <cell r="M208" t="str">
            <v>0</v>
          </cell>
          <cell r="N208" t="str">
            <v>8</v>
          </cell>
          <cell r="O208" t="str">
            <v>3</v>
          </cell>
          <cell r="P208" t="str">
            <v>24</v>
          </cell>
          <cell r="Q208" t="str">
            <v>0</v>
          </cell>
          <cell r="R208" t="str">
            <v>0</v>
          </cell>
          <cell r="S208" t="str">
            <v>Não</v>
          </cell>
          <cell r="T208" t="str">
            <v xml:space="preserve">HLXU8566655           </v>
          </cell>
          <cell r="V208" t="str">
            <v>15/03/2022</v>
          </cell>
          <cell r="W208" t="str">
            <v>EXO.TRANSM. GW6E-2800/200KV-12 ( TEZOTO-GIBA ) PUXE SBL</v>
          </cell>
          <cell r="X208" t="str">
            <v>DTA TRANSP</v>
          </cell>
          <cell r="Y208" t="str">
            <v/>
          </cell>
          <cell r="Z208" t="str">
            <v xml:space="preserve">7 </v>
          </cell>
          <cell r="AA208" t="str">
            <v>0</v>
          </cell>
          <cell r="AB208" t="str">
            <v>35</v>
          </cell>
          <cell r="AC208" t="str">
            <v>11</v>
          </cell>
          <cell r="AD208" t="str">
            <v xml:space="preserve">HLXU8566655              </v>
          </cell>
          <cell r="AE208" t="str">
            <v/>
          </cell>
          <cell r="AF208" t="str">
            <v/>
          </cell>
          <cell r="AG208" t="str">
            <v>13682900</v>
          </cell>
          <cell r="AH208" t="str">
            <v>Pendente</v>
          </cell>
          <cell r="AI208" t="str">
            <v>Não</v>
          </cell>
          <cell r="AJ208" t="str">
            <v>06/02/2022</v>
          </cell>
          <cell r="AK208" t="str">
            <v>Marítimo</v>
          </cell>
          <cell r="AL208" t="str">
            <v>11/02/2022</v>
          </cell>
          <cell r="AM208" t="str">
            <v>24/02/2022</v>
          </cell>
          <cell r="AN208" t="str">
            <v xml:space="preserve">          </v>
          </cell>
        </row>
        <row r="209">
          <cell r="B209">
            <v>80535040</v>
          </cell>
          <cell r="C209">
            <v>540201617</v>
          </cell>
          <cell r="E209" t="str">
            <v/>
          </cell>
          <cell r="F209" t="str">
            <v/>
          </cell>
          <cell r="G209" t="str">
            <v xml:space="preserve">MSC ATHENS                                        </v>
          </cell>
          <cell r="I209" t="str">
            <v/>
          </cell>
          <cell r="J209">
            <v>6</v>
          </cell>
          <cell r="K209" t="str">
            <v>6</v>
          </cell>
          <cell r="L209" t="str">
            <v>6</v>
          </cell>
          <cell r="M209" t="str">
            <v>0</v>
          </cell>
          <cell r="N209" t="str">
            <v>2</v>
          </cell>
          <cell r="O209" t="str">
            <v>11</v>
          </cell>
          <cell r="P209" t="str">
            <v>19</v>
          </cell>
          <cell r="Q209" t="str">
            <v>0</v>
          </cell>
          <cell r="R209" t="str">
            <v>0</v>
          </cell>
          <cell r="S209" t="str">
            <v>Não</v>
          </cell>
          <cell r="T209" t="str">
            <v xml:space="preserve">HLBU1415388           </v>
          </cell>
          <cell r="V209" t="str">
            <v>15/03/2022</v>
          </cell>
          <cell r="W209" t="str">
            <v>EXO.TRANSM. GW6E-2800/200KV-12 ( TEZOTO-GIBA ) PUXE SBL</v>
          </cell>
          <cell r="X209" t="str">
            <v>DTA TRANSP</v>
          </cell>
          <cell r="Y209" t="str">
            <v/>
          </cell>
          <cell r="Z209" t="str">
            <v xml:space="preserve">7 </v>
          </cell>
          <cell r="AA209" t="str">
            <v>0</v>
          </cell>
          <cell r="AB209" t="str">
            <v>32</v>
          </cell>
          <cell r="AC209" t="str">
            <v>11</v>
          </cell>
          <cell r="AD209" t="str">
            <v xml:space="preserve">HLBU1415388              </v>
          </cell>
          <cell r="AE209" t="str">
            <v/>
          </cell>
          <cell r="AF209" t="str">
            <v/>
          </cell>
          <cell r="AG209" t="str">
            <v>13682900</v>
          </cell>
          <cell r="AH209" t="str">
            <v>Pendente</v>
          </cell>
          <cell r="AI209" t="str">
            <v>Não</v>
          </cell>
          <cell r="AJ209" t="str">
            <v>06/02/2022</v>
          </cell>
          <cell r="AK209" t="str">
            <v>Marítimo</v>
          </cell>
          <cell r="AL209" t="str">
            <v>11/02/2022</v>
          </cell>
          <cell r="AM209" t="str">
            <v>24/02/2022</v>
          </cell>
          <cell r="AN209" t="str">
            <v xml:space="preserve">          </v>
          </cell>
        </row>
        <row r="210">
          <cell r="B210">
            <v>80535041</v>
          </cell>
          <cell r="C210">
            <v>540201618</v>
          </cell>
          <cell r="E210" t="str">
            <v/>
          </cell>
          <cell r="F210" t="str">
            <v/>
          </cell>
          <cell r="G210" t="str">
            <v xml:space="preserve">MSC ATHENS                                        </v>
          </cell>
          <cell r="I210" t="str">
            <v/>
          </cell>
          <cell r="J210">
            <v>8</v>
          </cell>
          <cell r="K210" t="str">
            <v>1</v>
          </cell>
          <cell r="L210" t="str">
            <v>8</v>
          </cell>
          <cell r="M210" t="str">
            <v>0</v>
          </cell>
          <cell r="N210" t="str">
            <v>12</v>
          </cell>
          <cell r="O210" t="str">
            <v>0</v>
          </cell>
          <cell r="P210" t="str">
            <v>19</v>
          </cell>
          <cell r="Q210" t="str">
            <v>0</v>
          </cell>
          <cell r="R210" t="str">
            <v>0</v>
          </cell>
          <cell r="S210" t="str">
            <v>Não</v>
          </cell>
          <cell r="T210" t="str">
            <v xml:space="preserve">HLBU3316511           </v>
          </cell>
          <cell r="V210" t="str">
            <v>15/03/2022</v>
          </cell>
          <cell r="W210" t="str">
            <v>EXO.TRANSM. GW6E-2800/200KV-12 ( TEZOTO-GIBA ) PUXE SBL</v>
          </cell>
          <cell r="X210" t="str">
            <v>DTA TRANSP</v>
          </cell>
          <cell r="Y210" t="str">
            <v/>
          </cell>
          <cell r="Z210" t="str">
            <v xml:space="preserve">7 </v>
          </cell>
          <cell r="AA210" t="str">
            <v>0</v>
          </cell>
          <cell r="AB210" t="str">
            <v>31</v>
          </cell>
          <cell r="AC210" t="str">
            <v>11</v>
          </cell>
          <cell r="AD210" t="str">
            <v xml:space="preserve">HLBU3316511              </v>
          </cell>
          <cell r="AE210" t="str">
            <v/>
          </cell>
          <cell r="AF210" t="str">
            <v/>
          </cell>
          <cell r="AG210" t="str">
            <v>13682900</v>
          </cell>
          <cell r="AH210" t="str">
            <v>Pendente</v>
          </cell>
          <cell r="AI210" t="str">
            <v>Não</v>
          </cell>
          <cell r="AJ210" t="str">
            <v>06/02/2022</v>
          </cell>
          <cell r="AK210" t="str">
            <v>Marítimo</v>
          </cell>
          <cell r="AL210" t="str">
            <v>11/02/2022</v>
          </cell>
          <cell r="AM210" t="str">
            <v>24/02/2022</v>
          </cell>
          <cell r="AN210" t="str">
            <v xml:space="preserve">          </v>
          </cell>
        </row>
        <row r="211">
          <cell r="B211">
            <v>80535501</v>
          </cell>
          <cell r="C211">
            <v>540201625</v>
          </cell>
          <cell r="E211" t="str">
            <v/>
          </cell>
          <cell r="F211" t="str">
            <v/>
          </cell>
          <cell r="G211" t="str">
            <v xml:space="preserve">MSC ATHENS                                        </v>
          </cell>
          <cell r="I211" t="str">
            <v/>
          </cell>
          <cell r="J211">
            <v>1</v>
          </cell>
          <cell r="K211" t="str">
            <v/>
          </cell>
          <cell r="L211" t="str">
            <v>1</v>
          </cell>
          <cell r="M211" t="str">
            <v>0</v>
          </cell>
          <cell r="N211" t="str">
            <v>0</v>
          </cell>
          <cell r="O211" t="str">
            <v>0</v>
          </cell>
          <cell r="P211" t="str">
            <v>39</v>
          </cell>
          <cell r="Q211" t="str">
            <v>0</v>
          </cell>
          <cell r="R211" t="str">
            <v>0</v>
          </cell>
          <cell r="S211" t="str">
            <v>Não</v>
          </cell>
          <cell r="T211" t="str">
            <v xml:space="preserve">FCIU9199402           </v>
          </cell>
          <cell r="V211" t="str">
            <v>15/03/2022</v>
          </cell>
          <cell r="W211" t="str">
            <v/>
          </cell>
          <cell r="X211" t="str">
            <v>DTA TRANSP</v>
          </cell>
          <cell r="Y211" t="str">
            <v/>
          </cell>
          <cell r="Z211" t="str">
            <v xml:space="preserve">7 </v>
          </cell>
          <cell r="AA211" t="str">
            <v>0</v>
          </cell>
          <cell r="AB211" t="str">
            <v>39</v>
          </cell>
          <cell r="AC211" t="str">
            <v>11</v>
          </cell>
          <cell r="AD211" t="str">
            <v xml:space="preserve">FCIU9199402              </v>
          </cell>
          <cell r="AE211" t="str">
            <v/>
          </cell>
          <cell r="AF211" t="str">
            <v/>
          </cell>
          <cell r="AG211" t="str">
            <v>13682900</v>
          </cell>
          <cell r="AH211" t="str">
            <v>Pendente</v>
          </cell>
          <cell r="AI211" t="str">
            <v>Não</v>
          </cell>
          <cell r="AJ211" t="str">
            <v>06/02/2022</v>
          </cell>
          <cell r="AK211" t="str">
            <v>Marítimo</v>
          </cell>
          <cell r="AL211" t="str">
            <v>11/02/2022</v>
          </cell>
          <cell r="AM211" t="str">
            <v>24/02/2022</v>
          </cell>
          <cell r="AN211" t="str">
            <v xml:space="preserve">          </v>
          </cell>
        </row>
        <row r="212">
          <cell r="B212">
            <v>80535502</v>
          </cell>
          <cell r="C212">
            <v>540201626</v>
          </cell>
          <cell r="E212" t="str">
            <v/>
          </cell>
          <cell r="F212" t="str">
            <v>VERDE</v>
          </cell>
          <cell r="G212" t="str">
            <v xml:space="preserve">MSC ATHENS                                        </v>
          </cell>
          <cell r="H212" t="str">
            <v>14</v>
          </cell>
          <cell r="I212" t="str">
            <v/>
          </cell>
          <cell r="J212">
            <v>63</v>
          </cell>
          <cell r="K212" t="str">
            <v>15</v>
          </cell>
          <cell r="L212" t="str">
            <v>63</v>
          </cell>
          <cell r="M212" t="str">
            <v>492</v>
          </cell>
          <cell r="N212" t="str">
            <v>27</v>
          </cell>
          <cell r="O212" t="str">
            <v>10</v>
          </cell>
          <cell r="P212" t="str">
            <v>30</v>
          </cell>
          <cell r="Q212" t="str">
            <v>9</v>
          </cell>
          <cell r="R212" t="str">
            <v>9</v>
          </cell>
          <cell r="S212" t="str">
            <v>Não</v>
          </cell>
          <cell r="T212" t="str">
            <v xml:space="preserve">NIDU5216816           </v>
          </cell>
          <cell r="U212" t="str">
            <v>25/02/2022</v>
          </cell>
          <cell r="V212" t="str">
            <v>02/03/2022</v>
          </cell>
          <cell r="W212" t="str">
            <v>Carlos A5410502022</v>
          </cell>
          <cell r="X212" t="str">
            <v>MBB</v>
          </cell>
          <cell r="Y212" t="str">
            <v/>
          </cell>
          <cell r="Z212" t="str">
            <v>20</v>
          </cell>
          <cell r="AA212" t="str">
            <v>1</v>
          </cell>
          <cell r="AB212" t="str">
            <v>49</v>
          </cell>
          <cell r="AC212" t="str">
            <v>11</v>
          </cell>
          <cell r="AD212" t="str">
            <v xml:space="preserve">NIDU5216816              </v>
          </cell>
          <cell r="AE212" t="str">
            <v/>
          </cell>
          <cell r="AF212" t="str">
            <v/>
          </cell>
          <cell r="AG212" t="str">
            <v>13682900</v>
          </cell>
          <cell r="AH212" t="str">
            <v>Pendente</v>
          </cell>
          <cell r="AI212" t="str">
            <v>Não</v>
          </cell>
          <cell r="AJ212" t="str">
            <v>06/02/2022</v>
          </cell>
          <cell r="AK212" t="str">
            <v>Marítimo</v>
          </cell>
          <cell r="AL212" t="str">
            <v>11/02/2022</v>
          </cell>
          <cell r="AM212" t="str">
            <v>24/02/2022</v>
          </cell>
          <cell r="AN212" t="str">
            <v>2203815182</v>
          </cell>
        </row>
        <row r="213">
          <cell r="B213">
            <v>80535556</v>
          </cell>
          <cell r="C213">
            <v>540201627</v>
          </cell>
          <cell r="E213" t="str">
            <v/>
          </cell>
          <cell r="F213" t="str">
            <v/>
          </cell>
          <cell r="G213" t="str">
            <v xml:space="preserve">MSC ATHENS                                        </v>
          </cell>
          <cell r="I213" t="str">
            <v/>
          </cell>
          <cell r="J213">
            <v>14</v>
          </cell>
          <cell r="K213" t="str">
            <v>5</v>
          </cell>
          <cell r="L213" t="str">
            <v>14</v>
          </cell>
          <cell r="M213" t="str">
            <v>0</v>
          </cell>
          <cell r="N213" t="str">
            <v>10</v>
          </cell>
          <cell r="O213" t="str">
            <v>29</v>
          </cell>
          <cell r="P213" t="str">
            <v>9</v>
          </cell>
          <cell r="Q213" t="str">
            <v>0</v>
          </cell>
          <cell r="R213" t="str">
            <v>0</v>
          </cell>
          <cell r="S213" t="str">
            <v>Não</v>
          </cell>
          <cell r="T213" t="str">
            <v xml:space="preserve">TLLU5313977           </v>
          </cell>
          <cell r="V213" t="str">
            <v>15/03/2022</v>
          </cell>
          <cell r="W213" t="str">
            <v/>
          </cell>
          <cell r="X213" t="str">
            <v>DTA TRANSP</v>
          </cell>
          <cell r="Y213" t="str">
            <v/>
          </cell>
          <cell r="Z213" t="str">
            <v xml:space="preserve">7 </v>
          </cell>
          <cell r="AA213" t="str">
            <v>0</v>
          </cell>
          <cell r="AB213" t="str">
            <v>48</v>
          </cell>
          <cell r="AC213" t="str">
            <v>11</v>
          </cell>
          <cell r="AD213" t="str">
            <v xml:space="preserve">TLLU5313977              </v>
          </cell>
          <cell r="AE213" t="str">
            <v/>
          </cell>
          <cell r="AF213" t="str">
            <v/>
          </cell>
          <cell r="AG213" t="str">
            <v>13682900</v>
          </cell>
          <cell r="AH213" t="str">
            <v>Pendente</v>
          </cell>
          <cell r="AI213" t="str">
            <v>Não</v>
          </cell>
          <cell r="AJ213" t="str">
            <v>06/02/2022</v>
          </cell>
          <cell r="AK213" t="str">
            <v>Marítimo</v>
          </cell>
          <cell r="AL213" t="str">
            <v>11/02/2022</v>
          </cell>
          <cell r="AM213" t="str">
            <v>24/02/2022</v>
          </cell>
          <cell r="AN213" t="str">
            <v xml:space="preserve">          </v>
          </cell>
        </row>
        <row r="214">
          <cell r="B214">
            <v>80535344</v>
          </cell>
          <cell r="C214">
            <v>540201628</v>
          </cell>
          <cell r="E214" t="str">
            <v/>
          </cell>
          <cell r="F214" t="str">
            <v>VERDE</v>
          </cell>
          <cell r="G214" t="str">
            <v xml:space="preserve">MSC ATHENS                                        </v>
          </cell>
          <cell r="H214" t="str">
            <v>8</v>
          </cell>
          <cell r="I214" t="str">
            <v/>
          </cell>
          <cell r="J214">
            <v>70</v>
          </cell>
          <cell r="K214" t="str">
            <v>33</v>
          </cell>
          <cell r="L214" t="str">
            <v>70</v>
          </cell>
          <cell r="M214" t="str">
            <v>262</v>
          </cell>
          <cell r="N214" t="str">
            <v>57</v>
          </cell>
          <cell r="O214" t="str">
            <v>3</v>
          </cell>
          <cell r="P214" t="str">
            <v>0</v>
          </cell>
          <cell r="Q214" t="str">
            <v>0</v>
          </cell>
          <cell r="R214" t="str">
            <v>0</v>
          </cell>
          <cell r="S214" t="str">
            <v>Não</v>
          </cell>
          <cell r="T214" t="str">
            <v xml:space="preserve">BSIU9645230           </v>
          </cell>
          <cell r="U214" t="str">
            <v>02/03/2022</v>
          </cell>
          <cell r="V214" t="str">
            <v>02/03/2022</v>
          </cell>
          <cell r="W214" t="str">
            <v>CJ. CAMBIO ( ALVARO ) PUXE SBL / Guilherme N000000001074</v>
          </cell>
          <cell r="X214" t="str">
            <v>SBL</v>
          </cell>
          <cell r="Y214" t="str">
            <v/>
          </cell>
          <cell r="Z214" t="str">
            <v>20</v>
          </cell>
          <cell r="AA214" t="str">
            <v>1</v>
          </cell>
          <cell r="AB214" t="str">
            <v>62</v>
          </cell>
          <cell r="AC214" t="str">
            <v>11</v>
          </cell>
          <cell r="AD214" t="str">
            <v xml:space="preserve">BSIU9645230              </v>
          </cell>
          <cell r="AE214" t="str">
            <v/>
          </cell>
          <cell r="AF214" t="str">
            <v/>
          </cell>
          <cell r="AG214" t="str">
            <v>13682900</v>
          </cell>
          <cell r="AH214" t="str">
            <v>Pendente</v>
          </cell>
          <cell r="AI214" t="str">
            <v>Não</v>
          </cell>
          <cell r="AJ214" t="str">
            <v>06/02/2022</v>
          </cell>
          <cell r="AK214" t="str">
            <v>Marítimo</v>
          </cell>
          <cell r="AL214" t="str">
            <v>11/02/2022</v>
          </cell>
          <cell r="AM214" t="str">
            <v>24/02/2022</v>
          </cell>
          <cell r="AN214" t="str">
            <v>2203850395</v>
          </cell>
        </row>
        <row r="215">
          <cell r="B215">
            <v>80535571</v>
          </cell>
          <cell r="C215">
            <v>540201629</v>
          </cell>
          <cell r="E215" t="str">
            <v/>
          </cell>
          <cell r="F215" t="str">
            <v>VERDE</v>
          </cell>
          <cell r="G215" t="str">
            <v xml:space="preserve">MSC ATHENS                                        </v>
          </cell>
          <cell r="H215" t="str">
            <v>2</v>
          </cell>
          <cell r="I215" t="str">
            <v/>
          </cell>
          <cell r="J215">
            <v>99</v>
          </cell>
          <cell r="K215" t="str">
            <v>24</v>
          </cell>
          <cell r="L215" t="str">
            <v>99</v>
          </cell>
          <cell r="M215" t="str">
            <v>490</v>
          </cell>
          <cell r="N215" t="str">
            <v>30</v>
          </cell>
          <cell r="O215" t="str">
            <v>6</v>
          </cell>
          <cell r="P215" t="str">
            <v>2</v>
          </cell>
          <cell r="Q215" t="str">
            <v>0</v>
          </cell>
          <cell r="R215" t="str">
            <v>0</v>
          </cell>
          <cell r="S215" t="str">
            <v>Não</v>
          </cell>
          <cell r="T215" t="str">
            <v xml:space="preserve">BSIU9053890           </v>
          </cell>
          <cell r="U215" t="str">
            <v>28/02/2022</v>
          </cell>
          <cell r="V215" t="str">
            <v>09/03/2022</v>
          </cell>
          <cell r="W215" t="str">
            <v>Rodrigo R6813531612 / Carlos A0019902005/ Patrick A0385450632</v>
          </cell>
          <cell r="X215" t="str">
            <v>SBL</v>
          </cell>
          <cell r="Y215" t="str">
            <v/>
          </cell>
          <cell r="Z215" t="str">
            <v>20</v>
          </cell>
          <cell r="AA215" t="str">
            <v>5</v>
          </cell>
          <cell r="AB215" t="str">
            <v>48</v>
          </cell>
          <cell r="AC215" t="str">
            <v>11</v>
          </cell>
          <cell r="AD215" t="str">
            <v xml:space="preserve">BSIU9053890              </v>
          </cell>
          <cell r="AE215" t="str">
            <v/>
          </cell>
          <cell r="AF215" t="str">
            <v/>
          </cell>
          <cell r="AG215" t="str">
            <v>13682900</v>
          </cell>
          <cell r="AH215" t="str">
            <v>Pendente</v>
          </cell>
          <cell r="AI215" t="str">
            <v>Não</v>
          </cell>
          <cell r="AJ215" t="str">
            <v>06/02/2022</v>
          </cell>
          <cell r="AK215" t="str">
            <v>Marítimo</v>
          </cell>
          <cell r="AL215" t="str">
            <v>11/02/2022</v>
          </cell>
          <cell r="AM215" t="str">
            <v>24/02/2022</v>
          </cell>
          <cell r="AN215" t="str">
            <v>2204531390</v>
          </cell>
        </row>
        <row r="216">
          <cell r="B216">
            <v>80535598</v>
          </cell>
          <cell r="C216">
            <v>540201630</v>
          </cell>
          <cell r="E216" t="str">
            <v/>
          </cell>
          <cell r="F216" t="str">
            <v/>
          </cell>
          <cell r="G216" t="str">
            <v xml:space="preserve">MSC ATHENS                                        </v>
          </cell>
          <cell r="I216" t="str">
            <v/>
          </cell>
          <cell r="J216">
            <v>15</v>
          </cell>
          <cell r="K216" t="str">
            <v>6</v>
          </cell>
          <cell r="L216" t="str">
            <v>15</v>
          </cell>
          <cell r="M216" t="str">
            <v>0</v>
          </cell>
          <cell r="N216" t="str">
            <v>11</v>
          </cell>
          <cell r="O216" t="str">
            <v>9</v>
          </cell>
          <cell r="P216" t="str">
            <v>7</v>
          </cell>
          <cell r="Q216" t="str">
            <v>1</v>
          </cell>
          <cell r="R216" t="str">
            <v>1</v>
          </cell>
          <cell r="S216" t="str">
            <v>Não</v>
          </cell>
          <cell r="T216" t="str">
            <v xml:space="preserve">FFAU2211690           </v>
          </cell>
          <cell r="U216" t="str">
            <v>10/03/2022</v>
          </cell>
          <cell r="V216" t="str">
            <v>10/03/2022</v>
          </cell>
          <cell r="W216" t="str">
            <v>Rodrigo R6813531612</v>
          </cell>
          <cell r="X216" t="str">
            <v>MBB</v>
          </cell>
          <cell r="Y216" t="str">
            <v/>
          </cell>
          <cell r="Z216" t="str">
            <v xml:space="preserve">7 </v>
          </cell>
          <cell r="AA216" t="str">
            <v>2</v>
          </cell>
          <cell r="AB216" t="str">
            <v>28</v>
          </cell>
          <cell r="AC216" t="str">
            <v>11</v>
          </cell>
          <cell r="AD216" t="str">
            <v xml:space="preserve">FFAU2211690              </v>
          </cell>
          <cell r="AE216" t="str">
            <v/>
          </cell>
          <cell r="AF216" t="str">
            <v/>
          </cell>
          <cell r="AG216" t="str">
            <v>13682900</v>
          </cell>
          <cell r="AH216" t="str">
            <v>Pendente</v>
          </cell>
          <cell r="AI216" t="str">
            <v>Não</v>
          </cell>
          <cell r="AJ216" t="str">
            <v>06/02/2022</v>
          </cell>
          <cell r="AK216" t="str">
            <v>Marítimo</v>
          </cell>
          <cell r="AL216" t="str">
            <v>11/02/2022</v>
          </cell>
          <cell r="AM216" t="str">
            <v>24/02/2022</v>
          </cell>
          <cell r="AN216" t="str">
            <v xml:space="preserve">          </v>
          </cell>
        </row>
        <row r="217">
          <cell r="B217">
            <v>80535621</v>
          </cell>
          <cell r="C217">
            <v>540201631</v>
          </cell>
          <cell r="E217" t="str">
            <v/>
          </cell>
          <cell r="F217" t="str">
            <v>VERDE</v>
          </cell>
          <cell r="G217" t="str">
            <v xml:space="preserve">MSC ATHENS                                        </v>
          </cell>
          <cell r="H217" t="str">
            <v>7</v>
          </cell>
          <cell r="I217" t="str">
            <v/>
          </cell>
          <cell r="J217">
            <v>2</v>
          </cell>
          <cell r="K217" t="str">
            <v>1</v>
          </cell>
          <cell r="L217" t="str">
            <v>2</v>
          </cell>
          <cell r="M217" t="str">
            <v>0</v>
          </cell>
          <cell r="N217" t="str">
            <v>16</v>
          </cell>
          <cell r="O217" t="str">
            <v>0</v>
          </cell>
          <cell r="P217" t="str">
            <v>0</v>
          </cell>
          <cell r="Q217" t="str">
            <v>0</v>
          </cell>
          <cell r="R217" t="str">
            <v>0</v>
          </cell>
          <cell r="S217" t="str">
            <v>Não</v>
          </cell>
          <cell r="T217" t="str">
            <v xml:space="preserve">GLDU3881632           </v>
          </cell>
          <cell r="V217" t="str">
            <v/>
          </cell>
          <cell r="W217" t="str">
            <v/>
          </cell>
          <cell r="X217" t="str">
            <v/>
          </cell>
          <cell r="Y217" t="str">
            <v/>
          </cell>
          <cell r="Z217" t="str">
            <v>20</v>
          </cell>
          <cell r="AA217" t="str">
            <v>0</v>
          </cell>
          <cell r="AB217" t="str">
            <v>16</v>
          </cell>
          <cell r="AC217" t="str">
            <v>11</v>
          </cell>
          <cell r="AD217" t="str">
            <v xml:space="preserve">GLDU3881632              </v>
          </cell>
          <cell r="AE217" t="str">
            <v/>
          </cell>
          <cell r="AF217" t="str">
            <v/>
          </cell>
          <cell r="AG217" t="str">
            <v>13682900</v>
          </cell>
          <cell r="AH217" t="str">
            <v>Pendente</v>
          </cell>
          <cell r="AI217" t="str">
            <v>Não</v>
          </cell>
          <cell r="AJ217" t="str">
            <v>06/02/2022</v>
          </cell>
          <cell r="AK217" t="str">
            <v>Marítimo</v>
          </cell>
          <cell r="AL217" t="str">
            <v>11/02/2022</v>
          </cell>
          <cell r="AM217" t="str">
            <v>24/02/2022</v>
          </cell>
          <cell r="AN217" t="str">
            <v>2204066957</v>
          </cell>
        </row>
        <row r="218">
          <cell r="B218">
            <v>80535620</v>
          </cell>
          <cell r="C218">
            <v>540201632</v>
          </cell>
          <cell r="E218" t="str">
            <v/>
          </cell>
          <cell r="F218" t="str">
            <v>VERMELHO</v>
          </cell>
          <cell r="G218" t="str">
            <v xml:space="preserve">MSC ATHENS                                        </v>
          </cell>
          <cell r="I218" t="str">
            <v/>
          </cell>
          <cell r="J218">
            <v>62</v>
          </cell>
          <cell r="K218" t="str">
            <v>20</v>
          </cell>
          <cell r="L218" t="str">
            <v>62</v>
          </cell>
          <cell r="M218" t="str">
            <v>579</v>
          </cell>
          <cell r="N218" t="str">
            <v>17</v>
          </cell>
          <cell r="O218" t="str">
            <v>13</v>
          </cell>
          <cell r="P218" t="str">
            <v>11</v>
          </cell>
          <cell r="Q218" t="str">
            <v>0</v>
          </cell>
          <cell r="R218" t="str">
            <v>0</v>
          </cell>
          <cell r="S218" t="str">
            <v>Não</v>
          </cell>
          <cell r="T218" t="str">
            <v xml:space="preserve">DFSU7095110           </v>
          </cell>
          <cell r="U218" t="str">
            <v>25/02/2022</v>
          </cell>
          <cell r="V218" t="str">
            <v>25/02/2022</v>
          </cell>
          <cell r="W218" t="str">
            <v>Rodrigo A  3873320271 / Carlos A0019904605 (critico)</v>
          </cell>
          <cell r="X218" t="str">
            <v>MBB</v>
          </cell>
          <cell r="Y218" t="str">
            <v/>
          </cell>
          <cell r="Z218" t="str">
            <v>14</v>
          </cell>
          <cell r="AA218" t="str">
            <v>2</v>
          </cell>
          <cell r="AB218" t="str">
            <v>49</v>
          </cell>
          <cell r="AC218" t="str">
            <v>11</v>
          </cell>
          <cell r="AD218" t="str">
            <v xml:space="preserve">DFSU7095110              </v>
          </cell>
          <cell r="AE218" t="str">
            <v/>
          </cell>
          <cell r="AF218" t="str">
            <v/>
          </cell>
          <cell r="AG218" t="str">
            <v>13682900</v>
          </cell>
          <cell r="AH218" t="str">
            <v>Pendente</v>
          </cell>
          <cell r="AI218" t="str">
            <v>Não</v>
          </cell>
          <cell r="AJ218" t="str">
            <v>06/02/2022</v>
          </cell>
          <cell r="AK218" t="str">
            <v>Marítimo</v>
          </cell>
          <cell r="AL218" t="str">
            <v>11/02/2022</v>
          </cell>
          <cell r="AM218" t="str">
            <v>24/02/2022</v>
          </cell>
          <cell r="AN218" t="str">
            <v>2203815140</v>
          </cell>
        </row>
        <row r="219">
          <cell r="B219">
            <v>80535635</v>
          </cell>
          <cell r="C219">
            <v>540201633</v>
          </cell>
          <cell r="E219" t="str">
            <v/>
          </cell>
          <cell r="F219" t="str">
            <v>VERDE</v>
          </cell>
          <cell r="G219" t="str">
            <v xml:space="preserve">MSC ATHENS                                        </v>
          </cell>
          <cell r="H219" t="str">
            <v>4</v>
          </cell>
          <cell r="I219" t="str">
            <v/>
          </cell>
          <cell r="J219">
            <v>14</v>
          </cell>
          <cell r="K219" t="str">
            <v>6</v>
          </cell>
          <cell r="L219" t="str">
            <v>14</v>
          </cell>
          <cell r="M219" t="str">
            <v>0</v>
          </cell>
          <cell r="N219" t="str">
            <v>16</v>
          </cell>
          <cell r="O219" t="str">
            <v>12</v>
          </cell>
          <cell r="P219" t="str">
            <v>14</v>
          </cell>
          <cell r="Q219" t="str">
            <v>0</v>
          </cell>
          <cell r="R219" t="str">
            <v>0</v>
          </cell>
          <cell r="S219" t="str">
            <v>Não</v>
          </cell>
          <cell r="T219" t="str">
            <v xml:space="preserve">TEMU7627425           </v>
          </cell>
          <cell r="U219" t="str">
            <v>07/03/2022</v>
          </cell>
          <cell r="V219" t="str">
            <v>07/03/2022</v>
          </cell>
          <cell r="W219" t="str">
            <v>Patrick A9406660128</v>
          </cell>
          <cell r="X219" t="str">
            <v>MBB</v>
          </cell>
          <cell r="Y219" t="str">
            <v/>
          </cell>
          <cell r="Z219" t="str">
            <v>20</v>
          </cell>
          <cell r="AA219" t="str">
            <v>1</v>
          </cell>
          <cell r="AB219" t="str">
            <v>42</v>
          </cell>
          <cell r="AC219" t="str">
            <v>11</v>
          </cell>
          <cell r="AD219" t="str">
            <v xml:space="preserve">TEMU7627425              </v>
          </cell>
          <cell r="AE219" t="str">
            <v/>
          </cell>
          <cell r="AF219" t="str">
            <v/>
          </cell>
          <cell r="AG219" t="str">
            <v>13682900</v>
          </cell>
          <cell r="AH219" t="str">
            <v>Pendente</v>
          </cell>
          <cell r="AI219" t="str">
            <v>Não</v>
          </cell>
          <cell r="AJ219" t="str">
            <v>06/02/2022</v>
          </cell>
          <cell r="AK219" t="str">
            <v>Marítimo</v>
          </cell>
          <cell r="AL219" t="str">
            <v>11/02/2022</v>
          </cell>
          <cell r="AM219" t="str">
            <v>24/02/2022</v>
          </cell>
          <cell r="AN219" t="str">
            <v>2204211728</v>
          </cell>
        </row>
        <row r="220">
          <cell r="B220">
            <v>80535634</v>
          </cell>
          <cell r="C220">
            <v>540201634</v>
          </cell>
          <cell r="E220" t="str">
            <v/>
          </cell>
          <cell r="F220" t="str">
            <v>VERMELHO</v>
          </cell>
          <cell r="G220" t="str">
            <v xml:space="preserve">MSC ATHENS                                        </v>
          </cell>
          <cell r="I220" t="str">
            <v/>
          </cell>
          <cell r="J220">
            <v>73</v>
          </cell>
          <cell r="K220" t="str">
            <v>20</v>
          </cell>
          <cell r="L220" t="str">
            <v>73</v>
          </cell>
          <cell r="M220" t="str">
            <v>248</v>
          </cell>
          <cell r="N220" t="str">
            <v>12</v>
          </cell>
          <cell r="O220" t="str">
            <v>16</v>
          </cell>
          <cell r="P220" t="str">
            <v>3</v>
          </cell>
          <cell r="Q220" t="str">
            <v>0</v>
          </cell>
          <cell r="R220" t="str">
            <v>0</v>
          </cell>
          <cell r="S220" t="str">
            <v>Não</v>
          </cell>
          <cell r="T220" t="str">
            <v xml:space="preserve">FDCU0009395           </v>
          </cell>
          <cell r="U220" t="str">
            <v>02/02/2022</v>
          </cell>
          <cell r="V220" t="str">
            <v/>
          </cell>
          <cell r="W220" t="str">
            <v>Rodrigo A  9753300500 / Milani N000000000446</v>
          </cell>
          <cell r="X220" t="str">
            <v/>
          </cell>
          <cell r="Y220" t="str">
            <v/>
          </cell>
          <cell r="Z220" t="str">
            <v>14</v>
          </cell>
          <cell r="AA220" t="str">
            <v>2</v>
          </cell>
          <cell r="AB220" t="str">
            <v>35</v>
          </cell>
          <cell r="AC220" t="str">
            <v>11</v>
          </cell>
          <cell r="AD220" t="str">
            <v xml:space="preserve">FDCU0009395              </v>
          </cell>
          <cell r="AE220" t="str">
            <v/>
          </cell>
          <cell r="AF220" t="str">
            <v/>
          </cell>
          <cell r="AG220" t="str">
            <v>13682900</v>
          </cell>
          <cell r="AH220" t="str">
            <v>Pendente</v>
          </cell>
          <cell r="AI220" t="str">
            <v>Não</v>
          </cell>
          <cell r="AJ220" t="str">
            <v>06/02/2022</v>
          </cell>
          <cell r="AK220" t="str">
            <v>Marítimo</v>
          </cell>
          <cell r="AL220" t="str">
            <v>11/02/2022</v>
          </cell>
          <cell r="AM220" t="str">
            <v>24/02/2022</v>
          </cell>
          <cell r="AN220" t="str">
            <v>2203815204</v>
          </cell>
        </row>
        <row r="221">
          <cell r="B221">
            <v>80535645</v>
          </cell>
          <cell r="C221">
            <v>540201635</v>
          </cell>
          <cell r="E221" t="str">
            <v/>
          </cell>
          <cell r="F221" t="str">
            <v/>
          </cell>
          <cell r="G221" t="str">
            <v xml:space="preserve">MSC ATHENS                                        </v>
          </cell>
          <cell r="I221" t="str">
            <v/>
          </cell>
          <cell r="J221">
            <v>5</v>
          </cell>
          <cell r="K221" t="str">
            <v/>
          </cell>
          <cell r="L221" t="str">
            <v>5</v>
          </cell>
          <cell r="M221" t="str">
            <v>0</v>
          </cell>
          <cell r="N221" t="str">
            <v>0</v>
          </cell>
          <cell r="O221" t="str">
            <v>0</v>
          </cell>
          <cell r="P221" t="str">
            <v>33</v>
          </cell>
          <cell r="Q221" t="str">
            <v>0</v>
          </cell>
          <cell r="R221" t="str">
            <v>0</v>
          </cell>
          <cell r="S221" t="str">
            <v>Não</v>
          </cell>
          <cell r="T221" t="str">
            <v xml:space="preserve">CAIU8492418           </v>
          </cell>
          <cell r="V221" t="str">
            <v>15/03/2022</v>
          </cell>
          <cell r="W221" t="str">
            <v/>
          </cell>
          <cell r="X221" t="str">
            <v>DTA TRANSP</v>
          </cell>
          <cell r="Y221" t="str">
            <v/>
          </cell>
          <cell r="Z221" t="str">
            <v xml:space="preserve">8 </v>
          </cell>
          <cell r="AA221" t="str">
            <v>0</v>
          </cell>
          <cell r="AB221" t="str">
            <v>33</v>
          </cell>
          <cell r="AC221" t="str">
            <v>11</v>
          </cell>
          <cell r="AD221" t="str">
            <v xml:space="preserve">CAIU8492418              </v>
          </cell>
          <cell r="AE221" t="str">
            <v/>
          </cell>
          <cell r="AF221" t="str">
            <v/>
          </cell>
          <cell r="AG221" t="str">
            <v>13682900</v>
          </cell>
          <cell r="AH221" t="str">
            <v>Pendente</v>
          </cell>
          <cell r="AI221" t="str">
            <v>Não</v>
          </cell>
          <cell r="AJ221" t="str">
            <v>06/02/2022</v>
          </cell>
          <cell r="AK221" t="str">
            <v>Marítimo</v>
          </cell>
          <cell r="AL221" t="str">
            <v>11/02/2022</v>
          </cell>
          <cell r="AM221" t="str">
            <v>24/02/2022</v>
          </cell>
          <cell r="AN221" t="str">
            <v xml:space="preserve">          </v>
          </cell>
        </row>
        <row r="222">
          <cell r="B222">
            <v>80535648</v>
          </cell>
          <cell r="C222">
            <v>540201636</v>
          </cell>
          <cell r="E222" t="str">
            <v/>
          </cell>
          <cell r="F222" t="str">
            <v/>
          </cell>
          <cell r="G222" t="str">
            <v xml:space="preserve">MSC ATHENS                                        </v>
          </cell>
          <cell r="I222" t="str">
            <v/>
          </cell>
          <cell r="J222">
            <v>13</v>
          </cell>
          <cell r="K222" t="str">
            <v>5</v>
          </cell>
          <cell r="L222" t="str">
            <v>13</v>
          </cell>
          <cell r="M222" t="str">
            <v>0</v>
          </cell>
          <cell r="N222" t="str">
            <v>20</v>
          </cell>
          <cell r="O222" t="str">
            <v>7</v>
          </cell>
          <cell r="P222" t="str">
            <v>12</v>
          </cell>
          <cell r="Q222" t="str">
            <v>0</v>
          </cell>
          <cell r="R222" t="str">
            <v>0</v>
          </cell>
          <cell r="S222" t="str">
            <v>Não</v>
          </cell>
          <cell r="T222" t="str">
            <v xml:space="preserve">TCLU8360017           </v>
          </cell>
          <cell r="U222" t="str">
            <v>31/03/2022</v>
          </cell>
          <cell r="V222" t="str">
            <v/>
          </cell>
          <cell r="W222" t="str">
            <v>REFORCO DIR ( DARIO ) PUXE SBL / EXO.TRANSM. GW6E-2800/200KV-12 ( TEZOTO-GIBA ) PUXE SBL</v>
          </cell>
          <cell r="X222" t="str">
            <v>SBL</v>
          </cell>
          <cell r="Y222" t="str">
            <v/>
          </cell>
          <cell r="Z222" t="str">
            <v xml:space="preserve">8 </v>
          </cell>
          <cell r="AA222" t="str">
            <v>1</v>
          </cell>
          <cell r="AB222" t="str">
            <v>39</v>
          </cell>
          <cell r="AC222" t="str">
            <v>11</v>
          </cell>
          <cell r="AD222" t="str">
            <v xml:space="preserve">TCLU8360017              </v>
          </cell>
          <cell r="AE222" t="str">
            <v/>
          </cell>
          <cell r="AF222" t="str">
            <v/>
          </cell>
          <cell r="AG222" t="str">
            <v>13682900</v>
          </cell>
          <cell r="AH222" t="str">
            <v>Pendente</v>
          </cell>
          <cell r="AI222" t="str">
            <v>Não</v>
          </cell>
          <cell r="AJ222" t="str">
            <v>06/02/2022</v>
          </cell>
          <cell r="AK222" t="str">
            <v>Marítimo</v>
          </cell>
          <cell r="AL222" t="str">
            <v>11/02/2022</v>
          </cell>
          <cell r="AM222" t="str">
            <v>24/02/2022</v>
          </cell>
          <cell r="AN222" t="str">
            <v xml:space="preserve">          </v>
          </cell>
        </row>
        <row r="223">
          <cell r="B223">
            <v>80535686</v>
          </cell>
          <cell r="C223">
            <v>540201637</v>
          </cell>
          <cell r="E223" t="str">
            <v/>
          </cell>
          <cell r="F223" t="str">
            <v/>
          </cell>
          <cell r="G223" t="str">
            <v xml:space="preserve">MSC ATHENS                                        </v>
          </cell>
          <cell r="I223" t="str">
            <v/>
          </cell>
          <cell r="J223">
            <v>5</v>
          </cell>
          <cell r="K223" t="str">
            <v>1</v>
          </cell>
          <cell r="L223" t="str">
            <v>5</v>
          </cell>
          <cell r="M223" t="str">
            <v>0</v>
          </cell>
          <cell r="N223" t="str">
            <v>0</v>
          </cell>
          <cell r="O223" t="str">
            <v>9</v>
          </cell>
          <cell r="P223" t="str">
            <v>21</v>
          </cell>
          <cell r="Q223" t="str">
            <v>0</v>
          </cell>
          <cell r="R223" t="str">
            <v>0</v>
          </cell>
          <cell r="S223" t="str">
            <v>Não</v>
          </cell>
          <cell r="T223" t="str">
            <v xml:space="preserve">HLBU1918741           </v>
          </cell>
          <cell r="V223" t="str">
            <v>15/03/2022</v>
          </cell>
          <cell r="W223" t="str">
            <v/>
          </cell>
          <cell r="X223" t="str">
            <v>DTA TRANSP</v>
          </cell>
          <cell r="Y223" t="str">
            <v/>
          </cell>
          <cell r="Z223" t="str">
            <v xml:space="preserve">8 </v>
          </cell>
          <cell r="AA223" t="str">
            <v>0</v>
          </cell>
          <cell r="AB223" t="str">
            <v>30</v>
          </cell>
          <cell r="AC223" t="str">
            <v>11</v>
          </cell>
          <cell r="AD223" t="str">
            <v xml:space="preserve">HLBU1918741              </v>
          </cell>
          <cell r="AE223" t="str">
            <v/>
          </cell>
          <cell r="AF223" t="str">
            <v/>
          </cell>
          <cell r="AG223" t="str">
            <v>13682900</v>
          </cell>
          <cell r="AH223" t="str">
            <v>Pendente</v>
          </cell>
          <cell r="AI223" t="str">
            <v>Não</v>
          </cell>
          <cell r="AJ223" t="str">
            <v>06/02/2022</v>
          </cell>
          <cell r="AK223" t="str">
            <v>Marítimo</v>
          </cell>
          <cell r="AL223" t="str">
            <v>11/02/2022</v>
          </cell>
          <cell r="AM223" t="str">
            <v>24/02/2022</v>
          </cell>
          <cell r="AN223" t="str">
            <v xml:space="preserve">          </v>
          </cell>
        </row>
        <row r="224">
          <cell r="B224">
            <v>80535687</v>
          </cell>
          <cell r="C224">
            <v>540201638</v>
          </cell>
          <cell r="E224" t="str">
            <v/>
          </cell>
          <cell r="F224" t="str">
            <v/>
          </cell>
          <cell r="G224" t="str">
            <v xml:space="preserve">MSC ATHENS                                        </v>
          </cell>
          <cell r="I224" t="str">
            <v/>
          </cell>
          <cell r="J224">
            <v>42</v>
          </cell>
          <cell r="K224" t="str">
            <v>11</v>
          </cell>
          <cell r="L224" t="str">
            <v>42</v>
          </cell>
          <cell r="M224" t="str">
            <v>368</v>
          </cell>
          <cell r="N224" t="str">
            <v>2</v>
          </cell>
          <cell r="O224" t="str">
            <v>9</v>
          </cell>
          <cell r="P224" t="str">
            <v>7</v>
          </cell>
          <cell r="Q224" t="str">
            <v>0</v>
          </cell>
          <cell r="R224" t="str">
            <v>0</v>
          </cell>
          <cell r="S224" t="str">
            <v>Não</v>
          </cell>
          <cell r="T224" t="str">
            <v xml:space="preserve">BEAU4722586           </v>
          </cell>
          <cell r="V224" t="str">
            <v>15/03/2022</v>
          </cell>
          <cell r="W224" t="str">
            <v/>
          </cell>
          <cell r="X224" t="str">
            <v>DTA TRANSP</v>
          </cell>
          <cell r="Y224" t="str">
            <v/>
          </cell>
          <cell r="Z224" t="str">
            <v xml:space="preserve">8 </v>
          </cell>
          <cell r="AA224" t="str">
            <v>0</v>
          </cell>
          <cell r="AB224" t="str">
            <v>26</v>
          </cell>
          <cell r="AC224" t="str">
            <v>11</v>
          </cell>
          <cell r="AD224" t="str">
            <v xml:space="preserve">BEAU4722586              </v>
          </cell>
          <cell r="AE224" t="str">
            <v/>
          </cell>
          <cell r="AF224" t="str">
            <v/>
          </cell>
          <cell r="AG224" t="str">
            <v>13682900</v>
          </cell>
          <cell r="AH224" t="str">
            <v>Pendente</v>
          </cell>
          <cell r="AI224" t="str">
            <v>Não</v>
          </cell>
          <cell r="AJ224" t="str">
            <v>06/02/2022</v>
          </cell>
          <cell r="AK224" t="str">
            <v>Marítimo</v>
          </cell>
          <cell r="AL224" t="str">
            <v>11/02/2022</v>
          </cell>
          <cell r="AM224" t="str">
            <v>24/02/2022</v>
          </cell>
          <cell r="AN224" t="str">
            <v xml:space="preserve">          </v>
          </cell>
        </row>
        <row r="225">
          <cell r="B225">
            <v>80535688</v>
          </cell>
          <cell r="C225">
            <v>540201639</v>
          </cell>
          <cell r="E225" t="str">
            <v/>
          </cell>
          <cell r="F225" t="str">
            <v/>
          </cell>
          <cell r="G225" t="str">
            <v xml:space="preserve">MSC ATHENS                                        </v>
          </cell>
          <cell r="I225" t="str">
            <v/>
          </cell>
          <cell r="J225">
            <v>1</v>
          </cell>
          <cell r="K225" t="str">
            <v>1</v>
          </cell>
          <cell r="L225" t="str">
            <v>1</v>
          </cell>
          <cell r="M225" t="str">
            <v>0</v>
          </cell>
          <cell r="N225" t="str">
            <v>0</v>
          </cell>
          <cell r="O225" t="str">
            <v>51</v>
          </cell>
          <cell r="P225" t="str">
            <v>0</v>
          </cell>
          <cell r="Q225" t="str">
            <v>0</v>
          </cell>
          <cell r="R225" t="str">
            <v>0</v>
          </cell>
          <cell r="S225" t="str">
            <v>Não</v>
          </cell>
          <cell r="T225" t="str">
            <v xml:space="preserve">HLBU2578841           </v>
          </cell>
          <cell r="V225" t="str">
            <v>15/03/2022</v>
          </cell>
          <cell r="W225" t="str">
            <v>BANCOS ( ALVARO ) PUXE SBL</v>
          </cell>
          <cell r="X225" t="str">
            <v>DTA TRANSP</v>
          </cell>
          <cell r="Y225" t="str">
            <v/>
          </cell>
          <cell r="Z225" t="str">
            <v xml:space="preserve">8 </v>
          </cell>
          <cell r="AA225" t="str">
            <v>0</v>
          </cell>
          <cell r="AB225" t="str">
            <v>51</v>
          </cell>
          <cell r="AC225" t="str">
            <v>11</v>
          </cell>
          <cell r="AD225" t="str">
            <v xml:space="preserve">HLBU2578841              </v>
          </cell>
          <cell r="AE225" t="str">
            <v/>
          </cell>
          <cell r="AF225" t="str">
            <v/>
          </cell>
          <cell r="AG225" t="str">
            <v>13682900</v>
          </cell>
          <cell r="AH225" t="str">
            <v>Pendente</v>
          </cell>
          <cell r="AI225" t="str">
            <v>Não</v>
          </cell>
          <cell r="AJ225" t="str">
            <v>06/02/2022</v>
          </cell>
          <cell r="AK225" t="str">
            <v>Marítimo</v>
          </cell>
          <cell r="AL225" t="str">
            <v>11/02/2022</v>
          </cell>
          <cell r="AM225" t="str">
            <v>24/02/2022</v>
          </cell>
          <cell r="AN225" t="str">
            <v xml:space="preserve">          </v>
          </cell>
        </row>
        <row r="226">
          <cell r="B226">
            <v>80535703</v>
          </cell>
          <cell r="C226">
            <v>540201640</v>
          </cell>
          <cell r="E226" t="str">
            <v/>
          </cell>
          <cell r="F226" t="str">
            <v/>
          </cell>
          <cell r="G226" t="str">
            <v xml:space="preserve">MSC ATHENS                                        </v>
          </cell>
          <cell r="I226" t="str">
            <v/>
          </cell>
          <cell r="J226">
            <v>19</v>
          </cell>
          <cell r="K226" t="str">
            <v>5</v>
          </cell>
          <cell r="L226" t="str">
            <v>19</v>
          </cell>
          <cell r="M226" t="str">
            <v>0</v>
          </cell>
          <cell r="N226" t="str">
            <v>15</v>
          </cell>
          <cell r="O226" t="str">
            <v>18</v>
          </cell>
          <cell r="P226" t="str">
            <v>14</v>
          </cell>
          <cell r="Q226" t="str">
            <v>0</v>
          </cell>
          <cell r="R226" t="str">
            <v>0</v>
          </cell>
          <cell r="S226" t="str">
            <v>Não</v>
          </cell>
          <cell r="T226" t="str">
            <v xml:space="preserve">TGHU6242842           </v>
          </cell>
          <cell r="V226" t="str">
            <v>16/03/2022</v>
          </cell>
          <cell r="W226" t="str">
            <v/>
          </cell>
          <cell r="X226" t="str">
            <v>DTA TRANSP</v>
          </cell>
          <cell r="Y226" t="str">
            <v/>
          </cell>
          <cell r="Z226" t="str">
            <v xml:space="preserve">8 </v>
          </cell>
          <cell r="AA226" t="str">
            <v>0</v>
          </cell>
          <cell r="AB226" t="str">
            <v>47</v>
          </cell>
          <cell r="AC226" t="str">
            <v>11</v>
          </cell>
          <cell r="AD226" t="str">
            <v xml:space="preserve">TGHU6242842              </v>
          </cell>
          <cell r="AE226" t="str">
            <v/>
          </cell>
          <cell r="AF226" t="str">
            <v/>
          </cell>
          <cell r="AG226" t="str">
            <v>13682900</v>
          </cell>
          <cell r="AH226" t="str">
            <v>Pendente</v>
          </cell>
          <cell r="AI226" t="str">
            <v>Não</v>
          </cell>
          <cell r="AJ226" t="str">
            <v>06/02/2022</v>
          </cell>
          <cell r="AK226" t="str">
            <v>Marítimo</v>
          </cell>
          <cell r="AL226" t="str">
            <v>11/02/2022</v>
          </cell>
          <cell r="AM226" t="str">
            <v>24/02/2022</v>
          </cell>
          <cell r="AN226" t="str">
            <v xml:space="preserve">          </v>
          </cell>
        </row>
        <row r="227">
          <cell r="B227">
            <v>80535694</v>
          </cell>
          <cell r="C227">
            <v>540201641</v>
          </cell>
          <cell r="E227" t="str">
            <v/>
          </cell>
          <cell r="F227" t="str">
            <v>VERDE</v>
          </cell>
          <cell r="G227" t="str">
            <v xml:space="preserve">MSC ATHENS                                        </v>
          </cell>
          <cell r="H227" t="str">
            <v>8</v>
          </cell>
          <cell r="I227" t="str">
            <v/>
          </cell>
          <cell r="J227">
            <v>11</v>
          </cell>
          <cell r="K227" t="str">
            <v>2</v>
          </cell>
          <cell r="L227" t="str">
            <v>11</v>
          </cell>
          <cell r="M227" t="str">
            <v>0</v>
          </cell>
          <cell r="N227" t="str">
            <v>1</v>
          </cell>
          <cell r="O227" t="str">
            <v>12</v>
          </cell>
          <cell r="P227" t="str">
            <v>22</v>
          </cell>
          <cell r="Q227" t="str">
            <v>0</v>
          </cell>
          <cell r="R227" t="str">
            <v>0</v>
          </cell>
          <cell r="S227" t="str">
            <v>Não</v>
          </cell>
          <cell r="T227" t="str">
            <v xml:space="preserve">HLBU3436501           </v>
          </cell>
          <cell r="U227" t="str">
            <v>03/03/2022</v>
          </cell>
          <cell r="V227" t="str">
            <v>03/03/2022</v>
          </cell>
          <cell r="W227" t="str">
            <v>Milani A9414900619</v>
          </cell>
          <cell r="X227" t="str">
            <v>MBB</v>
          </cell>
          <cell r="Y227" t="str">
            <v/>
          </cell>
          <cell r="Z227" t="str">
            <v>20</v>
          </cell>
          <cell r="AA227" t="str">
            <v>1</v>
          </cell>
          <cell r="AB227" t="str">
            <v>35</v>
          </cell>
          <cell r="AC227" t="str">
            <v>11</v>
          </cell>
          <cell r="AD227" t="str">
            <v xml:space="preserve">HLBU3436501              </v>
          </cell>
          <cell r="AE227" t="str">
            <v/>
          </cell>
          <cell r="AF227" t="str">
            <v/>
          </cell>
          <cell r="AG227" t="str">
            <v>13682900</v>
          </cell>
          <cell r="AH227" t="str">
            <v>Pendente</v>
          </cell>
          <cell r="AI227" t="str">
            <v>Não</v>
          </cell>
          <cell r="AJ227" t="str">
            <v>06/02/2022</v>
          </cell>
          <cell r="AK227" t="str">
            <v>Marítimo</v>
          </cell>
          <cell r="AL227" t="str">
            <v>11/02/2022</v>
          </cell>
          <cell r="AM227" t="str">
            <v>24/02/2022</v>
          </cell>
          <cell r="AN227" t="str">
            <v>2203973314</v>
          </cell>
        </row>
        <row r="228">
          <cell r="B228">
            <v>80535689</v>
          </cell>
          <cell r="C228">
            <v>540201642</v>
          </cell>
          <cell r="E228" t="str">
            <v/>
          </cell>
          <cell r="F228" t="str">
            <v>VERDE</v>
          </cell>
          <cell r="G228" t="str">
            <v xml:space="preserve">MSC ATHENS                                        </v>
          </cell>
          <cell r="H228" t="str">
            <v>4</v>
          </cell>
          <cell r="I228" t="str">
            <v/>
          </cell>
          <cell r="J228">
            <v>24</v>
          </cell>
          <cell r="K228" t="str">
            <v>4</v>
          </cell>
          <cell r="L228" t="str">
            <v>24</v>
          </cell>
          <cell r="M228" t="str">
            <v>0</v>
          </cell>
          <cell r="N228" t="str">
            <v>26</v>
          </cell>
          <cell r="O228" t="str">
            <v>5</v>
          </cell>
          <cell r="P228" t="str">
            <v>40</v>
          </cell>
          <cell r="Q228" t="str">
            <v>0</v>
          </cell>
          <cell r="R228" t="str">
            <v>0</v>
          </cell>
          <cell r="S228" t="str">
            <v>Não</v>
          </cell>
          <cell r="T228" t="str">
            <v xml:space="preserve">UACU5978063           </v>
          </cell>
          <cell r="U228" t="str">
            <v>22/03/2022</v>
          </cell>
          <cell r="V228" t="str">
            <v/>
          </cell>
          <cell r="W228" t="str">
            <v/>
          </cell>
          <cell r="X228" t="str">
            <v/>
          </cell>
          <cell r="Y228" t="str">
            <v/>
          </cell>
          <cell r="Z228" t="str">
            <v>20</v>
          </cell>
          <cell r="AA228" t="str">
            <v>1</v>
          </cell>
          <cell r="AB228" t="str">
            <v>71</v>
          </cell>
          <cell r="AC228" t="str">
            <v>11</v>
          </cell>
          <cell r="AD228" t="str">
            <v xml:space="preserve">UACU5978063              </v>
          </cell>
          <cell r="AE228" t="str">
            <v/>
          </cell>
          <cell r="AF228" t="str">
            <v/>
          </cell>
          <cell r="AG228" t="str">
            <v>13682900</v>
          </cell>
          <cell r="AH228" t="str">
            <v>Pendente</v>
          </cell>
          <cell r="AI228" t="str">
            <v>Não</v>
          </cell>
          <cell r="AJ228" t="str">
            <v>06/02/2022</v>
          </cell>
          <cell r="AK228" t="str">
            <v>Marítimo</v>
          </cell>
          <cell r="AL228" t="str">
            <v>11/02/2022</v>
          </cell>
          <cell r="AM228" t="str">
            <v>24/02/2022</v>
          </cell>
          <cell r="AN228" t="str">
            <v>2204211736</v>
          </cell>
        </row>
        <row r="229">
          <cell r="B229">
            <v>80535704</v>
          </cell>
          <cell r="C229">
            <v>540201643</v>
          </cell>
          <cell r="E229" t="str">
            <v/>
          </cell>
          <cell r="F229" t="str">
            <v/>
          </cell>
          <cell r="G229" t="str">
            <v xml:space="preserve">MSC ATHENS                                        </v>
          </cell>
          <cell r="I229" t="str">
            <v/>
          </cell>
          <cell r="J229">
            <v>7</v>
          </cell>
          <cell r="K229" t="str">
            <v>4</v>
          </cell>
          <cell r="L229" t="str">
            <v>7</v>
          </cell>
          <cell r="M229" t="str">
            <v>0</v>
          </cell>
          <cell r="N229" t="str">
            <v>19</v>
          </cell>
          <cell r="O229" t="str">
            <v>6</v>
          </cell>
          <cell r="P229" t="str">
            <v>10</v>
          </cell>
          <cell r="Q229" t="str">
            <v>0</v>
          </cell>
          <cell r="R229" t="str">
            <v>0</v>
          </cell>
          <cell r="S229" t="str">
            <v>Não</v>
          </cell>
          <cell r="T229" t="str">
            <v xml:space="preserve">HAMU1187842           </v>
          </cell>
          <cell r="V229" t="str">
            <v>16/03/2022</v>
          </cell>
          <cell r="W229" t="str">
            <v>BANCOS ( ALVARO ) PUXE SBL</v>
          </cell>
          <cell r="X229" t="str">
            <v>DTA TRANSP</v>
          </cell>
          <cell r="Y229" t="str">
            <v/>
          </cell>
          <cell r="Z229" t="str">
            <v xml:space="preserve">8 </v>
          </cell>
          <cell r="AA229" t="str">
            <v>0</v>
          </cell>
          <cell r="AB229" t="str">
            <v>35</v>
          </cell>
          <cell r="AC229" t="str">
            <v>11</v>
          </cell>
          <cell r="AD229" t="str">
            <v xml:space="preserve">HAMU1187842              </v>
          </cell>
          <cell r="AE229" t="str">
            <v/>
          </cell>
          <cell r="AF229" t="str">
            <v/>
          </cell>
          <cell r="AG229" t="str">
            <v>13682900</v>
          </cell>
          <cell r="AH229" t="str">
            <v>Pendente</v>
          </cell>
          <cell r="AI229" t="str">
            <v>Não</v>
          </cell>
          <cell r="AJ229" t="str">
            <v>06/02/2022</v>
          </cell>
          <cell r="AK229" t="str">
            <v>Marítimo</v>
          </cell>
          <cell r="AL229" t="str">
            <v>11/02/2022</v>
          </cell>
          <cell r="AM229" t="str">
            <v>24/02/2022</v>
          </cell>
          <cell r="AN229" t="str">
            <v xml:space="preserve">          </v>
          </cell>
        </row>
        <row r="230">
          <cell r="B230">
            <v>80535705</v>
          </cell>
          <cell r="C230">
            <v>540201644</v>
          </cell>
          <cell r="E230" t="str">
            <v/>
          </cell>
          <cell r="F230" t="str">
            <v>VERDE</v>
          </cell>
          <cell r="G230" t="str">
            <v xml:space="preserve">MSC ATHENS                                        </v>
          </cell>
          <cell r="H230" t="str">
            <v>7</v>
          </cell>
          <cell r="I230" t="str">
            <v/>
          </cell>
          <cell r="J230">
            <v>68</v>
          </cell>
          <cell r="K230" t="str">
            <v>23</v>
          </cell>
          <cell r="L230" t="str">
            <v>68</v>
          </cell>
          <cell r="M230" t="str">
            <v>434</v>
          </cell>
          <cell r="N230" t="str">
            <v>49</v>
          </cell>
          <cell r="O230" t="str">
            <v>8</v>
          </cell>
          <cell r="P230" t="str">
            <v>10</v>
          </cell>
          <cell r="Q230" t="str">
            <v>0</v>
          </cell>
          <cell r="R230" t="str">
            <v>0</v>
          </cell>
          <cell r="S230" t="str">
            <v>Não</v>
          </cell>
          <cell r="T230" t="str">
            <v xml:space="preserve">TEMU7654631           </v>
          </cell>
          <cell r="U230" t="str">
            <v>04/03/2022</v>
          </cell>
          <cell r="V230" t="str">
            <v>04/03/2022</v>
          </cell>
          <cell r="W230" t="str">
            <v>Patrick A0091533628</v>
          </cell>
          <cell r="X230" t="str">
            <v>SBL</v>
          </cell>
          <cell r="Y230" t="str">
            <v/>
          </cell>
          <cell r="Z230" t="str">
            <v>20</v>
          </cell>
          <cell r="AA230" t="str">
            <v>2</v>
          </cell>
          <cell r="AB230" t="str">
            <v>76</v>
          </cell>
          <cell r="AC230" t="str">
            <v>11</v>
          </cell>
          <cell r="AD230" t="str">
            <v xml:space="preserve">TEMU7654631              </v>
          </cell>
          <cell r="AE230" t="str">
            <v/>
          </cell>
          <cell r="AF230" t="str">
            <v/>
          </cell>
          <cell r="AG230" t="str">
            <v>13682900</v>
          </cell>
          <cell r="AH230" t="str">
            <v>Pendente</v>
          </cell>
          <cell r="AI230" t="str">
            <v>Não</v>
          </cell>
          <cell r="AJ230" t="str">
            <v>06/02/2022</v>
          </cell>
          <cell r="AK230" t="str">
            <v>Marítimo</v>
          </cell>
          <cell r="AL230" t="str">
            <v>11/02/2022</v>
          </cell>
          <cell r="AM230" t="str">
            <v>24/02/2022</v>
          </cell>
          <cell r="AN230" t="str">
            <v>2204066973</v>
          </cell>
        </row>
        <row r="231">
          <cell r="B231">
            <v>80535712</v>
          </cell>
          <cell r="C231">
            <v>540201645</v>
          </cell>
          <cell r="E231" t="str">
            <v/>
          </cell>
          <cell r="F231" t="str">
            <v/>
          </cell>
          <cell r="G231" t="str">
            <v xml:space="preserve">MSC ATHENS                                        </v>
          </cell>
          <cell r="I231" t="str">
            <v/>
          </cell>
          <cell r="J231">
            <v>88</v>
          </cell>
          <cell r="K231" t="str">
            <v>15</v>
          </cell>
          <cell r="L231" t="str">
            <v>88</v>
          </cell>
          <cell r="M231" t="str">
            <v>467</v>
          </cell>
          <cell r="N231" t="str">
            <v>56</v>
          </cell>
          <cell r="O231" t="str">
            <v>13</v>
          </cell>
          <cell r="P231" t="str">
            <v>9</v>
          </cell>
          <cell r="Q231" t="str">
            <v>1</v>
          </cell>
          <cell r="R231" t="str">
            <v>1</v>
          </cell>
          <cell r="S231" t="str">
            <v>Não</v>
          </cell>
          <cell r="T231" t="str">
            <v xml:space="preserve">BEAU4938744           </v>
          </cell>
          <cell r="V231" t="str">
            <v>16/03/2022</v>
          </cell>
          <cell r="W231" t="str">
            <v/>
          </cell>
          <cell r="X231" t="str">
            <v>DTA TRANSP</v>
          </cell>
          <cell r="Y231" t="str">
            <v/>
          </cell>
          <cell r="Z231" t="str">
            <v xml:space="preserve">8 </v>
          </cell>
          <cell r="AA231" t="str">
            <v>0</v>
          </cell>
          <cell r="AB231" t="str">
            <v>48</v>
          </cell>
          <cell r="AC231" t="str">
            <v>11</v>
          </cell>
          <cell r="AD231" t="str">
            <v xml:space="preserve">BEAU4938744              </v>
          </cell>
          <cell r="AE231" t="str">
            <v/>
          </cell>
          <cell r="AF231" t="str">
            <v/>
          </cell>
          <cell r="AG231" t="str">
            <v>13682900</v>
          </cell>
          <cell r="AH231" t="str">
            <v>Pendente</v>
          </cell>
          <cell r="AI231" t="str">
            <v>Não</v>
          </cell>
          <cell r="AJ231" t="str">
            <v>06/02/2022</v>
          </cell>
          <cell r="AK231" t="str">
            <v>Marítimo</v>
          </cell>
          <cell r="AL231" t="str">
            <v>11/02/2022</v>
          </cell>
          <cell r="AM231" t="str">
            <v>24/02/2022</v>
          </cell>
          <cell r="AN231" t="str">
            <v xml:space="preserve">          </v>
          </cell>
        </row>
        <row r="232">
          <cell r="B232">
            <v>80534959</v>
          </cell>
          <cell r="C232">
            <v>540201696</v>
          </cell>
          <cell r="E232" t="str">
            <v/>
          </cell>
          <cell r="F232" t="str">
            <v/>
          </cell>
          <cell r="G232" t="str">
            <v xml:space="preserve">MSC ATHENS                                        </v>
          </cell>
          <cell r="I232" t="str">
            <v/>
          </cell>
          <cell r="J232">
            <v>25</v>
          </cell>
          <cell r="K232" t="str">
            <v>9</v>
          </cell>
          <cell r="L232" t="str">
            <v>25</v>
          </cell>
          <cell r="M232" t="str">
            <v>219</v>
          </cell>
          <cell r="N232" t="str">
            <v>29</v>
          </cell>
          <cell r="O232" t="str">
            <v>1</v>
          </cell>
          <cell r="P232" t="str">
            <v>68</v>
          </cell>
          <cell r="Q232" t="str">
            <v>0</v>
          </cell>
          <cell r="R232" t="str">
            <v>0</v>
          </cell>
          <cell r="S232" t="str">
            <v>Não</v>
          </cell>
          <cell r="T232" t="str">
            <v xml:space="preserve">GLDU7607337           </v>
          </cell>
          <cell r="V232" t="str">
            <v>16/03/2022</v>
          </cell>
          <cell r="W232" t="str">
            <v/>
          </cell>
          <cell r="X232" t="str">
            <v>DTA TRANSP</v>
          </cell>
          <cell r="Y232" t="str">
            <v/>
          </cell>
          <cell r="Z232" t="str">
            <v xml:space="preserve">8 </v>
          </cell>
          <cell r="AA232" t="str">
            <v>0</v>
          </cell>
          <cell r="AB232" t="str">
            <v>46</v>
          </cell>
          <cell r="AC232" t="str">
            <v>11</v>
          </cell>
          <cell r="AD232" t="str">
            <v xml:space="preserve">GLDU7607337              </v>
          </cell>
          <cell r="AE232" t="str">
            <v/>
          </cell>
          <cell r="AF232" t="str">
            <v/>
          </cell>
          <cell r="AG232" t="str">
            <v>13682900</v>
          </cell>
          <cell r="AH232" t="str">
            <v>Pendente</v>
          </cell>
          <cell r="AI232" t="str">
            <v>Não</v>
          </cell>
          <cell r="AJ232" t="str">
            <v>06/02/2022</v>
          </cell>
          <cell r="AK232" t="str">
            <v>Marítimo</v>
          </cell>
          <cell r="AL232" t="str">
            <v>11/02/2022</v>
          </cell>
          <cell r="AM232" t="str">
            <v>24/02/2022</v>
          </cell>
          <cell r="AN232" t="str">
            <v xml:space="preserve">          </v>
          </cell>
        </row>
        <row r="233">
          <cell r="B233">
            <v>80534599</v>
          </cell>
          <cell r="C233">
            <v>540201472</v>
          </cell>
          <cell r="E233" t="str">
            <v/>
          </cell>
          <cell r="F233" t="str">
            <v>VERDE</v>
          </cell>
          <cell r="G233" t="str">
            <v xml:space="preserve">MSC ATHENS                                        </v>
          </cell>
          <cell r="H233" t="str">
            <v>4</v>
          </cell>
          <cell r="I233" t="str">
            <v>0</v>
          </cell>
          <cell r="J233">
            <v>12</v>
          </cell>
          <cell r="K233" t="str">
            <v>3</v>
          </cell>
          <cell r="L233" t="str">
            <v>12</v>
          </cell>
          <cell r="M233" t="str">
            <v>0</v>
          </cell>
          <cell r="N233" t="str">
            <v>3</v>
          </cell>
          <cell r="O233" t="str">
            <v>4</v>
          </cell>
          <cell r="P233" t="str">
            <v>35</v>
          </cell>
          <cell r="Q233" t="str">
            <v>0</v>
          </cell>
          <cell r="R233" t="str">
            <v>0</v>
          </cell>
          <cell r="S233" t="str">
            <v>Não</v>
          </cell>
          <cell r="T233" t="str">
            <v xml:space="preserve">BSIU9591112           </v>
          </cell>
          <cell r="U233" t="str">
            <v>07/03/2022</v>
          </cell>
          <cell r="V233" t="str">
            <v>07/03/2022</v>
          </cell>
          <cell r="W233" t="str">
            <v>Milani A9418851501  7354/ Patrick A9423201711</v>
          </cell>
          <cell r="X233" t="str">
            <v>FINALIZADO</v>
          </cell>
          <cell r="Y233" t="str">
            <v/>
          </cell>
          <cell r="Z233" t="str">
            <v>10</v>
          </cell>
          <cell r="AA233" t="str">
            <v>2</v>
          </cell>
          <cell r="AB233" t="str">
            <v>42</v>
          </cell>
          <cell r="AC233" t="str">
            <v>11</v>
          </cell>
          <cell r="AD233" t="str">
            <v xml:space="preserve">BSIU9591112              </v>
          </cell>
          <cell r="AE233" t="str">
            <v/>
          </cell>
          <cell r="AF233" t="str">
            <v/>
          </cell>
          <cell r="AG233" t="str">
            <v>13682900</v>
          </cell>
          <cell r="AH233" t="str">
            <v>Processado</v>
          </cell>
          <cell r="AI233" t="str">
            <v>Sim</v>
          </cell>
          <cell r="AJ233" t="str">
            <v>06/02/2022</v>
          </cell>
          <cell r="AK233" t="str">
            <v>Marítimo</v>
          </cell>
          <cell r="AL233" t="str">
            <v>11/02/2022</v>
          </cell>
          <cell r="AM233" t="str">
            <v>24/02/2022</v>
          </cell>
          <cell r="AN233" t="str">
            <v>2204211442</v>
          </cell>
        </row>
        <row r="234">
          <cell r="B234">
            <v>80534778</v>
          </cell>
          <cell r="C234">
            <v>540201474</v>
          </cell>
          <cell r="E234" t="str">
            <v/>
          </cell>
          <cell r="F234" t="str">
            <v>VERDE</v>
          </cell>
          <cell r="G234" t="str">
            <v xml:space="preserve">MSC ATHENS                                        </v>
          </cell>
          <cell r="H234" t="str">
            <v>8</v>
          </cell>
          <cell r="I234" t="str">
            <v>0</v>
          </cell>
          <cell r="J234">
            <v>16</v>
          </cell>
          <cell r="K234" t="str">
            <v>7</v>
          </cell>
          <cell r="L234" t="str">
            <v>16</v>
          </cell>
          <cell r="M234" t="str">
            <v>2</v>
          </cell>
          <cell r="N234" t="str">
            <v>56</v>
          </cell>
          <cell r="O234" t="str">
            <v>4</v>
          </cell>
          <cell r="P234" t="str">
            <v>5</v>
          </cell>
          <cell r="Q234" t="str">
            <v>0</v>
          </cell>
          <cell r="R234" t="str">
            <v>0</v>
          </cell>
          <cell r="S234" t="str">
            <v>Não</v>
          </cell>
          <cell r="T234" t="str">
            <v xml:space="preserve">SEGU6889996           </v>
          </cell>
          <cell r="U234" t="str">
            <v>04/03/2022</v>
          </cell>
          <cell r="V234" t="str">
            <v>03/03/2022</v>
          </cell>
          <cell r="W234" t="str">
            <v>CJ. CAMBIO ( ALVARO ) PUXE SBL/ Leticia A9582800000</v>
          </cell>
          <cell r="X234" t="str">
            <v>FINALIZADO</v>
          </cell>
          <cell r="Y234" t="str">
            <v/>
          </cell>
          <cell r="Z234" t="str">
            <v>10</v>
          </cell>
          <cell r="AA234" t="str">
            <v>2</v>
          </cell>
          <cell r="AB234" t="str">
            <v>67</v>
          </cell>
          <cell r="AC234" t="str">
            <v>11</v>
          </cell>
          <cell r="AD234" t="str">
            <v xml:space="preserve">SEGU6889996              </v>
          </cell>
          <cell r="AE234" t="str">
            <v/>
          </cell>
          <cell r="AF234" t="str">
            <v/>
          </cell>
          <cell r="AG234" t="str">
            <v>13682900</v>
          </cell>
          <cell r="AH234" t="str">
            <v>Processado</v>
          </cell>
          <cell r="AI234" t="str">
            <v>Não</v>
          </cell>
          <cell r="AJ234" t="str">
            <v>06/02/2022</v>
          </cell>
          <cell r="AK234" t="str">
            <v>Marítimo</v>
          </cell>
          <cell r="AL234" t="str">
            <v>11/02/2022</v>
          </cell>
          <cell r="AM234" t="str">
            <v>24/02/2022</v>
          </cell>
          <cell r="AN234" t="str">
            <v>2203972660</v>
          </cell>
        </row>
        <row r="235">
          <cell r="B235">
            <v>80534707</v>
          </cell>
          <cell r="C235">
            <v>540201475</v>
          </cell>
          <cell r="E235" t="str">
            <v/>
          </cell>
          <cell r="F235" t="str">
            <v>VERDE</v>
          </cell>
          <cell r="G235" t="str">
            <v xml:space="preserve">MSC ATHENS                                        </v>
          </cell>
          <cell r="H235" t="str">
            <v>7</v>
          </cell>
          <cell r="I235" t="str">
            <v>0</v>
          </cell>
          <cell r="J235">
            <v>54</v>
          </cell>
          <cell r="K235" t="str">
            <v>15</v>
          </cell>
          <cell r="L235" t="str">
            <v>54</v>
          </cell>
          <cell r="M235" t="str">
            <v>664</v>
          </cell>
          <cell r="N235" t="str">
            <v>22</v>
          </cell>
          <cell r="O235" t="str">
            <v>14</v>
          </cell>
          <cell r="P235" t="str">
            <v>7</v>
          </cell>
          <cell r="Q235" t="str">
            <v>0</v>
          </cell>
          <cell r="R235" t="str">
            <v>0</v>
          </cell>
          <cell r="S235" t="str">
            <v>Não</v>
          </cell>
          <cell r="T235" t="str">
            <v xml:space="preserve">TCLU9504084           </v>
          </cell>
          <cell r="U235" t="str">
            <v>07/02/2022</v>
          </cell>
          <cell r="V235" t="str">
            <v>07/03/2022</v>
          </cell>
          <cell r="W235" t="str">
            <v>Ronie A3842600109 / Patrick A0029975890</v>
          </cell>
          <cell r="X235" t="str">
            <v>FINALIZADO</v>
          </cell>
          <cell r="Y235" t="str">
            <v/>
          </cell>
          <cell r="Z235" t="str">
            <v>10</v>
          </cell>
          <cell r="AA235" t="str">
            <v>4</v>
          </cell>
          <cell r="AB235" t="str">
            <v>57</v>
          </cell>
          <cell r="AC235" t="str">
            <v>11</v>
          </cell>
          <cell r="AD235" t="str">
            <v xml:space="preserve">TCLU9504084              </v>
          </cell>
          <cell r="AE235" t="str">
            <v/>
          </cell>
          <cell r="AF235" t="str">
            <v/>
          </cell>
          <cell r="AG235" t="str">
            <v>13682900</v>
          </cell>
          <cell r="AH235" t="str">
            <v>Processado</v>
          </cell>
          <cell r="AI235" t="str">
            <v>Sim</v>
          </cell>
          <cell r="AJ235" t="str">
            <v>06/02/2022</v>
          </cell>
          <cell r="AK235" t="str">
            <v>Marítimo</v>
          </cell>
          <cell r="AL235" t="str">
            <v>11/02/2022</v>
          </cell>
          <cell r="AM235" t="str">
            <v>24/02/2022</v>
          </cell>
          <cell r="AN235" t="str">
            <v>2204074500</v>
          </cell>
        </row>
        <row r="236">
          <cell r="B236">
            <v>80535469</v>
          </cell>
          <cell r="C236">
            <v>540201478</v>
          </cell>
          <cell r="E236" t="str">
            <v/>
          </cell>
          <cell r="F236" t="str">
            <v>VERDE</v>
          </cell>
          <cell r="G236" t="str">
            <v xml:space="preserve">MSC ATHENS                                        </v>
          </cell>
          <cell r="H236" t="str">
            <v>8</v>
          </cell>
          <cell r="I236" t="str">
            <v>0</v>
          </cell>
          <cell r="J236">
            <v>24</v>
          </cell>
          <cell r="K236" t="str">
            <v>8</v>
          </cell>
          <cell r="L236" t="str">
            <v>24</v>
          </cell>
          <cell r="M236" t="str">
            <v>0</v>
          </cell>
          <cell r="N236" t="str">
            <v>20</v>
          </cell>
          <cell r="O236" t="str">
            <v>9</v>
          </cell>
          <cell r="P236" t="str">
            <v>27</v>
          </cell>
          <cell r="Q236" t="str">
            <v>0</v>
          </cell>
          <cell r="R236" t="str">
            <v>0</v>
          </cell>
          <cell r="S236" t="str">
            <v>Não</v>
          </cell>
          <cell r="T236" t="str">
            <v xml:space="preserve">CAIU8529815           </v>
          </cell>
          <cell r="U236" t="str">
            <v>02/03/2022</v>
          </cell>
          <cell r="V236" t="str">
            <v>02/03/2022</v>
          </cell>
          <cell r="W236" t="str">
            <v>CJ TRAVESSA ( DARIO ) PUXE SBL / Rodrigo A9753300500</v>
          </cell>
          <cell r="X236" t="str">
            <v>FINALIZADO</v>
          </cell>
          <cell r="Y236" t="str">
            <v/>
          </cell>
          <cell r="Z236" t="str">
            <v>10</v>
          </cell>
          <cell r="AA236" t="str">
            <v>2</v>
          </cell>
          <cell r="AB236" t="str">
            <v>56</v>
          </cell>
          <cell r="AC236" t="str">
            <v>11</v>
          </cell>
          <cell r="AD236" t="str">
            <v xml:space="preserve">CAIU8529815              </v>
          </cell>
          <cell r="AE236" t="str">
            <v/>
          </cell>
          <cell r="AF236" t="str">
            <v/>
          </cell>
          <cell r="AG236" t="str">
            <v>13682900</v>
          </cell>
          <cell r="AH236" t="str">
            <v>Processado</v>
          </cell>
          <cell r="AI236" t="str">
            <v>Sim</v>
          </cell>
          <cell r="AJ236" t="str">
            <v>06/02/2022</v>
          </cell>
          <cell r="AK236" t="str">
            <v>Marítimo</v>
          </cell>
          <cell r="AL236" t="str">
            <v>11/02/2022</v>
          </cell>
          <cell r="AM236" t="str">
            <v>24/02/2022</v>
          </cell>
          <cell r="AN236" t="str">
            <v>2203846100</v>
          </cell>
        </row>
        <row r="237">
          <cell r="B237">
            <v>80534713</v>
          </cell>
          <cell r="C237">
            <v>540201484</v>
          </cell>
          <cell r="E237" t="str">
            <v/>
          </cell>
          <cell r="F237" t="str">
            <v>VERDE</v>
          </cell>
          <cell r="G237" t="str">
            <v xml:space="preserve">MSC ATHENS                                        </v>
          </cell>
          <cell r="H237" t="str">
            <v>7</v>
          </cell>
          <cell r="I237" t="str">
            <v>0</v>
          </cell>
          <cell r="J237">
            <v>73</v>
          </cell>
          <cell r="K237" t="str">
            <v>28</v>
          </cell>
          <cell r="L237" t="str">
            <v>73</v>
          </cell>
          <cell r="M237" t="str">
            <v>382</v>
          </cell>
          <cell r="N237" t="str">
            <v>17</v>
          </cell>
          <cell r="O237" t="str">
            <v>18</v>
          </cell>
          <cell r="P237" t="str">
            <v>1</v>
          </cell>
          <cell r="Q237" t="str">
            <v>0</v>
          </cell>
          <cell r="R237" t="str">
            <v>0</v>
          </cell>
          <cell r="S237" t="str">
            <v>Não</v>
          </cell>
          <cell r="T237" t="str">
            <v xml:space="preserve">HLXU8209386           </v>
          </cell>
          <cell r="U237" t="str">
            <v>03/03/2022</v>
          </cell>
          <cell r="V237" t="str">
            <v>04/03/2022</v>
          </cell>
          <cell r="W237" t="str">
            <v>CJ. CAMBIO ( ALVARO ) PUXE SBL/ Ronie A6932601101/ Carlos A4570703338</v>
          </cell>
          <cell r="X237" t="str">
            <v>FINALIZADO</v>
          </cell>
          <cell r="Y237" t="str">
            <v/>
          </cell>
          <cell r="Z237" t="str">
            <v>10</v>
          </cell>
          <cell r="AA237" t="str">
            <v>6</v>
          </cell>
          <cell r="AB237" t="str">
            <v>45</v>
          </cell>
          <cell r="AC237" t="str">
            <v>11</v>
          </cell>
          <cell r="AD237" t="str">
            <v xml:space="preserve">HLXU8209386              </v>
          </cell>
          <cell r="AE237" t="str">
            <v/>
          </cell>
          <cell r="AF237" t="str">
            <v/>
          </cell>
          <cell r="AG237" t="str">
            <v>13682900</v>
          </cell>
          <cell r="AH237" t="str">
            <v>Processado</v>
          </cell>
          <cell r="AI237" t="str">
            <v>Não</v>
          </cell>
          <cell r="AJ237" t="str">
            <v>06/02/2022</v>
          </cell>
          <cell r="AK237" t="str">
            <v>Marítimo</v>
          </cell>
          <cell r="AL237" t="str">
            <v>11/02/2022</v>
          </cell>
          <cell r="AM237" t="str">
            <v>24/02/2022</v>
          </cell>
          <cell r="AN237" t="str">
            <v>2204074518</v>
          </cell>
        </row>
        <row r="238">
          <cell r="B238">
            <v>80534798</v>
          </cell>
          <cell r="C238">
            <v>540201501</v>
          </cell>
          <cell r="E238" t="str">
            <v/>
          </cell>
          <cell r="F238" t="str">
            <v>VERDE</v>
          </cell>
          <cell r="G238" t="str">
            <v xml:space="preserve">MSC ATHENS                                        </v>
          </cell>
          <cell r="H238" t="str">
            <v>8</v>
          </cell>
          <cell r="I238" t="str">
            <v>0</v>
          </cell>
          <cell r="J238">
            <v>27</v>
          </cell>
          <cell r="K238" t="str">
            <v>9</v>
          </cell>
          <cell r="L238" t="str">
            <v>27</v>
          </cell>
          <cell r="M238" t="str">
            <v>0</v>
          </cell>
          <cell r="N238" t="str">
            <v>7</v>
          </cell>
          <cell r="O238" t="str">
            <v>56</v>
          </cell>
          <cell r="P238" t="str">
            <v>21</v>
          </cell>
          <cell r="Q238" t="str">
            <v>0</v>
          </cell>
          <cell r="R238" t="str">
            <v>0</v>
          </cell>
          <cell r="S238" t="str">
            <v>Não</v>
          </cell>
          <cell r="T238" t="str">
            <v xml:space="preserve">FDCU0185028           </v>
          </cell>
          <cell r="U238" t="str">
            <v>04/03/2022</v>
          </cell>
          <cell r="V238" t="str">
            <v>03/03/2022</v>
          </cell>
          <cell r="W238" t="str">
            <v>Leticia A9408810423  7354</v>
          </cell>
          <cell r="X238" t="str">
            <v>FINALIZADO</v>
          </cell>
          <cell r="Y238" t="str">
            <v/>
          </cell>
          <cell r="Z238" t="str">
            <v>10</v>
          </cell>
          <cell r="AA238" t="str">
            <v>2</v>
          </cell>
          <cell r="AB238" t="str">
            <v>84</v>
          </cell>
          <cell r="AC238" t="str">
            <v>11</v>
          </cell>
          <cell r="AD238" t="str">
            <v xml:space="preserve">FDCU0185028              </v>
          </cell>
          <cell r="AE238" t="str">
            <v/>
          </cell>
          <cell r="AF238" t="str">
            <v/>
          </cell>
          <cell r="AG238" t="str">
            <v>13682900</v>
          </cell>
          <cell r="AH238" t="str">
            <v>Processado</v>
          </cell>
          <cell r="AI238" t="str">
            <v>Não</v>
          </cell>
          <cell r="AJ238" t="str">
            <v>06/02/2022</v>
          </cell>
          <cell r="AK238" t="str">
            <v>Marítimo</v>
          </cell>
          <cell r="AL238" t="str">
            <v>11/02/2022</v>
          </cell>
          <cell r="AM238" t="str">
            <v>24/02/2022</v>
          </cell>
          <cell r="AN238" t="str">
            <v>2203972695</v>
          </cell>
        </row>
        <row r="239">
          <cell r="B239">
            <v>80534800</v>
          </cell>
          <cell r="C239">
            <v>540201502</v>
          </cell>
          <cell r="E239" t="str">
            <v/>
          </cell>
          <cell r="F239" t="str">
            <v>VERDE</v>
          </cell>
          <cell r="G239" t="str">
            <v xml:space="preserve">MSC ATHENS                                        </v>
          </cell>
          <cell r="H239" t="str">
            <v>4</v>
          </cell>
          <cell r="I239" t="str">
            <v>0</v>
          </cell>
          <cell r="J239">
            <v>104</v>
          </cell>
          <cell r="K239" t="str">
            <v>29</v>
          </cell>
          <cell r="L239" t="str">
            <v>104</v>
          </cell>
          <cell r="M239" t="str">
            <v>712</v>
          </cell>
          <cell r="N239" t="str">
            <v>86</v>
          </cell>
          <cell r="O239" t="str">
            <v>8</v>
          </cell>
          <cell r="P239" t="str">
            <v>39</v>
          </cell>
          <cell r="Q239" t="str">
            <v>0</v>
          </cell>
          <cell r="R239" t="str">
            <v>0</v>
          </cell>
          <cell r="S239" t="str">
            <v>Não</v>
          </cell>
          <cell r="T239" t="str">
            <v xml:space="preserve">HLBU2451271           </v>
          </cell>
          <cell r="U239" t="str">
            <v>04/02/2022</v>
          </cell>
          <cell r="V239" t="str">
            <v>07/03/2022</v>
          </cell>
          <cell r="W239" t="str">
            <v>Patrick A9419900067</v>
          </cell>
          <cell r="X239" t="str">
            <v>FINALIZADO</v>
          </cell>
          <cell r="Y239" t="str">
            <v/>
          </cell>
          <cell r="Z239" t="str">
            <v>10</v>
          </cell>
          <cell r="AA239" t="str">
            <v>2</v>
          </cell>
          <cell r="AB239" t="str">
            <v>49</v>
          </cell>
          <cell r="AC239" t="str">
            <v>11</v>
          </cell>
          <cell r="AD239" t="str">
            <v xml:space="preserve">HLBU2451271              </v>
          </cell>
          <cell r="AE239" t="str">
            <v/>
          </cell>
          <cell r="AF239" t="str">
            <v/>
          </cell>
          <cell r="AG239" t="str">
            <v>13682900</v>
          </cell>
          <cell r="AH239" t="str">
            <v>Processado</v>
          </cell>
          <cell r="AI239" t="str">
            <v>Não</v>
          </cell>
          <cell r="AJ239" t="str">
            <v>06/02/2022</v>
          </cell>
          <cell r="AK239" t="str">
            <v>Marítimo</v>
          </cell>
          <cell r="AL239" t="str">
            <v>11/02/2022</v>
          </cell>
          <cell r="AM239" t="str">
            <v>24/02/2022</v>
          </cell>
          <cell r="AN239" t="str">
            <v>2204314497</v>
          </cell>
        </row>
        <row r="240">
          <cell r="B240">
            <v>80535043</v>
          </cell>
          <cell r="C240">
            <v>540201527</v>
          </cell>
          <cell r="E240" t="str">
            <v/>
          </cell>
          <cell r="F240" t="str">
            <v>VERDE</v>
          </cell>
          <cell r="G240" t="str">
            <v xml:space="preserve">MSC ATHENS                                        </v>
          </cell>
          <cell r="H240" t="str">
            <v>3</v>
          </cell>
          <cell r="I240" t="str">
            <v>0</v>
          </cell>
          <cell r="J240">
            <v>58</v>
          </cell>
          <cell r="K240" t="str">
            <v>20</v>
          </cell>
          <cell r="L240" t="str">
            <v>58</v>
          </cell>
          <cell r="M240" t="str">
            <v>238</v>
          </cell>
          <cell r="N240" t="str">
            <v>29</v>
          </cell>
          <cell r="O240" t="str">
            <v>27</v>
          </cell>
          <cell r="P240" t="str">
            <v>10</v>
          </cell>
          <cell r="Q240" t="str">
            <v>0</v>
          </cell>
          <cell r="R240" t="str">
            <v>0</v>
          </cell>
          <cell r="S240" t="str">
            <v>Não</v>
          </cell>
          <cell r="T240" t="str">
            <v xml:space="preserve">HLBU1150993           </v>
          </cell>
          <cell r="U240" t="str">
            <v>09/03/2022</v>
          </cell>
          <cell r="V240" t="str">
            <v>09/03/2022</v>
          </cell>
          <cell r="W240" t="str">
            <v>Ronie A0175427617</v>
          </cell>
          <cell r="X240" t="str">
            <v>FINALIZADO</v>
          </cell>
          <cell r="Y240" t="str">
            <v/>
          </cell>
          <cell r="Z240" t="str">
            <v>10</v>
          </cell>
          <cell r="AA240" t="str">
            <v>5</v>
          </cell>
          <cell r="AB240" t="str">
            <v>72</v>
          </cell>
          <cell r="AC240" t="str">
            <v>11</v>
          </cell>
          <cell r="AD240" t="str">
            <v xml:space="preserve">HLBU1150993              </v>
          </cell>
          <cell r="AE240" t="str">
            <v/>
          </cell>
          <cell r="AF240" t="str">
            <v/>
          </cell>
          <cell r="AG240" t="str">
            <v>13682900</v>
          </cell>
          <cell r="AH240" t="str">
            <v>Processado</v>
          </cell>
          <cell r="AI240" t="str">
            <v>Não</v>
          </cell>
          <cell r="AJ240" t="str">
            <v>06/02/2022</v>
          </cell>
          <cell r="AK240" t="str">
            <v>Marítimo</v>
          </cell>
          <cell r="AL240" t="str">
            <v>11/02/2022</v>
          </cell>
          <cell r="AM240" t="str">
            <v>24/02/2022</v>
          </cell>
          <cell r="AN240" t="str">
            <v>2204339066</v>
          </cell>
        </row>
        <row r="241">
          <cell r="B241">
            <v>80535140</v>
          </cell>
          <cell r="C241">
            <v>540201546</v>
          </cell>
          <cell r="E241" t="str">
            <v/>
          </cell>
          <cell r="F241" t="str">
            <v>VERDE</v>
          </cell>
          <cell r="G241" t="str">
            <v xml:space="preserve">MSC ATHENS                                        </v>
          </cell>
          <cell r="H241" t="str">
            <v>7</v>
          </cell>
          <cell r="I241" t="str">
            <v>0</v>
          </cell>
          <cell r="J241">
            <v>53</v>
          </cell>
          <cell r="K241" t="str">
            <v>13</v>
          </cell>
          <cell r="L241" t="str">
            <v>53</v>
          </cell>
          <cell r="M241" t="str">
            <v>182</v>
          </cell>
          <cell r="N241" t="str">
            <v>29</v>
          </cell>
          <cell r="O241" t="str">
            <v>14</v>
          </cell>
          <cell r="P241" t="str">
            <v>0</v>
          </cell>
          <cell r="Q241" t="str">
            <v>0</v>
          </cell>
          <cell r="R241" t="str">
            <v>0</v>
          </cell>
          <cell r="S241" t="str">
            <v>Não</v>
          </cell>
          <cell r="T241" t="str">
            <v xml:space="preserve">TRLU7299333           </v>
          </cell>
          <cell r="U241" t="str">
            <v>04/03/2022</v>
          </cell>
          <cell r="V241" t="str">
            <v>04/03/2022</v>
          </cell>
          <cell r="W241" t="str">
            <v>CJ. CAMBIO ( ALVARO ) PUXE SBL/ Ronie A9582600300</v>
          </cell>
          <cell r="X241" t="str">
            <v>FINALIZADO</v>
          </cell>
          <cell r="Y241" t="str">
            <v/>
          </cell>
          <cell r="Z241" t="str">
            <v>10</v>
          </cell>
          <cell r="AA241" t="str">
            <v>2</v>
          </cell>
          <cell r="AB241" t="str">
            <v>48</v>
          </cell>
          <cell r="AC241" t="str">
            <v>11</v>
          </cell>
          <cell r="AD241" t="str">
            <v xml:space="preserve">TRLU7299333              </v>
          </cell>
          <cell r="AE241" t="str">
            <v/>
          </cell>
          <cell r="AF241" t="str">
            <v/>
          </cell>
          <cell r="AG241" t="str">
            <v>13682900</v>
          </cell>
          <cell r="AH241" t="str">
            <v>Processado</v>
          </cell>
          <cell r="AI241" t="str">
            <v>Não</v>
          </cell>
          <cell r="AJ241" t="str">
            <v>06/02/2022</v>
          </cell>
          <cell r="AK241" t="str">
            <v>Marítimo</v>
          </cell>
          <cell r="AL241" t="str">
            <v>11/02/2022</v>
          </cell>
          <cell r="AM241" t="str">
            <v>24/02/2022</v>
          </cell>
          <cell r="AN241" t="str">
            <v>2204074534</v>
          </cell>
        </row>
        <row r="242">
          <cell r="B242">
            <v>80535176</v>
          </cell>
          <cell r="C242">
            <v>540201548</v>
          </cell>
          <cell r="E242" t="str">
            <v/>
          </cell>
          <cell r="F242" t="str">
            <v>VERDE</v>
          </cell>
          <cell r="G242" t="str">
            <v xml:space="preserve">MSC ATHENS                                        </v>
          </cell>
          <cell r="H242" t="str">
            <v>7</v>
          </cell>
          <cell r="I242" t="str">
            <v>0</v>
          </cell>
          <cell r="J242">
            <v>54</v>
          </cell>
          <cell r="K242" t="str">
            <v>6</v>
          </cell>
          <cell r="L242" t="str">
            <v>54</v>
          </cell>
          <cell r="M242" t="str">
            <v>420</v>
          </cell>
          <cell r="N242" t="str">
            <v>33</v>
          </cell>
          <cell r="O242" t="str">
            <v>18</v>
          </cell>
          <cell r="P242" t="str">
            <v>2</v>
          </cell>
          <cell r="Q242" t="str">
            <v>2</v>
          </cell>
          <cell r="R242" t="str">
            <v>2</v>
          </cell>
          <cell r="S242" t="str">
            <v>Não</v>
          </cell>
          <cell r="T242" t="str">
            <v xml:space="preserve">TEMU7372941           </v>
          </cell>
          <cell r="U242" t="str">
            <v>08/03/2022</v>
          </cell>
          <cell r="V242" t="str">
            <v>08/03/2022</v>
          </cell>
          <cell r="W242" t="str">
            <v/>
          </cell>
          <cell r="X242" t="str">
            <v>FINALIZADO</v>
          </cell>
          <cell r="Y242" t="str">
            <v/>
          </cell>
          <cell r="Z242" t="str">
            <v>10</v>
          </cell>
          <cell r="AA242" t="str">
            <v>3</v>
          </cell>
          <cell r="AB242" t="str">
            <v>64</v>
          </cell>
          <cell r="AC242" t="str">
            <v>11</v>
          </cell>
          <cell r="AD242" t="str">
            <v xml:space="preserve">TEMU7372941              </v>
          </cell>
          <cell r="AE242" t="str">
            <v/>
          </cell>
          <cell r="AF242" t="str">
            <v/>
          </cell>
          <cell r="AG242" t="str">
            <v>13682900</v>
          </cell>
          <cell r="AH242" t="str">
            <v>Processado</v>
          </cell>
          <cell r="AI242" t="str">
            <v>Sim</v>
          </cell>
          <cell r="AJ242" t="str">
            <v>06/02/2022</v>
          </cell>
          <cell r="AK242" t="str">
            <v>Marítimo</v>
          </cell>
          <cell r="AL242" t="str">
            <v>11/02/2022</v>
          </cell>
          <cell r="AM242" t="str">
            <v>24/02/2022</v>
          </cell>
          <cell r="AN242" t="str">
            <v>2204072450</v>
          </cell>
        </row>
        <row r="243">
          <cell r="B243">
            <v>80535231</v>
          </cell>
          <cell r="C243">
            <v>540201553</v>
          </cell>
          <cell r="E243" t="str">
            <v/>
          </cell>
          <cell r="F243" t="str">
            <v>VERDE</v>
          </cell>
          <cell r="G243" t="str">
            <v xml:space="preserve">MSC ATHENS                                        </v>
          </cell>
          <cell r="H243" t="str">
            <v>7</v>
          </cell>
          <cell r="I243" t="str">
            <v>0</v>
          </cell>
          <cell r="J243">
            <v>20</v>
          </cell>
          <cell r="K243" t="str">
            <v>6</v>
          </cell>
          <cell r="L243" t="str">
            <v>20</v>
          </cell>
          <cell r="M243" t="str">
            <v>0</v>
          </cell>
          <cell r="N243" t="str">
            <v>86</v>
          </cell>
          <cell r="O243" t="str">
            <v>6</v>
          </cell>
          <cell r="P243" t="str">
            <v>2</v>
          </cell>
          <cell r="Q243" t="str">
            <v>0</v>
          </cell>
          <cell r="R243" t="str">
            <v>0</v>
          </cell>
          <cell r="S243" t="str">
            <v>Não</v>
          </cell>
          <cell r="T243" t="str">
            <v xml:space="preserve">UASU1057822           </v>
          </cell>
          <cell r="U243" t="str">
            <v>07/03/2022</v>
          </cell>
          <cell r="V243" t="str">
            <v>07/03/2022</v>
          </cell>
          <cell r="W243" t="str">
            <v>Ronie A9672602131</v>
          </cell>
          <cell r="X243" t="str">
            <v>FINALIZADO</v>
          </cell>
          <cell r="Y243" t="str">
            <v/>
          </cell>
          <cell r="Z243" t="str">
            <v>10</v>
          </cell>
          <cell r="AA243" t="str">
            <v>3</v>
          </cell>
          <cell r="AB243" t="str">
            <v>96</v>
          </cell>
          <cell r="AC243" t="str">
            <v>11</v>
          </cell>
          <cell r="AD243" t="str">
            <v xml:space="preserve">UASU1057822              </v>
          </cell>
          <cell r="AE243" t="str">
            <v/>
          </cell>
          <cell r="AF243" t="str">
            <v/>
          </cell>
          <cell r="AG243" t="str">
            <v>13682900</v>
          </cell>
          <cell r="AH243" t="str">
            <v>Processado</v>
          </cell>
          <cell r="AI243" t="str">
            <v>Não</v>
          </cell>
          <cell r="AJ243" t="str">
            <v>06/02/2022</v>
          </cell>
          <cell r="AK243" t="str">
            <v>Marítimo</v>
          </cell>
          <cell r="AL243" t="str">
            <v>11/02/2022</v>
          </cell>
          <cell r="AM243" t="str">
            <v>24/02/2022</v>
          </cell>
          <cell r="AN243" t="str">
            <v>2204072396</v>
          </cell>
        </row>
        <row r="244">
          <cell r="B244">
            <v>80535262</v>
          </cell>
          <cell r="C244">
            <v>540201560</v>
          </cell>
          <cell r="E244" t="str">
            <v/>
          </cell>
          <cell r="F244" t="str">
            <v>VERDE</v>
          </cell>
          <cell r="G244" t="str">
            <v xml:space="preserve">MSC ATHENS                                        </v>
          </cell>
          <cell r="H244" t="str">
            <v>3</v>
          </cell>
          <cell r="I244" t="str">
            <v>0</v>
          </cell>
          <cell r="J244">
            <v>6</v>
          </cell>
          <cell r="K244" t="str">
            <v>4</v>
          </cell>
          <cell r="L244" t="str">
            <v>6</v>
          </cell>
          <cell r="M244" t="str">
            <v>0</v>
          </cell>
          <cell r="N244" t="str">
            <v>21</v>
          </cell>
          <cell r="O244" t="str">
            <v>10</v>
          </cell>
          <cell r="P244" t="str">
            <v>5</v>
          </cell>
          <cell r="Q244" t="str">
            <v>0</v>
          </cell>
          <cell r="R244" t="str">
            <v>0</v>
          </cell>
          <cell r="S244" t="str">
            <v>Não</v>
          </cell>
          <cell r="T244" t="str">
            <v xml:space="preserve">HLBU1950430           </v>
          </cell>
          <cell r="U244" t="str">
            <v>08/03/2022</v>
          </cell>
          <cell r="V244" t="str">
            <v>08/03/2022</v>
          </cell>
          <cell r="W244" t="str">
            <v>EXO.TRANSM. GW6E-2800/200KV-12 ( TEZOTO-GIBA ) PUXE SBL/ Guilherme A0012001222</v>
          </cell>
          <cell r="X244" t="str">
            <v>FINALIZADO</v>
          </cell>
          <cell r="Y244" t="str">
            <v/>
          </cell>
          <cell r="Z244" t="str">
            <v>10</v>
          </cell>
          <cell r="AA244" t="str">
            <v>1</v>
          </cell>
          <cell r="AB244" t="str">
            <v>36</v>
          </cell>
          <cell r="AC244" t="str">
            <v>11</v>
          </cell>
          <cell r="AD244" t="str">
            <v xml:space="preserve">HLBU1950430              </v>
          </cell>
          <cell r="AE244" t="str">
            <v/>
          </cell>
          <cell r="AF244" t="str">
            <v/>
          </cell>
          <cell r="AG244" t="str">
            <v>13682900</v>
          </cell>
          <cell r="AH244" t="str">
            <v>Processado</v>
          </cell>
          <cell r="AI244" t="str">
            <v>Não</v>
          </cell>
          <cell r="AJ244" t="str">
            <v>06/02/2022</v>
          </cell>
          <cell r="AK244" t="str">
            <v>Marítimo</v>
          </cell>
          <cell r="AL244" t="str">
            <v>11/02/2022</v>
          </cell>
          <cell r="AM244" t="str">
            <v>24/02/2022</v>
          </cell>
          <cell r="AN244" t="str">
            <v>2204427801</v>
          </cell>
        </row>
        <row r="245">
          <cell r="B245">
            <v>80535391</v>
          </cell>
          <cell r="C245">
            <v>540201566</v>
          </cell>
          <cell r="E245" t="str">
            <v/>
          </cell>
          <cell r="F245" t="str">
            <v>VERDE</v>
          </cell>
          <cell r="G245" t="str">
            <v xml:space="preserve">MSC ATHENS                                        </v>
          </cell>
          <cell r="H245" t="str">
            <v>14</v>
          </cell>
          <cell r="I245" t="str">
            <v>0</v>
          </cell>
          <cell r="J245">
            <v>50</v>
          </cell>
          <cell r="K245" t="str">
            <v>14</v>
          </cell>
          <cell r="L245" t="str">
            <v>50</v>
          </cell>
          <cell r="M245" t="str">
            <v>476</v>
          </cell>
          <cell r="N245" t="str">
            <v>17</v>
          </cell>
          <cell r="O245" t="str">
            <v>49</v>
          </cell>
          <cell r="P245" t="str">
            <v>4</v>
          </cell>
          <cell r="Q245" t="str">
            <v>0</v>
          </cell>
          <cell r="R245" t="str">
            <v>0</v>
          </cell>
          <cell r="S245" t="str">
            <v>Não</v>
          </cell>
          <cell r="T245" t="str">
            <v xml:space="preserve">HLXU8556410           </v>
          </cell>
          <cell r="U245" t="str">
            <v>23/02/2022</v>
          </cell>
          <cell r="V245" t="str">
            <v>25/02/2022</v>
          </cell>
          <cell r="W245" t="str">
            <v>Silas A9616800180    9054</v>
          </cell>
          <cell r="X245" t="str">
            <v>FINALIZADO</v>
          </cell>
          <cell r="Y245" t="str">
            <v/>
          </cell>
          <cell r="Z245" t="str">
            <v>10</v>
          </cell>
          <cell r="AA245" t="str">
            <v>4</v>
          </cell>
          <cell r="AB245" t="str">
            <v>80</v>
          </cell>
          <cell r="AC245" t="str">
            <v>11</v>
          </cell>
          <cell r="AD245" t="str">
            <v xml:space="preserve">HLXU8556410              </v>
          </cell>
          <cell r="AE245" t="str">
            <v/>
          </cell>
          <cell r="AF245" t="str">
            <v/>
          </cell>
          <cell r="AG245" t="str">
            <v>13682900</v>
          </cell>
          <cell r="AH245" t="str">
            <v>Processado</v>
          </cell>
          <cell r="AI245" t="str">
            <v>Sim</v>
          </cell>
          <cell r="AJ245" t="str">
            <v>06/02/2022</v>
          </cell>
          <cell r="AK245" t="str">
            <v>Marítimo</v>
          </cell>
          <cell r="AL245" t="str">
            <v>11/02/2022</v>
          </cell>
          <cell r="AM245" t="str">
            <v>24/02/2022</v>
          </cell>
          <cell r="AN245" t="str">
            <v>2203815360</v>
          </cell>
        </row>
        <row r="246">
          <cell r="B246">
            <v>80534826</v>
          </cell>
          <cell r="C246">
            <v>540201574</v>
          </cell>
          <cell r="E246" t="str">
            <v/>
          </cell>
          <cell r="F246" t="str">
            <v>VERDE</v>
          </cell>
          <cell r="G246" t="str">
            <v xml:space="preserve">MSC ATHENS                                        </v>
          </cell>
          <cell r="H246" t="str">
            <v>7</v>
          </cell>
          <cell r="I246" t="str">
            <v>0</v>
          </cell>
          <cell r="J246">
            <v>131</v>
          </cell>
          <cell r="K246" t="str">
            <v>38</v>
          </cell>
          <cell r="L246" t="str">
            <v>131</v>
          </cell>
          <cell r="M246" t="str">
            <v>873</v>
          </cell>
          <cell r="N246" t="str">
            <v>38</v>
          </cell>
          <cell r="O246" t="str">
            <v>1</v>
          </cell>
          <cell r="P246" t="str">
            <v>9</v>
          </cell>
          <cell r="Q246" t="str">
            <v>0</v>
          </cell>
          <cell r="R246" t="str">
            <v>0</v>
          </cell>
          <cell r="S246" t="str">
            <v>Não</v>
          </cell>
          <cell r="T246" t="str">
            <v xml:space="preserve">TGBU5922674           </v>
          </cell>
          <cell r="V246" t="str">
            <v>04/03/2022</v>
          </cell>
          <cell r="W246" t="str">
            <v>Carlos A5410502022</v>
          </cell>
          <cell r="X246" t="str">
            <v>FINALIZADO</v>
          </cell>
          <cell r="Y246" t="str">
            <v/>
          </cell>
          <cell r="Z246" t="str">
            <v>10</v>
          </cell>
          <cell r="AA246" t="str">
            <v>0</v>
          </cell>
          <cell r="AB246" t="str">
            <v>64</v>
          </cell>
          <cell r="AC246" t="str">
            <v>11</v>
          </cell>
          <cell r="AD246" t="str">
            <v xml:space="preserve">TGBU5922674              </v>
          </cell>
          <cell r="AE246" t="str">
            <v/>
          </cell>
          <cell r="AF246" t="str">
            <v/>
          </cell>
          <cell r="AG246" t="str">
            <v>13682900</v>
          </cell>
          <cell r="AH246" t="str">
            <v>Processado</v>
          </cell>
          <cell r="AI246" t="str">
            <v>Não</v>
          </cell>
          <cell r="AJ246" t="str">
            <v>06/02/2022</v>
          </cell>
          <cell r="AK246" t="str">
            <v>Marítimo</v>
          </cell>
          <cell r="AL246" t="str">
            <v>11/02/2022</v>
          </cell>
          <cell r="AM246" t="str">
            <v>24/02/2022</v>
          </cell>
          <cell r="AN246" t="str">
            <v>2204072612</v>
          </cell>
        </row>
        <row r="247">
          <cell r="B247">
            <v>80534917</v>
          </cell>
          <cell r="C247">
            <v>540201576</v>
          </cell>
          <cell r="E247" t="str">
            <v/>
          </cell>
          <cell r="F247" t="str">
            <v>VERDE</v>
          </cell>
          <cell r="G247" t="str">
            <v xml:space="preserve">MSC ATHENS                                        </v>
          </cell>
          <cell r="H247" t="str">
            <v>8</v>
          </cell>
          <cell r="I247" t="str">
            <v>0</v>
          </cell>
          <cell r="J247">
            <v>66</v>
          </cell>
          <cell r="K247" t="str">
            <v>27</v>
          </cell>
          <cell r="L247" t="str">
            <v>66</v>
          </cell>
          <cell r="M247" t="str">
            <v>167</v>
          </cell>
          <cell r="N247" t="str">
            <v>26</v>
          </cell>
          <cell r="O247" t="str">
            <v>6</v>
          </cell>
          <cell r="P247" t="str">
            <v>1</v>
          </cell>
          <cell r="Q247" t="str">
            <v>0</v>
          </cell>
          <cell r="R247" t="str">
            <v>0</v>
          </cell>
          <cell r="S247" t="str">
            <v>Não</v>
          </cell>
          <cell r="T247" t="str">
            <v xml:space="preserve">CAIU4308544           </v>
          </cell>
          <cell r="U247" t="str">
            <v>03/03/2022</v>
          </cell>
          <cell r="V247" t="str">
            <v>02/03/2022</v>
          </cell>
          <cell r="W247" t="str">
            <v>CJ. CAMBIO ( ALVARO ) PUXE SBL / Ronie A9602615433</v>
          </cell>
          <cell r="X247" t="str">
            <v>FINALIZADO</v>
          </cell>
          <cell r="Y247" t="str">
            <v/>
          </cell>
          <cell r="Z247" t="str">
            <v>10</v>
          </cell>
          <cell r="AA247" t="str">
            <v>2</v>
          </cell>
          <cell r="AB247" t="str">
            <v>35</v>
          </cell>
          <cell r="AC247" t="str">
            <v>11</v>
          </cell>
          <cell r="AD247" t="str">
            <v xml:space="preserve">CAIU4308544              </v>
          </cell>
          <cell r="AE247" t="str">
            <v/>
          </cell>
          <cell r="AF247" t="str">
            <v/>
          </cell>
          <cell r="AG247" t="str">
            <v>13682900</v>
          </cell>
          <cell r="AH247" t="str">
            <v>Processado</v>
          </cell>
          <cell r="AI247" t="str">
            <v>Não</v>
          </cell>
          <cell r="AJ247" t="str">
            <v>06/02/2022</v>
          </cell>
          <cell r="AK247" t="str">
            <v>Marítimo</v>
          </cell>
          <cell r="AL247" t="str">
            <v>11/02/2022</v>
          </cell>
          <cell r="AM247" t="str">
            <v>24/02/2022</v>
          </cell>
          <cell r="AN247" t="str">
            <v>2203850409</v>
          </cell>
        </row>
        <row r="248">
          <cell r="B248">
            <v>80534939</v>
          </cell>
          <cell r="C248">
            <v>540201586</v>
          </cell>
          <cell r="E248" t="str">
            <v/>
          </cell>
          <cell r="F248" t="str">
            <v>VERDE</v>
          </cell>
          <cell r="G248" t="str">
            <v xml:space="preserve">MSC ATHENS                                        </v>
          </cell>
          <cell r="H248" t="str">
            <v>4</v>
          </cell>
          <cell r="I248" t="str">
            <v>0</v>
          </cell>
          <cell r="J248">
            <v>4</v>
          </cell>
          <cell r="K248" t="str">
            <v>2</v>
          </cell>
          <cell r="L248" t="str">
            <v>4</v>
          </cell>
          <cell r="M248" t="str">
            <v>0</v>
          </cell>
          <cell r="N248" t="str">
            <v>6</v>
          </cell>
          <cell r="O248" t="str">
            <v>0</v>
          </cell>
          <cell r="P248" t="str">
            <v>34</v>
          </cell>
          <cell r="Q248" t="str">
            <v>0</v>
          </cell>
          <cell r="R248" t="str">
            <v>0</v>
          </cell>
          <cell r="S248" t="str">
            <v>Não</v>
          </cell>
          <cell r="T248" t="str">
            <v xml:space="preserve">TGBU5457741           </v>
          </cell>
          <cell r="U248" t="str">
            <v>07/03/2022</v>
          </cell>
          <cell r="V248" t="str">
            <v>08/03/2022</v>
          </cell>
          <cell r="W248" t="str">
            <v>Milani A9714100102</v>
          </cell>
          <cell r="X248" t="str">
            <v>FINALIZADO</v>
          </cell>
          <cell r="Y248" t="str">
            <v/>
          </cell>
          <cell r="Z248" t="str">
            <v>10</v>
          </cell>
          <cell r="AA248" t="str">
            <v>1</v>
          </cell>
          <cell r="AB248" t="str">
            <v>40</v>
          </cell>
          <cell r="AC248" t="str">
            <v>11</v>
          </cell>
          <cell r="AD248" t="str">
            <v xml:space="preserve">TGBU5457741              </v>
          </cell>
          <cell r="AE248" t="str">
            <v/>
          </cell>
          <cell r="AF248" t="str">
            <v/>
          </cell>
          <cell r="AG248" t="str">
            <v>13682900</v>
          </cell>
          <cell r="AH248" t="str">
            <v>Processado</v>
          </cell>
          <cell r="AI248" t="str">
            <v>Sim</v>
          </cell>
          <cell r="AJ248" t="str">
            <v>06/02/2022</v>
          </cell>
          <cell r="AK248" t="str">
            <v>Marítimo</v>
          </cell>
          <cell r="AL248" t="str">
            <v>11/02/2022</v>
          </cell>
          <cell r="AM248" t="str">
            <v>24/02/2022</v>
          </cell>
          <cell r="AN248" t="str">
            <v>2204211566</v>
          </cell>
        </row>
        <row r="249">
          <cell r="B249">
            <v>80534966</v>
          </cell>
          <cell r="C249">
            <v>540201587</v>
          </cell>
          <cell r="E249" t="str">
            <v/>
          </cell>
          <cell r="F249" t="str">
            <v>VERDE</v>
          </cell>
          <cell r="G249" t="str">
            <v xml:space="preserve">MSC ATHENS                                        </v>
          </cell>
          <cell r="H249" t="str">
            <v>4</v>
          </cell>
          <cell r="I249" t="str">
            <v>0</v>
          </cell>
          <cell r="J249">
            <v>12</v>
          </cell>
          <cell r="K249" t="str">
            <v>4</v>
          </cell>
          <cell r="L249" t="str">
            <v>12</v>
          </cell>
          <cell r="M249" t="str">
            <v>0</v>
          </cell>
          <cell r="N249" t="str">
            <v>28</v>
          </cell>
          <cell r="O249" t="str">
            <v>36</v>
          </cell>
          <cell r="P249" t="str">
            <v>5</v>
          </cell>
          <cell r="Q249" t="str">
            <v>0</v>
          </cell>
          <cell r="R249" t="str">
            <v>0</v>
          </cell>
          <cell r="S249" t="str">
            <v>Não</v>
          </cell>
          <cell r="T249" t="str">
            <v xml:space="preserve">HLBU3096103           </v>
          </cell>
          <cell r="U249" t="str">
            <v>07/03/2022</v>
          </cell>
          <cell r="V249" t="str">
            <v>07/03/2022</v>
          </cell>
          <cell r="W249" t="str">
            <v>Guilherme A0151543902</v>
          </cell>
          <cell r="X249" t="str">
            <v>FINALIZADO</v>
          </cell>
          <cell r="Y249" t="str">
            <v/>
          </cell>
          <cell r="Z249" t="str">
            <v>10</v>
          </cell>
          <cell r="AA249" t="str">
            <v>1</v>
          </cell>
          <cell r="AB249" t="str">
            <v>69</v>
          </cell>
          <cell r="AC249" t="str">
            <v>11</v>
          </cell>
          <cell r="AD249" t="str">
            <v xml:space="preserve">HLBU3096103              </v>
          </cell>
          <cell r="AE249" t="str">
            <v/>
          </cell>
          <cell r="AF249" t="str">
            <v/>
          </cell>
          <cell r="AG249" t="str">
            <v>13682900</v>
          </cell>
          <cell r="AH249" t="str">
            <v>Processado</v>
          </cell>
          <cell r="AI249" t="str">
            <v>Não</v>
          </cell>
          <cell r="AJ249" t="str">
            <v>06/02/2022</v>
          </cell>
          <cell r="AK249" t="str">
            <v>Marítimo</v>
          </cell>
          <cell r="AL249" t="str">
            <v>11/02/2022</v>
          </cell>
          <cell r="AM249" t="str">
            <v>24/02/2022</v>
          </cell>
          <cell r="AN249" t="str">
            <v>2204211612</v>
          </cell>
        </row>
        <row r="250">
          <cell r="B250">
            <v>80534971</v>
          </cell>
          <cell r="C250">
            <v>540201593</v>
          </cell>
          <cell r="E250" t="str">
            <v/>
          </cell>
          <cell r="F250" t="str">
            <v>VERDE</v>
          </cell>
          <cell r="G250" t="str">
            <v xml:space="preserve">MSC ATHENS                                        </v>
          </cell>
          <cell r="H250" t="str">
            <v>4</v>
          </cell>
          <cell r="I250" t="str">
            <v>0</v>
          </cell>
          <cell r="J250">
            <v>6</v>
          </cell>
          <cell r="K250" t="str">
            <v>4</v>
          </cell>
          <cell r="L250" t="str">
            <v>6</v>
          </cell>
          <cell r="M250" t="str">
            <v>0</v>
          </cell>
          <cell r="N250" t="str">
            <v>17</v>
          </cell>
          <cell r="O250" t="str">
            <v>0</v>
          </cell>
          <cell r="P250" t="str">
            <v>5</v>
          </cell>
          <cell r="Q250" t="str">
            <v>0</v>
          </cell>
          <cell r="R250" t="str">
            <v>0</v>
          </cell>
          <cell r="S250" t="str">
            <v>Não</v>
          </cell>
          <cell r="T250" t="str">
            <v xml:space="preserve">TCNU5537976           </v>
          </cell>
          <cell r="U250" t="str">
            <v>07/03/2022</v>
          </cell>
          <cell r="V250" t="str">
            <v>07/03/2022</v>
          </cell>
          <cell r="W250" t="str">
            <v>EXO.TRANSM. GW6E-2800/200KV-12 ( TEZOTO-GIBA ) PUXE SBL/ Rodrigo A9423501225</v>
          </cell>
          <cell r="X250" t="str">
            <v>FINALIZADO</v>
          </cell>
          <cell r="Y250" t="str">
            <v/>
          </cell>
          <cell r="Z250" t="str">
            <v>10</v>
          </cell>
          <cell r="AA250" t="str">
            <v>1</v>
          </cell>
          <cell r="AB250" t="str">
            <v>22</v>
          </cell>
          <cell r="AC250" t="str">
            <v>11</v>
          </cell>
          <cell r="AD250" t="str">
            <v xml:space="preserve">TCNU5537976              </v>
          </cell>
          <cell r="AE250" t="str">
            <v/>
          </cell>
          <cell r="AF250" t="str">
            <v/>
          </cell>
          <cell r="AG250" t="str">
            <v>13682900</v>
          </cell>
          <cell r="AH250" t="str">
            <v>Processado</v>
          </cell>
          <cell r="AI250" t="str">
            <v>Sim</v>
          </cell>
          <cell r="AJ250" t="str">
            <v>06/02/2022</v>
          </cell>
          <cell r="AK250" t="str">
            <v>Marítimo</v>
          </cell>
          <cell r="AL250" t="str">
            <v>11/02/2022</v>
          </cell>
          <cell r="AM250" t="str">
            <v>24/02/2022</v>
          </cell>
          <cell r="AN250" t="str">
            <v>2204211620</v>
          </cell>
        </row>
        <row r="251">
          <cell r="B251">
            <v>80534988</v>
          </cell>
          <cell r="C251">
            <v>540201598</v>
          </cell>
          <cell r="E251" t="str">
            <v/>
          </cell>
          <cell r="F251" t="str">
            <v>VERDE</v>
          </cell>
          <cell r="G251" t="str">
            <v xml:space="preserve">MSC ATHENS                                        </v>
          </cell>
          <cell r="H251" t="str">
            <v>7</v>
          </cell>
          <cell r="I251" t="str">
            <v>0</v>
          </cell>
          <cell r="J251">
            <v>106</v>
          </cell>
          <cell r="K251" t="str">
            <v>21</v>
          </cell>
          <cell r="L251" t="str">
            <v>106</v>
          </cell>
          <cell r="M251" t="str">
            <v>670</v>
          </cell>
          <cell r="N251" t="str">
            <v>18</v>
          </cell>
          <cell r="O251" t="str">
            <v>9</v>
          </cell>
          <cell r="P251" t="str">
            <v>12</v>
          </cell>
          <cell r="Q251" t="str">
            <v>0</v>
          </cell>
          <cell r="R251" t="str">
            <v>0</v>
          </cell>
          <cell r="S251" t="str">
            <v>Não</v>
          </cell>
          <cell r="T251" t="str">
            <v xml:space="preserve">HLBU1298661           </v>
          </cell>
          <cell r="U251" t="str">
            <v>08/03/2022</v>
          </cell>
          <cell r="V251" t="str">
            <v>08/03/2022</v>
          </cell>
          <cell r="W251" t="str">
            <v>Ronie A9019970290</v>
          </cell>
          <cell r="X251" t="str">
            <v>FINALIZADO</v>
          </cell>
          <cell r="Y251" t="str">
            <v/>
          </cell>
          <cell r="Z251" t="str">
            <v>10</v>
          </cell>
          <cell r="AA251" t="str">
            <v>3</v>
          </cell>
          <cell r="AB251" t="str">
            <v>54</v>
          </cell>
          <cell r="AC251" t="str">
            <v>11</v>
          </cell>
          <cell r="AD251" t="str">
            <v xml:space="preserve">HLBU1298661              </v>
          </cell>
          <cell r="AE251" t="str">
            <v/>
          </cell>
          <cell r="AF251" t="str">
            <v/>
          </cell>
          <cell r="AG251" t="str">
            <v>13682900</v>
          </cell>
          <cell r="AH251" t="str">
            <v>Processado</v>
          </cell>
          <cell r="AI251" t="str">
            <v>Sim</v>
          </cell>
          <cell r="AJ251" t="str">
            <v>06/02/2022</v>
          </cell>
          <cell r="AK251" t="str">
            <v>Marítimo</v>
          </cell>
          <cell r="AL251" t="str">
            <v>11/02/2022</v>
          </cell>
          <cell r="AM251" t="str">
            <v>24/02/2022</v>
          </cell>
          <cell r="AN251" t="str">
            <v>2204066809</v>
          </cell>
        </row>
        <row r="252">
          <cell r="B252">
            <v>80535066</v>
          </cell>
          <cell r="C252">
            <v>540201607</v>
          </cell>
          <cell r="E252" t="str">
            <v/>
          </cell>
          <cell r="F252" t="str">
            <v>VERDE</v>
          </cell>
          <cell r="G252" t="str">
            <v xml:space="preserve">MSC ATHENS                                        </v>
          </cell>
          <cell r="H252" t="str">
            <v>3</v>
          </cell>
          <cell r="I252" t="str">
            <v>0</v>
          </cell>
          <cell r="J252">
            <v>35</v>
          </cell>
          <cell r="K252" t="str">
            <v>5</v>
          </cell>
          <cell r="L252" t="str">
            <v>35</v>
          </cell>
          <cell r="M252" t="str">
            <v>280</v>
          </cell>
          <cell r="N252" t="str">
            <v>11</v>
          </cell>
          <cell r="O252" t="str">
            <v>1</v>
          </cell>
          <cell r="P252" t="str">
            <v>0</v>
          </cell>
          <cell r="Q252" t="str">
            <v>0</v>
          </cell>
          <cell r="R252" t="str">
            <v>0</v>
          </cell>
          <cell r="S252" t="str">
            <v>Não</v>
          </cell>
          <cell r="T252" t="str">
            <v xml:space="preserve">CAXU8214574           </v>
          </cell>
          <cell r="U252" t="str">
            <v>08/03/2022</v>
          </cell>
          <cell r="V252" t="str">
            <v>08/03/2022</v>
          </cell>
          <cell r="W252" t="str">
            <v>Patrick A0039890085</v>
          </cell>
          <cell r="X252" t="str">
            <v>FINALIZADO</v>
          </cell>
          <cell r="Y252" t="str">
            <v/>
          </cell>
          <cell r="Z252" t="str">
            <v>10</v>
          </cell>
          <cell r="AA252" t="str">
            <v>2</v>
          </cell>
          <cell r="AB252" t="str">
            <v>16</v>
          </cell>
          <cell r="AC252" t="str">
            <v>11</v>
          </cell>
          <cell r="AD252" t="str">
            <v xml:space="preserve">CAXU8214574              </v>
          </cell>
          <cell r="AE252" t="str">
            <v/>
          </cell>
          <cell r="AF252" t="str">
            <v/>
          </cell>
          <cell r="AG252" t="str">
            <v>13682900</v>
          </cell>
          <cell r="AH252" t="str">
            <v>Processado</v>
          </cell>
          <cell r="AI252" t="str">
            <v>Sim</v>
          </cell>
          <cell r="AJ252" t="str">
            <v>06/02/2022</v>
          </cell>
          <cell r="AK252" t="str">
            <v>Marítimo</v>
          </cell>
          <cell r="AL252" t="str">
            <v>11/02/2022</v>
          </cell>
          <cell r="AM252" t="str">
            <v>24/02/2022</v>
          </cell>
          <cell r="AN252" t="str">
            <v>2204430500</v>
          </cell>
        </row>
        <row r="253">
          <cell r="B253">
            <v>80535027</v>
          </cell>
          <cell r="C253">
            <v>540201614</v>
          </cell>
          <cell r="E253" t="str">
            <v/>
          </cell>
          <cell r="F253" t="str">
            <v>VERDE</v>
          </cell>
          <cell r="G253" t="str">
            <v xml:space="preserve">MSC ATHENS                                        </v>
          </cell>
          <cell r="H253" t="str">
            <v>7</v>
          </cell>
          <cell r="I253" t="str">
            <v>0</v>
          </cell>
          <cell r="J253">
            <v>139</v>
          </cell>
          <cell r="K253" t="str">
            <v>39</v>
          </cell>
          <cell r="L253" t="str">
            <v>139</v>
          </cell>
          <cell r="M253" t="str">
            <v>658</v>
          </cell>
          <cell r="N253" t="str">
            <v>30</v>
          </cell>
          <cell r="O253" t="str">
            <v>17</v>
          </cell>
          <cell r="P253" t="str">
            <v>9</v>
          </cell>
          <cell r="Q253" t="str">
            <v>0</v>
          </cell>
          <cell r="R253" t="str">
            <v>0</v>
          </cell>
          <cell r="S253" t="str">
            <v>Não</v>
          </cell>
          <cell r="T253" t="str">
            <v xml:space="preserve">HLXU8254976           </v>
          </cell>
          <cell r="U253" t="str">
            <v>08/03/2022</v>
          </cell>
          <cell r="V253" t="str">
            <v>08/03/2022</v>
          </cell>
          <cell r="W253" t="str">
            <v>Ronie A0239813110</v>
          </cell>
          <cell r="X253" t="str">
            <v>FINALIZADO</v>
          </cell>
          <cell r="Y253" t="str">
            <v/>
          </cell>
          <cell r="Z253" t="str">
            <v>10</v>
          </cell>
          <cell r="AA253" t="str">
            <v>3</v>
          </cell>
          <cell r="AB253" t="str">
            <v>55</v>
          </cell>
          <cell r="AC253" t="str">
            <v>11</v>
          </cell>
          <cell r="AD253" t="str">
            <v xml:space="preserve">HLXU8254976              </v>
          </cell>
          <cell r="AE253" t="str">
            <v/>
          </cell>
          <cell r="AF253" t="str">
            <v/>
          </cell>
          <cell r="AG253" t="str">
            <v>13682900</v>
          </cell>
          <cell r="AH253" t="str">
            <v>Processado</v>
          </cell>
          <cell r="AI253" t="str">
            <v>Não</v>
          </cell>
          <cell r="AJ253" t="str">
            <v>06/02/2022</v>
          </cell>
          <cell r="AK253" t="str">
            <v>Marítimo</v>
          </cell>
          <cell r="AL253" t="str">
            <v>11/02/2022</v>
          </cell>
          <cell r="AM253" t="str">
            <v>24/02/2022</v>
          </cell>
          <cell r="AN253" t="str">
            <v>2204066981</v>
          </cell>
        </row>
        <row r="254">
          <cell r="B254">
            <v>80533424</v>
          </cell>
          <cell r="C254">
            <v>540201113</v>
          </cell>
          <cell r="E254" t="str">
            <v/>
          </cell>
          <cell r="F254" t="str">
            <v/>
          </cell>
          <cell r="G254" t="str">
            <v xml:space="preserve">MSC CATERINA                                      </v>
          </cell>
          <cell r="I254" t="str">
            <v/>
          </cell>
          <cell r="J254">
            <v>3</v>
          </cell>
          <cell r="K254" t="str">
            <v>3</v>
          </cell>
          <cell r="L254" t="str">
            <v>3</v>
          </cell>
          <cell r="M254" t="str">
            <v>0</v>
          </cell>
          <cell r="N254" t="str">
            <v>0</v>
          </cell>
          <cell r="O254" t="str">
            <v>2</v>
          </cell>
          <cell r="P254" t="str">
            <v>18</v>
          </cell>
          <cell r="Q254" t="str">
            <v>0</v>
          </cell>
          <cell r="R254" t="str">
            <v>0</v>
          </cell>
          <cell r="S254" t="str">
            <v>Não</v>
          </cell>
          <cell r="T254" t="str">
            <v xml:space="preserve">AMFU8950641           </v>
          </cell>
          <cell r="V254" t="str">
            <v/>
          </cell>
          <cell r="W254" t="str">
            <v>DTA 04/03</v>
          </cell>
          <cell r="X254" t="str">
            <v>DTA TRANSP</v>
          </cell>
          <cell r="Y254" t="str">
            <v/>
          </cell>
          <cell r="Z254" t="str">
            <v xml:space="preserve">8 </v>
          </cell>
          <cell r="AA254" t="str">
            <v>0</v>
          </cell>
          <cell r="AB254" t="str">
            <v>20</v>
          </cell>
          <cell r="AC254" t="str">
            <v>11</v>
          </cell>
          <cell r="AD254" t="str">
            <v xml:space="preserve">AMFU8950641              </v>
          </cell>
          <cell r="AE254" t="str">
            <v/>
          </cell>
          <cell r="AF254" t="str">
            <v/>
          </cell>
          <cell r="AG254" t="str">
            <v>13682900</v>
          </cell>
          <cell r="AH254" t="str">
            <v>Pendente</v>
          </cell>
          <cell r="AI254" t="str">
            <v>Não</v>
          </cell>
          <cell r="AJ254" t="str">
            <v>28/01/2022</v>
          </cell>
          <cell r="AK254" t="str">
            <v>Marítimo</v>
          </cell>
          <cell r="AL254" t="str">
            <v>04/02/2022</v>
          </cell>
          <cell r="AM254" t="str">
            <v>15/02/2022</v>
          </cell>
          <cell r="AN254" t="str">
            <v xml:space="preserve">          </v>
          </cell>
        </row>
        <row r="255">
          <cell r="B255">
            <v>80533591</v>
          </cell>
          <cell r="C255">
            <v>540201118</v>
          </cell>
          <cell r="E255" t="str">
            <v/>
          </cell>
          <cell r="F255" t="str">
            <v/>
          </cell>
          <cell r="G255" t="str">
            <v xml:space="preserve">MSC CATERINA                                      </v>
          </cell>
          <cell r="I255" t="str">
            <v/>
          </cell>
          <cell r="J255">
            <v>18</v>
          </cell>
          <cell r="K255" t="str">
            <v>6</v>
          </cell>
          <cell r="L255" t="str">
            <v>18</v>
          </cell>
          <cell r="M255" t="str">
            <v>0</v>
          </cell>
          <cell r="N255" t="str">
            <v>15</v>
          </cell>
          <cell r="O255" t="str">
            <v>36</v>
          </cell>
          <cell r="P255" t="str">
            <v>7</v>
          </cell>
          <cell r="Q255" t="str">
            <v>0</v>
          </cell>
          <cell r="R255" t="str">
            <v>0</v>
          </cell>
          <cell r="S255" t="str">
            <v>Não</v>
          </cell>
          <cell r="T255" t="str">
            <v xml:space="preserve">HLBU1939955           </v>
          </cell>
          <cell r="V255" t="str">
            <v/>
          </cell>
          <cell r="W255" t="str">
            <v>DTA 11/03</v>
          </cell>
          <cell r="X255" t="str">
            <v>DTA TRANSP</v>
          </cell>
          <cell r="Y255" t="str">
            <v/>
          </cell>
          <cell r="Z255" t="str">
            <v xml:space="preserve">8 </v>
          </cell>
          <cell r="AA255" t="str">
            <v>0</v>
          </cell>
          <cell r="AB255" t="str">
            <v>58</v>
          </cell>
          <cell r="AC255" t="str">
            <v>11</v>
          </cell>
          <cell r="AD255" t="str">
            <v xml:space="preserve">HLBU1939955              </v>
          </cell>
          <cell r="AE255" t="str">
            <v/>
          </cell>
          <cell r="AF255" t="str">
            <v/>
          </cell>
          <cell r="AG255" t="str">
            <v>13682900</v>
          </cell>
          <cell r="AH255" t="str">
            <v>Pendente</v>
          </cell>
          <cell r="AI255" t="str">
            <v>Não</v>
          </cell>
          <cell r="AJ255" t="str">
            <v>28/01/2022</v>
          </cell>
          <cell r="AK255" t="str">
            <v>Marítimo</v>
          </cell>
          <cell r="AL255" t="str">
            <v>04/02/2022</v>
          </cell>
          <cell r="AM255" t="str">
            <v>15/02/2022</v>
          </cell>
          <cell r="AN255" t="str">
            <v xml:space="preserve">          </v>
          </cell>
        </row>
        <row r="256">
          <cell r="B256">
            <v>80533964</v>
          </cell>
          <cell r="C256">
            <v>540201130</v>
          </cell>
          <cell r="E256" t="str">
            <v/>
          </cell>
          <cell r="F256" t="str">
            <v/>
          </cell>
          <cell r="G256" t="str">
            <v xml:space="preserve">MSC CATERINA                                      </v>
          </cell>
          <cell r="I256" t="str">
            <v/>
          </cell>
          <cell r="J256">
            <v>5</v>
          </cell>
          <cell r="K256" t="str">
            <v>2</v>
          </cell>
          <cell r="L256" t="str">
            <v>5</v>
          </cell>
          <cell r="M256" t="str">
            <v>0</v>
          </cell>
          <cell r="N256" t="str">
            <v>0</v>
          </cell>
          <cell r="O256" t="str">
            <v>17</v>
          </cell>
          <cell r="P256" t="str">
            <v>61</v>
          </cell>
          <cell r="Q256" t="str">
            <v>0</v>
          </cell>
          <cell r="R256" t="str">
            <v>0</v>
          </cell>
          <cell r="S256" t="str">
            <v>Não</v>
          </cell>
          <cell r="T256" t="str">
            <v xml:space="preserve">HLBU2690213           </v>
          </cell>
          <cell r="U256" t="str">
            <v>18/03/2022</v>
          </cell>
          <cell r="V256" t="str">
            <v/>
          </cell>
          <cell r="W256" t="str">
            <v/>
          </cell>
          <cell r="X256" t="str">
            <v/>
          </cell>
          <cell r="Y256" t="str">
            <v/>
          </cell>
          <cell r="Z256" t="str">
            <v xml:space="preserve">8 </v>
          </cell>
          <cell r="AA256" t="str">
            <v>1</v>
          </cell>
          <cell r="AB256" t="str">
            <v>78</v>
          </cell>
          <cell r="AC256" t="str">
            <v>11</v>
          </cell>
          <cell r="AD256" t="str">
            <v xml:space="preserve">HLBU2690213              </v>
          </cell>
          <cell r="AE256" t="str">
            <v/>
          </cell>
          <cell r="AF256" t="str">
            <v/>
          </cell>
          <cell r="AG256" t="str">
            <v>13682900</v>
          </cell>
          <cell r="AH256" t="str">
            <v>Pendente</v>
          </cell>
          <cell r="AI256" t="str">
            <v>Não</v>
          </cell>
          <cell r="AJ256" t="str">
            <v>28/01/2022</v>
          </cell>
          <cell r="AK256" t="str">
            <v>Marítimo</v>
          </cell>
          <cell r="AL256" t="str">
            <v>04/02/2022</v>
          </cell>
          <cell r="AM256" t="str">
            <v>15/02/2022</v>
          </cell>
          <cell r="AN256" t="str">
            <v xml:space="preserve">          </v>
          </cell>
        </row>
        <row r="257">
          <cell r="B257">
            <v>80533978</v>
          </cell>
          <cell r="C257">
            <v>540201135</v>
          </cell>
          <cell r="E257" t="str">
            <v/>
          </cell>
          <cell r="F257" t="str">
            <v>VERDE</v>
          </cell>
          <cell r="G257" t="str">
            <v xml:space="preserve">MSC CATERINA                                      </v>
          </cell>
          <cell r="H257" t="str">
            <v>8</v>
          </cell>
          <cell r="I257" t="str">
            <v/>
          </cell>
          <cell r="J257">
            <v>3</v>
          </cell>
          <cell r="K257" t="str">
            <v>2</v>
          </cell>
          <cell r="L257" t="str">
            <v>3</v>
          </cell>
          <cell r="M257" t="str">
            <v>0</v>
          </cell>
          <cell r="N257" t="str">
            <v>10</v>
          </cell>
          <cell r="O257" t="str">
            <v>0</v>
          </cell>
          <cell r="P257" t="str">
            <v>0</v>
          </cell>
          <cell r="Q257" t="str">
            <v>0</v>
          </cell>
          <cell r="R257" t="str">
            <v>0</v>
          </cell>
          <cell r="S257" t="str">
            <v>Não</v>
          </cell>
          <cell r="T257" t="str">
            <v xml:space="preserve">TRHU3301202           </v>
          </cell>
          <cell r="V257" t="str">
            <v/>
          </cell>
          <cell r="W257" t="str">
            <v>DTA 08/03-Guilherme A9060107221</v>
          </cell>
          <cell r="X257" t="str">
            <v>DTA TRANSP</v>
          </cell>
          <cell r="Y257" t="str">
            <v/>
          </cell>
          <cell r="Z257" t="str">
            <v>20</v>
          </cell>
          <cell r="AA257" t="str">
            <v>0</v>
          </cell>
          <cell r="AB257" t="str">
            <v>10</v>
          </cell>
          <cell r="AC257" t="str">
            <v>11</v>
          </cell>
          <cell r="AD257" t="str">
            <v xml:space="preserve">TRHU3301202              </v>
          </cell>
          <cell r="AE257" t="str">
            <v/>
          </cell>
          <cell r="AF257" t="str">
            <v/>
          </cell>
          <cell r="AG257" t="str">
            <v>13682900</v>
          </cell>
          <cell r="AH257" t="str">
            <v>Pendente</v>
          </cell>
          <cell r="AI257" t="str">
            <v>Não</v>
          </cell>
          <cell r="AJ257" t="str">
            <v>28/01/2022</v>
          </cell>
          <cell r="AK257" t="str">
            <v>Marítimo</v>
          </cell>
          <cell r="AL257" t="str">
            <v>04/02/2022</v>
          </cell>
          <cell r="AM257" t="str">
            <v>15/02/2022</v>
          </cell>
          <cell r="AN257" t="str">
            <v>2203846053</v>
          </cell>
        </row>
        <row r="258">
          <cell r="B258">
            <v>80534059</v>
          </cell>
          <cell r="C258">
            <v>540201159</v>
          </cell>
          <cell r="E258" t="str">
            <v/>
          </cell>
          <cell r="F258" t="str">
            <v>VERDE</v>
          </cell>
          <cell r="G258" t="str">
            <v xml:space="preserve">MSC CATERINA                                      </v>
          </cell>
          <cell r="H258" t="str">
            <v>8</v>
          </cell>
          <cell r="I258" t="str">
            <v/>
          </cell>
          <cell r="J258">
            <v>4</v>
          </cell>
          <cell r="K258" t="str">
            <v>1</v>
          </cell>
          <cell r="L258" t="str">
            <v>4</v>
          </cell>
          <cell r="M258" t="str">
            <v>0</v>
          </cell>
          <cell r="N258" t="str">
            <v>14</v>
          </cell>
          <cell r="O258" t="str">
            <v>0</v>
          </cell>
          <cell r="P258" t="str">
            <v>0</v>
          </cell>
          <cell r="Q258" t="str">
            <v>0</v>
          </cell>
          <cell r="R258" t="str">
            <v>0</v>
          </cell>
          <cell r="S258" t="str">
            <v>Não</v>
          </cell>
          <cell r="T258" t="str">
            <v xml:space="preserve">HAMU1029940           </v>
          </cell>
          <cell r="U258" t="str">
            <v>11/03/2022</v>
          </cell>
          <cell r="V258" t="str">
            <v>11/03/2022</v>
          </cell>
          <cell r="W258" t="str">
            <v>DTA 08/03-Guilherme A9060107221</v>
          </cell>
          <cell r="X258" t="str">
            <v>MBB</v>
          </cell>
          <cell r="Y258" t="str">
            <v/>
          </cell>
          <cell r="Z258" t="str">
            <v>20</v>
          </cell>
          <cell r="AA258" t="str">
            <v>1</v>
          </cell>
          <cell r="AB258" t="str">
            <v>14</v>
          </cell>
          <cell r="AC258" t="str">
            <v>11</v>
          </cell>
          <cell r="AD258" t="str">
            <v xml:space="preserve">HAMU1029940              </v>
          </cell>
          <cell r="AE258" t="str">
            <v/>
          </cell>
          <cell r="AF258" t="str">
            <v/>
          </cell>
          <cell r="AG258" t="str">
            <v>13682900</v>
          </cell>
          <cell r="AH258" t="str">
            <v>Pendente</v>
          </cell>
          <cell r="AI258" t="str">
            <v>Não</v>
          </cell>
          <cell r="AJ258" t="str">
            <v>28/01/2022</v>
          </cell>
          <cell r="AK258" t="str">
            <v>Marítimo</v>
          </cell>
          <cell r="AL258" t="str">
            <v>04/02/2022</v>
          </cell>
          <cell r="AM258" t="str">
            <v>15/02/2022</v>
          </cell>
          <cell r="AN258" t="str">
            <v>2203846088</v>
          </cell>
        </row>
        <row r="259">
          <cell r="B259">
            <v>80534090</v>
          </cell>
          <cell r="C259">
            <v>540201161</v>
          </cell>
          <cell r="E259" t="str">
            <v/>
          </cell>
          <cell r="F259" t="str">
            <v/>
          </cell>
          <cell r="G259" t="str">
            <v xml:space="preserve">MSC CATERINA                                      </v>
          </cell>
          <cell r="I259" t="str">
            <v/>
          </cell>
          <cell r="J259">
            <v>11</v>
          </cell>
          <cell r="K259" t="str">
            <v>6</v>
          </cell>
          <cell r="L259" t="str">
            <v>11</v>
          </cell>
          <cell r="M259" t="str">
            <v>0</v>
          </cell>
          <cell r="N259" t="str">
            <v>16</v>
          </cell>
          <cell r="O259" t="str">
            <v>16</v>
          </cell>
          <cell r="P259" t="str">
            <v>9</v>
          </cell>
          <cell r="Q259" t="str">
            <v>0</v>
          </cell>
          <cell r="R259" t="str">
            <v>0</v>
          </cell>
          <cell r="S259" t="str">
            <v>Não</v>
          </cell>
          <cell r="T259" t="str">
            <v xml:space="preserve">BEAU4993680           </v>
          </cell>
          <cell r="V259" t="str">
            <v/>
          </cell>
          <cell r="W259" t="str">
            <v>DTA 07/03</v>
          </cell>
          <cell r="X259" t="str">
            <v>DTA TRANSP</v>
          </cell>
          <cell r="Y259" t="str">
            <v/>
          </cell>
          <cell r="Z259" t="str">
            <v xml:space="preserve">8 </v>
          </cell>
          <cell r="AA259" t="str">
            <v>0</v>
          </cell>
          <cell r="AB259" t="str">
            <v>41</v>
          </cell>
          <cell r="AC259" t="str">
            <v>11</v>
          </cell>
          <cell r="AD259" t="str">
            <v xml:space="preserve">BEAU4993680              </v>
          </cell>
          <cell r="AE259" t="str">
            <v/>
          </cell>
          <cell r="AF259" t="str">
            <v/>
          </cell>
          <cell r="AG259" t="str">
            <v>13682900</v>
          </cell>
          <cell r="AH259" t="str">
            <v>Pendente</v>
          </cell>
          <cell r="AI259" t="str">
            <v>Não</v>
          </cell>
          <cell r="AJ259" t="str">
            <v>28/01/2022</v>
          </cell>
          <cell r="AK259" t="str">
            <v>Marítimo</v>
          </cell>
          <cell r="AL259" t="str">
            <v>04/02/2022</v>
          </cell>
          <cell r="AM259" t="str">
            <v>15/02/2022</v>
          </cell>
          <cell r="AN259" t="str">
            <v xml:space="preserve">          </v>
          </cell>
        </row>
        <row r="260">
          <cell r="B260">
            <v>80534084</v>
          </cell>
          <cell r="C260">
            <v>540201162</v>
          </cell>
          <cell r="E260" t="str">
            <v/>
          </cell>
          <cell r="F260" t="str">
            <v>VERDE</v>
          </cell>
          <cell r="G260" t="str">
            <v xml:space="preserve">MSC CATERINA                                      </v>
          </cell>
          <cell r="H260" t="str">
            <v>17</v>
          </cell>
          <cell r="I260" t="str">
            <v/>
          </cell>
          <cell r="J260">
            <v>7</v>
          </cell>
          <cell r="K260" t="str">
            <v>4</v>
          </cell>
          <cell r="L260" t="str">
            <v>7</v>
          </cell>
          <cell r="M260" t="str">
            <v>0</v>
          </cell>
          <cell r="N260" t="str">
            <v>16</v>
          </cell>
          <cell r="O260" t="str">
            <v>2</v>
          </cell>
          <cell r="P260" t="str">
            <v>21</v>
          </cell>
          <cell r="Q260" t="str">
            <v>0</v>
          </cell>
          <cell r="R260" t="str">
            <v>0</v>
          </cell>
          <cell r="S260" t="str">
            <v>Não</v>
          </cell>
          <cell r="T260" t="str">
            <v xml:space="preserve">HLXU8588865           </v>
          </cell>
          <cell r="U260" t="str">
            <v>22/02/2022</v>
          </cell>
          <cell r="V260" t="str">
            <v>24/02/2022</v>
          </cell>
          <cell r="W260" t="str">
            <v>CJ TRAVESSA ( DARIO ) PUXE SBL/ Rodrigo A9603506903</v>
          </cell>
          <cell r="X260" t="str">
            <v>SBL</v>
          </cell>
          <cell r="Y260" t="str">
            <v/>
          </cell>
          <cell r="Z260" t="str">
            <v>20</v>
          </cell>
          <cell r="AA260" t="str">
            <v>1</v>
          </cell>
          <cell r="AB260" t="str">
            <v>39</v>
          </cell>
          <cell r="AC260" t="str">
            <v>11</v>
          </cell>
          <cell r="AD260" t="str">
            <v xml:space="preserve">HLXU8588865              </v>
          </cell>
          <cell r="AE260" t="str">
            <v/>
          </cell>
          <cell r="AF260" t="str">
            <v/>
          </cell>
          <cell r="AG260" t="str">
            <v>13682900</v>
          </cell>
          <cell r="AH260" t="str">
            <v>Pendente</v>
          </cell>
          <cell r="AI260" t="str">
            <v>Não</v>
          </cell>
          <cell r="AJ260" t="str">
            <v>28/01/2022</v>
          </cell>
          <cell r="AK260" t="str">
            <v>Marítimo</v>
          </cell>
          <cell r="AL260" t="str">
            <v>04/02/2022</v>
          </cell>
          <cell r="AM260" t="str">
            <v>15/02/2022</v>
          </cell>
          <cell r="AN260" t="str">
            <v>2203512104</v>
          </cell>
        </row>
        <row r="261">
          <cell r="B261">
            <v>80534103</v>
          </cell>
          <cell r="C261">
            <v>540201163</v>
          </cell>
          <cell r="E261" t="str">
            <v/>
          </cell>
          <cell r="F261" t="str">
            <v/>
          </cell>
          <cell r="G261" t="str">
            <v xml:space="preserve">MSC CATERINA                                      </v>
          </cell>
          <cell r="I261" t="str">
            <v/>
          </cell>
          <cell r="J261">
            <v>12</v>
          </cell>
          <cell r="K261" t="str">
            <v>3</v>
          </cell>
          <cell r="L261" t="str">
            <v>12</v>
          </cell>
          <cell r="M261" t="str">
            <v>0</v>
          </cell>
          <cell r="N261" t="str">
            <v>3</v>
          </cell>
          <cell r="O261" t="str">
            <v>1</v>
          </cell>
          <cell r="P261" t="str">
            <v>34</v>
          </cell>
          <cell r="Q261" t="str">
            <v>0</v>
          </cell>
          <cell r="R261" t="str">
            <v>0</v>
          </cell>
          <cell r="S261" t="str">
            <v>Não</v>
          </cell>
          <cell r="T261" t="str">
            <v xml:space="preserve">UACU5664484           </v>
          </cell>
          <cell r="V261" t="str">
            <v/>
          </cell>
          <cell r="W261" t="str">
            <v>DTA 07/03</v>
          </cell>
          <cell r="X261" t="str">
            <v>DTA TRANSP</v>
          </cell>
          <cell r="Y261" t="str">
            <v/>
          </cell>
          <cell r="Z261" t="str">
            <v xml:space="preserve">8 </v>
          </cell>
          <cell r="AA261" t="str">
            <v>0</v>
          </cell>
          <cell r="AB261" t="str">
            <v>38</v>
          </cell>
          <cell r="AC261" t="str">
            <v>11</v>
          </cell>
          <cell r="AD261" t="str">
            <v xml:space="preserve">UACU5664484              </v>
          </cell>
          <cell r="AE261" t="str">
            <v/>
          </cell>
          <cell r="AF261" t="str">
            <v/>
          </cell>
          <cell r="AG261" t="str">
            <v>13682900</v>
          </cell>
          <cell r="AH261" t="str">
            <v>Pendente</v>
          </cell>
          <cell r="AI261" t="str">
            <v>Não</v>
          </cell>
          <cell r="AJ261" t="str">
            <v>28/01/2022</v>
          </cell>
          <cell r="AK261" t="str">
            <v>Marítimo</v>
          </cell>
          <cell r="AL261" t="str">
            <v>04/02/2022</v>
          </cell>
          <cell r="AM261" t="str">
            <v>15/02/2022</v>
          </cell>
          <cell r="AN261" t="str">
            <v xml:space="preserve">          </v>
          </cell>
        </row>
        <row r="262">
          <cell r="B262">
            <v>80534119</v>
          </cell>
          <cell r="C262">
            <v>540201164</v>
          </cell>
          <cell r="E262" t="str">
            <v/>
          </cell>
          <cell r="F262" t="str">
            <v/>
          </cell>
          <cell r="G262" t="str">
            <v xml:space="preserve">MSC CATERINA                                      </v>
          </cell>
          <cell r="I262" t="str">
            <v/>
          </cell>
          <cell r="J262">
            <v>12</v>
          </cell>
          <cell r="K262" t="str">
            <v>2</v>
          </cell>
          <cell r="L262" t="str">
            <v>12</v>
          </cell>
          <cell r="M262" t="str">
            <v>0</v>
          </cell>
          <cell r="N262" t="str">
            <v>12</v>
          </cell>
          <cell r="O262" t="str">
            <v>10</v>
          </cell>
          <cell r="P262" t="str">
            <v>23</v>
          </cell>
          <cell r="Q262" t="str">
            <v>0</v>
          </cell>
          <cell r="R262" t="str">
            <v>0</v>
          </cell>
          <cell r="S262" t="str">
            <v>Não</v>
          </cell>
          <cell r="T262" t="str">
            <v xml:space="preserve">TCKU6073108           </v>
          </cell>
          <cell r="V262" t="str">
            <v/>
          </cell>
          <cell r="W262" t="str">
            <v>DTA 07/03/ BANCOS ( ALVARO ) PUXE SBL</v>
          </cell>
          <cell r="X262" t="str">
            <v>DTA TRANSP</v>
          </cell>
          <cell r="Y262" t="str">
            <v/>
          </cell>
          <cell r="Z262" t="str">
            <v xml:space="preserve">8 </v>
          </cell>
          <cell r="AA262" t="str">
            <v>0</v>
          </cell>
          <cell r="AB262" t="str">
            <v>45</v>
          </cell>
          <cell r="AC262" t="str">
            <v>11</v>
          </cell>
          <cell r="AD262" t="str">
            <v xml:space="preserve">TCKU6073108              </v>
          </cell>
          <cell r="AE262" t="str">
            <v/>
          </cell>
          <cell r="AF262" t="str">
            <v/>
          </cell>
          <cell r="AG262" t="str">
            <v>13682900</v>
          </cell>
          <cell r="AH262" t="str">
            <v>Pendente</v>
          </cell>
          <cell r="AI262" t="str">
            <v>Não</v>
          </cell>
          <cell r="AJ262" t="str">
            <v>28/01/2022</v>
          </cell>
          <cell r="AK262" t="str">
            <v>Marítimo</v>
          </cell>
          <cell r="AL262" t="str">
            <v>04/02/2022</v>
          </cell>
          <cell r="AM262" t="str">
            <v>15/02/2022</v>
          </cell>
          <cell r="AN262" t="str">
            <v xml:space="preserve">          </v>
          </cell>
        </row>
        <row r="263">
          <cell r="B263">
            <v>80534128</v>
          </cell>
          <cell r="C263">
            <v>540201167</v>
          </cell>
          <cell r="E263" t="str">
            <v/>
          </cell>
          <cell r="F263" t="str">
            <v>VERDE</v>
          </cell>
          <cell r="G263" t="str">
            <v xml:space="preserve">MSC CATERINA                                      </v>
          </cell>
          <cell r="H263" t="str">
            <v>2</v>
          </cell>
          <cell r="I263" t="str">
            <v/>
          </cell>
          <cell r="J263">
            <v>82</v>
          </cell>
          <cell r="K263" t="str">
            <v>18</v>
          </cell>
          <cell r="L263" t="str">
            <v>82</v>
          </cell>
          <cell r="M263" t="str">
            <v>603</v>
          </cell>
          <cell r="N263" t="str">
            <v>4</v>
          </cell>
          <cell r="O263" t="str">
            <v>22</v>
          </cell>
          <cell r="P263" t="str">
            <v>9</v>
          </cell>
          <cell r="Q263" t="str">
            <v>0</v>
          </cell>
          <cell r="R263" t="str">
            <v>0</v>
          </cell>
          <cell r="S263" t="str">
            <v>Não</v>
          </cell>
          <cell r="T263" t="str">
            <v xml:space="preserve">CAIU9606140           </v>
          </cell>
          <cell r="U263" t="str">
            <v>17/03/2022</v>
          </cell>
          <cell r="V263" t="str">
            <v/>
          </cell>
          <cell r="W263" t="str">
            <v/>
          </cell>
          <cell r="X263" t="str">
            <v/>
          </cell>
          <cell r="Y263" t="str">
            <v/>
          </cell>
          <cell r="Z263" t="str">
            <v>20</v>
          </cell>
          <cell r="AA263" t="str">
            <v>4</v>
          </cell>
          <cell r="AB263" t="str">
            <v>41</v>
          </cell>
          <cell r="AC263" t="str">
            <v>11</v>
          </cell>
          <cell r="AD263" t="str">
            <v xml:space="preserve">CAIU9606140              </v>
          </cell>
          <cell r="AE263" t="str">
            <v/>
          </cell>
          <cell r="AF263" t="str">
            <v/>
          </cell>
          <cell r="AG263" t="str">
            <v>13682900</v>
          </cell>
          <cell r="AH263" t="str">
            <v>Pendente</v>
          </cell>
          <cell r="AI263" t="str">
            <v>Não</v>
          </cell>
          <cell r="AJ263" t="str">
            <v>28/01/2022</v>
          </cell>
          <cell r="AK263" t="str">
            <v>Marítimo</v>
          </cell>
          <cell r="AL263" t="str">
            <v>04/02/2022</v>
          </cell>
          <cell r="AM263" t="str">
            <v>15/02/2022</v>
          </cell>
          <cell r="AN263" t="str">
            <v>2204531307</v>
          </cell>
        </row>
        <row r="264">
          <cell r="B264">
            <v>80534142</v>
          </cell>
          <cell r="C264">
            <v>540201168</v>
          </cell>
          <cell r="E264" t="str">
            <v/>
          </cell>
          <cell r="F264" t="str">
            <v/>
          </cell>
          <cell r="G264" t="str">
            <v xml:space="preserve">MSC CATERINA                                      </v>
          </cell>
          <cell r="I264" t="str">
            <v/>
          </cell>
          <cell r="J264">
            <v>2</v>
          </cell>
          <cell r="K264" t="str">
            <v>1</v>
          </cell>
          <cell r="L264" t="str">
            <v>2</v>
          </cell>
          <cell r="M264" t="str">
            <v>0</v>
          </cell>
          <cell r="N264" t="str">
            <v>20</v>
          </cell>
          <cell r="O264" t="str">
            <v>0</v>
          </cell>
          <cell r="P264" t="str">
            <v>2</v>
          </cell>
          <cell r="Q264" t="str">
            <v>0</v>
          </cell>
          <cell r="R264" t="str">
            <v>0</v>
          </cell>
          <cell r="S264" t="str">
            <v>Não</v>
          </cell>
          <cell r="T264" t="str">
            <v xml:space="preserve">UACU5325639           </v>
          </cell>
          <cell r="V264" t="str">
            <v/>
          </cell>
          <cell r="W264" t="str">
            <v>DTA 07/03</v>
          </cell>
          <cell r="X264" t="str">
            <v>DTA TRANSP</v>
          </cell>
          <cell r="Y264" t="str">
            <v/>
          </cell>
          <cell r="Z264" t="str">
            <v xml:space="preserve">8 </v>
          </cell>
          <cell r="AA264" t="str">
            <v>0</v>
          </cell>
          <cell r="AB264" t="str">
            <v>22</v>
          </cell>
          <cell r="AC264" t="str">
            <v>11</v>
          </cell>
          <cell r="AD264" t="str">
            <v xml:space="preserve">UACU5325639              </v>
          </cell>
          <cell r="AE264" t="str">
            <v/>
          </cell>
          <cell r="AF264" t="str">
            <v/>
          </cell>
          <cell r="AG264" t="str">
            <v>13682900</v>
          </cell>
          <cell r="AH264" t="str">
            <v>Pendente</v>
          </cell>
          <cell r="AI264" t="str">
            <v>Não</v>
          </cell>
          <cell r="AJ264" t="str">
            <v>28/01/2022</v>
          </cell>
          <cell r="AK264" t="str">
            <v>Marítimo</v>
          </cell>
          <cell r="AL264" t="str">
            <v>04/02/2022</v>
          </cell>
          <cell r="AM264" t="str">
            <v>15/02/2022</v>
          </cell>
          <cell r="AN264" t="str">
            <v xml:space="preserve">          </v>
          </cell>
        </row>
        <row r="265">
          <cell r="B265">
            <v>80534144</v>
          </cell>
          <cell r="C265">
            <v>540201170</v>
          </cell>
          <cell r="E265" t="str">
            <v/>
          </cell>
          <cell r="F265" t="str">
            <v/>
          </cell>
          <cell r="G265" t="str">
            <v xml:space="preserve">MSC CATERINA                                      </v>
          </cell>
          <cell r="I265" t="str">
            <v/>
          </cell>
          <cell r="J265">
            <v>1</v>
          </cell>
          <cell r="K265" t="str">
            <v/>
          </cell>
          <cell r="L265" t="str">
            <v>1</v>
          </cell>
          <cell r="M265" t="str">
            <v>0</v>
          </cell>
          <cell r="N265" t="str">
            <v>0</v>
          </cell>
          <cell r="O265" t="str">
            <v>20</v>
          </cell>
          <cell r="P265" t="str">
            <v>0</v>
          </cell>
          <cell r="Q265" t="str">
            <v>0</v>
          </cell>
          <cell r="R265" t="str">
            <v>0</v>
          </cell>
          <cell r="S265" t="str">
            <v>Não</v>
          </cell>
          <cell r="T265" t="str">
            <v xml:space="preserve">SEGU6901915           </v>
          </cell>
          <cell r="V265" t="str">
            <v/>
          </cell>
          <cell r="W265" t="str">
            <v>DTA 07/03/ PORTA-OBJETOS AREA DO TETO ( ALVARO ) PUXE SBL</v>
          </cell>
          <cell r="X265" t="str">
            <v>DTA TRANSP</v>
          </cell>
          <cell r="Y265" t="str">
            <v/>
          </cell>
          <cell r="Z265" t="str">
            <v xml:space="preserve">8 </v>
          </cell>
          <cell r="AA265" t="str">
            <v>0</v>
          </cell>
          <cell r="AB265" t="str">
            <v>20</v>
          </cell>
          <cell r="AC265" t="str">
            <v>11</v>
          </cell>
          <cell r="AD265" t="str">
            <v xml:space="preserve">SEGU6901915              </v>
          </cell>
          <cell r="AE265" t="str">
            <v/>
          </cell>
          <cell r="AF265" t="str">
            <v/>
          </cell>
          <cell r="AG265" t="str">
            <v>13682900</v>
          </cell>
          <cell r="AH265" t="str">
            <v>Pendente</v>
          </cell>
          <cell r="AI265" t="str">
            <v>Não</v>
          </cell>
          <cell r="AJ265" t="str">
            <v>28/01/2022</v>
          </cell>
          <cell r="AK265" t="str">
            <v>Marítimo</v>
          </cell>
          <cell r="AL265" t="str">
            <v>04/02/2022</v>
          </cell>
          <cell r="AM265" t="str">
            <v>15/02/2022</v>
          </cell>
          <cell r="AN265" t="str">
            <v xml:space="preserve">          </v>
          </cell>
        </row>
        <row r="266">
          <cell r="B266">
            <v>80534145</v>
          </cell>
          <cell r="C266">
            <v>540201172</v>
          </cell>
          <cell r="E266" t="str">
            <v/>
          </cell>
          <cell r="F266" t="str">
            <v/>
          </cell>
          <cell r="G266" t="str">
            <v xml:space="preserve">MSC CATERINA                                      </v>
          </cell>
          <cell r="I266" t="str">
            <v/>
          </cell>
          <cell r="J266">
            <v>10</v>
          </cell>
          <cell r="K266" t="str">
            <v>3</v>
          </cell>
          <cell r="L266" t="str">
            <v>10</v>
          </cell>
          <cell r="M266" t="str">
            <v>0</v>
          </cell>
          <cell r="N266" t="str">
            <v>0</v>
          </cell>
          <cell r="O266" t="str">
            <v>20</v>
          </cell>
          <cell r="P266" t="str">
            <v>28</v>
          </cell>
          <cell r="Q266" t="str">
            <v>0</v>
          </cell>
          <cell r="R266" t="str">
            <v>0</v>
          </cell>
          <cell r="S266" t="str">
            <v>Não</v>
          </cell>
          <cell r="T266" t="str">
            <v xml:space="preserve">HLXU8367946           </v>
          </cell>
          <cell r="V266" t="str">
            <v/>
          </cell>
          <cell r="W266" t="str">
            <v>DTA 07/03/ BANCOS ( ALVARO ) PUXE SBL</v>
          </cell>
          <cell r="X266" t="str">
            <v>DTA TRANSP</v>
          </cell>
          <cell r="Y266" t="str">
            <v/>
          </cell>
          <cell r="Z266" t="str">
            <v xml:space="preserve">8 </v>
          </cell>
          <cell r="AA266" t="str">
            <v>0</v>
          </cell>
          <cell r="AB266" t="str">
            <v>48</v>
          </cell>
          <cell r="AC266" t="str">
            <v>11</v>
          </cell>
          <cell r="AD266" t="str">
            <v xml:space="preserve">HLXU8367946              </v>
          </cell>
          <cell r="AE266" t="str">
            <v/>
          </cell>
          <cell r="AF266" t="str">
            <v/>
          </cell>
          <cell r="AG266" t="str">
            <v>13682900</v>
          </cell>
          <cell r="AH266" t="str">
            <v>Pendente</v>
          </cell>
          <cell r="AI266" t="str">
            <v>Não</v>
          </cell>
          <cell r="AJ266" t="str">
            <v>28/01/2022</v>
          </cell>
          <cell r="AK266" t="str">
            <v>Marítimo</v>
          </cell>
          <cell r="AL266" t="str">
            <v>04/02/2022</v>
          </cell>
          <cell r="AM266" t="str">
            <v>15/02/2022</v>
          </cell>
          <cell r="AN266" t="str">
            <v xml:space="preserve">          </v>
          </cell>
        </row>
        <row r="267">
          <cell r="B267">
            <v>80534155</v>
          </cell>
          <cell r="C267">
            <v>540201173</v>
          </cell>
          <cell r="E267" t="str">
            <v/>
          </cell>
          <cell r="F267" t="str">
            <v/>
          </cell>
          <cell r="G267" t="str">
            <v xml:space="preserve">MSC CATERINA                                      </v>
          </cell>
          <cell r="I267" t="str">
            <v/>
          </cell>
          <cell r="J267">
            <v>1</v>
          </cell>
          <cell r="K267" t="str">
            <v/>
          </cell>
          <cell r="L267" t="str">
            <v>1</v>
          </cell>
          <cell r="M267" t="str">
            <v>0</v>
          </cell>
          <cell r="N267" t="str">
            <v>0</v>
          </cell>
          <cell r="O267" t="str">
            <v>20</v>
          </cell>
          <cell r="P267" t="str">
            <v>0</v>
          </cell>
          <cell r="Q267" t="str">
            <v>0</v>
          </cell>
          <cell r="R267" t="str">
            <v>0</v>
          </cell>
          <cell r="S267" t="str">
            <v>Não</v>
          </cell>
          <cell r="T267" t="str">
            <v xml:space="preserve">FANU1385900           </v>
          </cell>
          <cell r="V267" t="str">
            <v/>
          </cell>
          <cell r="W267" t="str">
            <v>DTA 07/03/ PORTA-OBJETOS AREA DO TETO ( ALVARO ) PUXE SBL</v>
          </cell>
          <cell r="X267" t="str">
            <v>DTA EADI</v>
          </cell>
          <cell r="Y267" t="str">
            <v>08/03/2022</v>
          </cell>
          <cell r="Z267" t="str">
            <v xml:space="preserve">8 </v>
          </cell>
          <cell r="AA267" t="str">
            <v>0</v>
          </cell>
          <cell r="AB267" t="str">
            <v>20</v>
          </cell>
          <cell r="AC267" t="str">
            <v>11</v>
          </cell>
          <cell r="AD267" t="str">
            <v xml:space="preserve">FANU1385900              </v>
          </cell>
          <cell r="AE267" t="str">
            <v/>
          </cell>
          <cell r="AF267" t="str">
            <v/>
          </cell>
          <cell r="AG267" t="str">
            <v>13682900</v>
          </cell>
          <cell r="AH267" t="str">
            <v>Pendente</v>
          </cell>
          <cell r="AI267" t="str">
            <v>Não</v>
          </cell>
          <cell r="AJ267" t="str">
            <v>28/01/2022</v>
          </cell>
          <cell r="AK267" t="str">
            <v>Marítimo</v>
          </cell>
          <cell r="AL267" t="str">
            <v>04/02/2022</v>
          </cell>
          <cell r="AM267" t="str">
            <v>15/02/2022</v>
          </cell>
          <cell r="AN267" t="str">
            <v xml:space="preserve">          </v>
          </cell>
        </row>
        <row r="268">
          <cell r="B268">
            <v>80534156</v>
          </cell>
          <cell r="C268">
            <v>540201175</v>
          </cell>
          <cell r="E268" t="str">
            <v/>
          </cell>
          <cell r="F268" t="str">
            <v/>
          </cell>
          <cell r="G268" t="str">
            <v xml:space="preserve">MSC CATERINA                                      </v>
          </cell>
          <cell r="I268" t="str">
            <v/>
          </cell>
          <cell r="J268">
            <v>14</v>
          </cell>
          <cell r="K268" t="str">
            <v>4</v>
          </cell>
          <cell r="L268" t="str">
            <v>14</v>
          </cell>
          <cell r="M268" t="str">
            <v>0</v>
          </cell>
          <cell r="N268" t="str">
            <v>1</v>
          </cell>
          <cell r="O268" t="str">
            <v>22</v>
          </cell>
          <cell r="P268" t="str">
            <v>13</v>
          </cell>
          <cell r="Q268" t="str">
            <v>0</v>
          </cell>
          <cell r="R268" t="str">
            <v>0</v>
          </cell>
          <cell r="S268" t="str">
            <v>Não</v>
          </cell>
          <cell r="T268" t="str">
            <v xml:space="preserve">FANU1591650           </v>
          </cell>
          <cell r="V268" t="str">
            <v/>
          </cell>
          <cell r="W268" t="str">
            <v>DTA 07/03/ PORTA-OBJETOS AREA DO TETO ( ALVARO ) PUXE SBL</v>
          </cell>
          <cell r="X268" t="str">
            <v>DTA TRANSP</v>
          </cell>
          <cell r="Y268" t="str">
            <v/>
          </cell>
          <cell r="Z268" t="str">
            <v xml:space="preserve">8 </v>
          </cell>
          <cell r="AA268" t="str">
            <v>0</v>
          </cell>
          <cell r="AB268" t="str">
            <v>36</v>
          </cell>
          <cell r="AC268" t="str">
            <v>11</v>
          </cell>
          <cell r="AD268" t="str">
            <v xml:space="preserve">FANU1591650              </v>
          </cell>
          <cell r="AE268" t="str">
            <v/>
          </cell>
          <cell r="AF268" t="str">
            <v/>
          </cell>
          <cell r="AG268" t="str">
            <v>13682900</v>
          </cell>
          <cell r="AH268" t="str">
            <v>Pendente</v>
          </cell>
          <cell r="AI268" t="str">
            <v>Não</v>
          </cell>
          <cell r="AJ268" t="str">
            <v>28/01/2022</v>
          </cell>
          <cell r="AK268" t="str">
            <v>Marítimo</v>
          </cell>
          <cell r="AL268" t="str">
            <v>04/02/2022</v>
          </cell>
          <cell r="AM268" t="str">
            <v>15/02/2022</v>
          </cell>
          <cell r="AN268" t="str">
            <v xml:space="preserve">          </v>
          </cell>
        </row>
        <row r="269">
          <cell r="B269">
            <v>80534158</v>
          </cell>
          <cell r="C269">
            <v>540201179</v>
          </cell>
          <cell r="E269" t="str">
            <v/>
          </cell>
          <cell r="F269" t="str">
            <v/>
          </cell>
          <cell r="G269" t="str">
            <v xml:space="preserve">MSC CATERINA                                      </v>
          </cell>
          <cell r="I269" t="str">
            <v/>
          </cell>
          <cell r="J269">
            <v>1</v>
          </cell>
          <cell r="K269" t="str">
            <v/>
          </cell>
          <cell r="L269" t="str">
            <v>1</v>
          </cell>
          <cell r="M269" t="str">
            <v>0</v>
          </cell>
          <cell r="N269" t="str">
            <v>0</v>
          </cell>
          <cell r="O269" t="str">
            <v>20</v>
          </cell>
          <cell r="P269" t="str">
            <v>0</v>
          </cell>
          <cell r="Q269" t="str">
            <v>0</v>
          </cell>
          <cell r="R269" t="str">
            <v>0</v>
          </cell>
          <cell r="S269" t="str">
            <v>Não</v>
          </cell>
          <cell r="T269" t="str">
            <v xml:space="preserve">FANU1702076           </v>
          </cell>
          <cell r="V269" t="str">
            <v/>
          </cell>
          <cell r="W269" t="str">
            <v>DTA 07/03/ PORTA-OBJETOS AREA DO TETO ( ALVARO ) PUXE SBL</v>
          </cell>
          <cell r="X269" t="str">
            <v>DTA TRANSP</v>
          </cell>
          <cell r="Y269" t="str">
            <v/>
          </cell>
          <cell r="Z269" t="str">
            <v xml:space="preserve">8 </v>
          </cell>
          <cell r="AA269" t="str">
            <v>0</v>
          </cell>
          <cell r="AB269" t="str">
            <v>20</v>
          </cell>
          <cell r="AC269" t="str">
            <v>11</v>
          </cell>
          <cell r="AD269" t="str">
            <v xml:space="preserve">FANU1702076              </v>
          </cell>
          <cell r="AE269" t="str">
            <v/>
          </cell>
          <cell r="AF269" t="str">
            <v/>
          </cell>
          <cell r="AG269" t="str">
            <v>13682900</v>
          </cell>
          <cell r="AH269" t="str">
            <v>Pendente</v>
          </cell>
          <cell r="AI269" t="str">
            <v>Não</v>
          </cell>
          <cell r="AJ269" t="str">
            <v>28/01/2022</v>
          </cell>
          <cell r="AK269" t="str">
            <v>Marítimo</v>
          </cell>
          <cell r="AL269" t="str">
            <v>04/02/2022</v>
          </cell>
          <cell r="AM269" t="str">
            <v>15/02/2022</v>
          </cell>
          <cell r="AN269" t="str">
            <v xml:space="preserve">          </v>
          </cell>
        </row>
        <row r="270">
          <cell r="B270">
            <v>80534168</v>
          </cell>
          <cell r="C270">
            <v>540201180</v>
          </cell>
          <cell r="E270" t="str">
            <v/>
          </cell>
          <cell r="F270" t="str">
            <v/>
          </cell>
          <cell r="G270" t="str">
            <v xml:space="preserve">MSC CATERINA                                      </v>
          </cell>
          <cell r="I270" t="str">
            <v/>
          </cell>
          <cell r="J270">
            <v>1</v>
          </cell>
          <cell r="K270" t="str">
            <v/>
          </cell>
          <cell r="L270" t="str">
            <v>1</v>
          </cell>
          <cell r="M270" t="str">
            <v>0</v>
          </cell>
          <cell r="N270" t="str">
            <v>0</v>
          </cell>
          <cell r="O270" t="str">
            <v>20</v>
          </cell>
          <cell r="P270" t="str">
            <v>0</v>
          </cell>
          <cell r="Q270" t="str">
            <v>0</v>
          </cell>
          <cell r="R270" t="str">
            <v>0</v>
          </cell>
          <cell r="S270" t="str">
            <v>Não</v>
          </cell>
          <cell r="T270" t="str">
            <v xml:space="preserve">FANU1178293           </v>
          </cell>
          <cell r="V270" t="str">
            <v/>
          </cell>
          <cell r="W270" t="str">
            <v>DTA 07/03/ PORTA-OBJETOS AREA DO TETO ( ALVARO ) PUXE SBL</v>
          </cell>
          <cell r="X270" t="str">
            <v>DTA TRANSP</v>
          </cell>
          <cell r="Y270" t="str">
            <v/>
          </cell>
          <cell r="Z270" t="str">
            <v xml:space="preserve">8 </v>
          </cell>
          <cell r="AA270" t="str">
            <v>0</v>
          </cell>
          <cell r="AB270" t="str">
            <v>20</v>
          </cell>
          <cell r="AC270" t="str">
            <v>11</v>
          </cell>
          <cell r="AD270" t="str">
            <v xml:space="preserve">FANU1178293              </v>
          </cell>
          <cell r="AE270" t="str">
            <v/>
          </cell>
          <cell r="AF270" t="str">
            <v/>
          </cell>
          <cell r="AG270" t="str">
            <v>13682900</v>
          </cell>
          <cell r="AH270" t="str">
            <v>Pendente</v>
          </cell>
          <cell r="AI270" t="str">
            <v>Não</v>
          </cell>
          <cell r="AJ270" t="str">
            <v>28/01/2022</v>
          </cell>
          <cell r="AK270" t="str">
            <v>Marítimo</v>
          </cell>
          <cell r="AL270" t="str">
            <v>04/02/2022</v>
          </cell>
          <cell r="AM270" t="str">
            <v>15/02/2022</v>
          </cell>
          <cell r="AN270" t="str">
            <v xml:space="preserve">          </v>
          </cell>
        </row>
        <row r="271">
          <cell r="B271">
            <v>80534167</v>
          </cell>
          <cell r="C271">
            <v>540201181</v>
          </cell>
          <cell r="E271" t="str">
            <v/>
          </cell>
          <cell r="F271" t="str">
            <v>VERDE</v>
          </cell>
          <cell r="G271" t="str">
            <v xml:space="preserve">MSC CATERINA                                      </v>
          </cell>
          <cell r="H271" t="str">
            <v>8</v>
          </cell>
          <cell r="I271" t="str">
            <v/>
          </cell>
          <cell r="J271">
            <v>42</v>
          </cell>
          <cell r="K271" t="str">
            <v>12</v>
          </cell>
          <cell r="L271" t="str">
            <v>42</v>
          </cell>
          <cell r="M271" t="str">
            <v>424</v>
          </cell>
          <cell r="N271" t="str">
            <v>12</v>
          </cell>
          <cell r="O271" t="str">
            <v>0</v>
          </cell>
          <cell r="P271" t="str">
            <v>227</v>
          </cell>
          <cell r="Q271" t="str">
            <v>0</v>
          </cell>
          <cell r="R271" t="str">
            <v>0</v>
          </cell>
          <cell r="S271" t="str">
            <v>Não</v>
          </cell>
          <cell r="T271" t="str">
            <v xml:space="preserve">TGCU5178756           </v>
          </cell>
          <cell r="U271" t="str">
            <v>16/03/2022</v>
          </cell>
          <cell r="V271" t="str">
            <v/>
          </cell>
          <cell r="W271" t="str">
            <v/>
          </cell>
          <cell r="X271" t="str">
            <v/>
          </cell>
          <cell r="Y271" t="str">
            <v/>
          </cell>
          <cell r="Z271" t="str">
            <v>20</v>
          </cell>
          <cell r="AA271" t="str">
            <v>1</v>
          </cell>
          <cell r="AB271" t="str">
            <v>45</v>
          </cell>
          <cell r="AC271" t="str">
            <v>11</v>
          </cell>
          <cell r="AD271" t="str">
            <v xml:space="preserve">TGCU5178756              </v>
          </cell>
          <cell r="AE271" t="str">
            <v/>
          </cell>
          <cell r="AF271" t="str">
            <v/>
          </cell>
          <cell r="AG271" t="str">
            <v>13682900</v>
          </cell>
          <cell r="AH271" t="str">
            <v>Pendente</v>
          </cell>
          <cell r="AI271" t="str">
            <v>Não</v>
          </cell>
          <cell r="AJ271" t="str">
            <v>28/01/2022</v>
          </cell>
          <cell r="AK271" t="str">
            <v>Marítimo</v>
          </cell>
          <cell r="AL271" t="str">
            <v>04/02/2022</v>
          </cell>
          <cell r="AM271" t="str">
            <v>15/02/2022</v>
          </cell>
          <cell r="AN271" t="str">
            <v>2204051330</v>
          </cell>
        </row>
        <row r="272">
          <cell r="B272">
            <v>80534182</v>
          </cell>
          <cell r="C272">
            <v>540201185</v>
          </cell>
          <cell r="E272" t="str">
            <v/>
          </cell>
          <cell r="F272" t="str">
            <v/>
          </cell>
          <cell r="G272" t="str">
            <v xml:space="preserve">MSC CATERINA                                      </v>
          </cell>
          <cell r="I272" t="str">
            <v/>
          </cell>
          <cell r="J272">
            <v>2</v>
          </cell>
          <cell r="K272" t="str">
            <v/>
          </cell>
          <cell r="L272" t="str">
            <v>2</v>
          </cell>
          <cell r="M272" t="str">
            <v>0</v>
          </cell>
          <cell r="N272" t="str">
            <v>0</v>
          </cell>
          <cell r="O272" t="str">
            <v>0</v>
          </cell>
          <cell r="P272" t="str">
            <v>40</v>
          </cell>
          <cell r="Q272" t="str">
            <v>0</v>
          </cell>
          <cell r="R272" t="str">
            <v>0</v>
          </cell>
          <cell r="S272" t="str">
            <v>Não</v>
          </cell>
          <cell r="T272" t="str">
            <v xml:space="preserve">GESU6404025           </v>
          </cell>
          <cell r="U272" t="str">
            <v>14/03/2022</v>
          </cell>
          <cell r="V272" t="str">
            <v/>
          </cell>
          <cell r="W272" t="str">
            <v/>
          </cell>
          <cell r="X272" t="str">
            <v/>
          </cell>
          <cell r="Y272" t="str">
            <v/>
          </cell>
          <cell r="Z272" t="str">
            <v>14</v>
          </cell>
          <cell r="AA272" t="str">
            <v>1</v>
          </cell>
          <cell r="AB272" t="str">
            <v>40</v>
          </cell>
          <cell r="AC272" t="str">
            <v>11</v>
          </cell>
          <cell r="AD272" t="str">
            <v xml:space="preserve">GESU6404025              </v>
          </cell>
          <cell r="AE272" t="str">
            <v/>
          </cell>
          <cell r="AF272" t="str">
            <v/>
          </cell>
          <cell r="AG272" t="str">
            <v>13682900</v>
          </cell>
          <cell r="AH272" t="str">
            <v>Pendente</v>
          </cell>
          <cell r="AI272" t="str">
            <v>Não</v>
          </cell>
          <cell r="AJ272" t="str">
            <v>28/01/2022</v>
          </cell>
          <cell r="AK272" t="str">
            <v>Marítimo</v>
          </cell>
          <cell r="AL272" t="str">
            <v>04/02/2022</v>
          </cell>
          <cell r="AM272" t="str">
            <v>15/02/2022</v>
          </cell>
          <cell r="AN272" t="str">
            <v>2204633070</v>
          </cell>
        </row>
        <row r="273">
          <cell r="B273">
            <v>80534184</v>
          </cell>
          <cell r="C273">
            <v>540201186</v>
          </cell>
          <cell r="E273" t="str">
            <v/>
          </cell>
          <cell r="F273" t="str">
            <v/>
          </cell>
          <cell r="G273" t="str">
            <v xml:space="preserve">MSC CATERINA                                      </v>
          </cell>
          <cell r="I273" t="str">
            <v/>
          </cell>
          <cell r="J273">
            <v>1</v>
          </cell>
          <cell r="K273" t="str">
            <v>1</v>
          </cell>
          <cell r="L273" t="str">
            <v>1</v>
          </cell>
          <cell r="M273" t="str">
            <v>0</v>
          </cell>
          <cell r="N273" t="str">
            <v>0</v>
          </cell>
          <cell r="O273" t="str">
            <v>51</v>
          </cell>
          <cell r="P273" t="str">
            <v>0</v>
          </cell>
          <cell r="Q273" t="str">
            <v>0</v>
          </cell>
          <cell r="R273" t="str">
            <v>0</v>
          </cell>
          <cell r="S273" t="str">
            <v>Não</v>
          </cell>
          <cell r="T273" t="str">
            <v xml:space="preserve">BEAU4547668           </v>
          </cell>
          <cell r="V273" t="str">
            <v/>
          </cell>
          <cell r="W273" t="str">
            <v>DTA 07/03/ BANCOS ( ALVARO ) PUXE SBL</v>
          </cell>
          <cell r="X273" t="str">
            <v>DTA TRANSP</v>
          </cell>
          <cell r="Y273" t="str">
            <v/>
          </cell>
          <cell r="Z273" t="str">
            <v xml:space="preserve">8 </v>
          </cell>
          <cell r="AA273" t="str">
            <v>0</v>
          </cell>
          <cell r="AB273" t="str">
            <v>51</v>
          </cell>
          <cell r="AC273" t="str">
            <v>11</v>
          </cell>
          <cell r="AD273" t="str">
            <v xml:space="preserve">BEAU4547668              </v>
          </cell>
          <cell r="AE273" t="str">
            <v/>
          </cell>
          <cell r="AF273" t="str">
            <v/>
          </cell>
          <cell r="AG273" t="str">
            <v>13682900</v>
          </cell>
          <cell r="AH273" t="str">
            <v>Pendente</v>
          </cell>
          <cell r="AI273" t="str">
            <v>Não</v>
          </cell>
          <cell r="AJ273" t="str">
            <v>28/01/2022</v>
          </cell>
          <cell r="AK273" t="str">
            <v>Marítimo</v>
          </cell>
          <cell r="AL273" t="str">
            <v>04/02/2002</v>
          </cell>
          <cell r="AM273" t="str">
            <v>15/02/2022</v>
          </cell>
          <cell r="AN273" t="str">
            <v xml:space="preserve">          </v>
          </cell>
        </row>
        <row r="274">
          <cell r="B274">
            <v>80534185</v>
          </cell>
          <cell r="C274">
            <v>540201187</v>
          </cell>
          <cell r="E274" t="str">
            <v/>
          </cell>
          <cell r="F274" t="str">
            <v/>
          </cell>
          <cell r="G274" t="str">
            <v xml:space="preserve">MSC CATERINA                                      </v>
          </cell>
          <cell r="I274" t="str">
            <v/>
          </cell>
          <cell r="J274">
            <v>3</v>
          </cell>
          <cell r="K274" t="str">
            <v>1</v>
          </cell>
          <cell r="L274" t="str">
            <v>3</v>
          </cell>
          <cell r="M274" t="str">
            <v>0</v>
          </cell>
          <cell r="N274" t="str">
            <v>0</v>
          </cell>
          <cell r="O274" t="str">
            <v>17</v>
          </cell>
          <cell r="P274" t="str">
            <v>3</v>
          </cell>
          <cell r="Q274" t="str">
            <v>0</v>
          </cell>
          <cell r="R274" t="str">
            <v>0</v>
          </cell>
          <cell r="S274" t="str">
            <v>Não</v>
          </cell>
          <cell r="T274" t="str">
            <v xml:space="preserve">FANU1787920           </v>
          </cell>
          <cell r="V274" t="str">
            <v/>
          </cell>
          <cell r="W274" t="str">
            <v>DTA 07/03/ PORTA-OBJETOS AREA DO TETO ( ALVARO ) PUXE SBL</v>
          </cell>
          <cell r="X274" t="str">
            <v>DTA TRANSP</v>
          </cell>
          <cell r="Y274" t="str">
            <v/>
          </cell>
          <cell r="Z274" t="str">
            <v xml:space="preserve">8 </v>
          </cell>
          <cell r="AA274" t="str">
            <v>0</v>
          </cell>
          <cell r="AB274" t="str">
            <v>20</v>
          </cell>
          <cell r="AC274" t="str">
            <v>11</v>
          </cell>
          <cell r="AD274" t="str">
            <v xml:space="preserve">FANU1787920              </v>
          </cell>
          <cell r="AE274" t="str">
            <v/>
          </cell>
          <cell r="AF274" t="str">
            <v/>
          </cell>
          <cell r="AG274" t="str">
            <v>13682900</v>
          </cell>
          <cell r="AH274" t="str">
            <v>Pendente</v>
          </cell>
          <cell r="AI274" t="str">
            <v>Não</v>
          </cell>
          <cell r="AJ274" t="str">
            <v>28/01/2022</v>
          </cell>
          <cell r="AK274" t="str">
            <v>Marítimo</v>
          </cell>
          <cell r="AL274" t="str">
            <v>04/02/2022</v>
          </cell>
          <cell r="AM274" t="str">
            <v>15/02/2022</v>
          </cell>
          <cell r="AN274" t="str">
            <v xml:space="preserve">          </v>
          </cell>
        </row>
        <row r="275">
          <cell r="B275">
            <v>80534186</v>
          </cell>
          <cell r="C275">
            <v>540201188</v>
          </cell>
          <cell r="E275" t="str">
            <v/>
          </cell>
          <cell r="F275" t="str">
            <v/>
          </cell>
          <cell r="G275" t="str">
            <v xml:space="preserve">MSC CATERINA                                      </v>
          </cell>
          <cell r="I275" t="str">
            <v/>
          </cell>
          <cell r="J275">
            <v>1</v>
          </cell>
          <cell r="K275" t="str">
            <v/>
          </cell>
          <cell r="L275" t="str">
            <v>1</v>
          </cell>
          <cell r="M275" t="str">
            <v>0</v>
          </cell>
          <cell r="N275" t="str">
            <v>0</v>
          </cell>
          <cell r="O275" t="str">
            <v>8</v>
          </cell>
          <cell r="P275" t="str">
            <v>0</v>
          </cell>
          <cell r="Q275" t="str">
            <v>0</v>
          </cell>
          <cell r="R275" t="str">
            <v>0</v>
          </cell>
          <cell r="S275" t="str">
            <v>Não</v>
          </cell>
          <cell r="T275" t="str">
            <v xml:space="preserve">FANU1800998           </v>
          </cell>
          <cell r="V275" t="str">
            <v/>
          </cell>
          <cell r="W275" t="str">
            <v>DTA 07/03/ PARABRISA ( ALVARO ) PUXE SBL</v>
          </cell>
          <cell r="X275" t="str">
            <v>DTA TRANSP</v>
          </cell>
          <cell r="Y275" t="str">
            <v/>
          </cell>
          <cell r="Z275" t="str">
            <v xml:space="preserve">8 </v>
          </cell>
          <cell r="AA275" t="str">
            <v>0</v>
          </cell>
          <cell r="AB275" t="str">
            <v>8</v>
          </cell>
          <cell r="AC275" t="str">
            <v>11</v>
          </cell>
          <cell r="AD275" t="str">
            <v xml:space="preserve">FANU1800998              </v>
          </cell>
          <cell r="AE275" t="str">
            <v/>
          </cell>
          <cell r="AF275" t="str">
            <v/>
          </cell>
          <cell r="AG275" t="str">
            <v>13682900</v>
          </cell>
          <cell r="AH275" t="str">
            <v>Pendente</v>
          </cell>
          <cell r="AI275" t="str">
            <v>Não</v>
          </cell>
          <cell r="AJ275" t="str">
            <v>28/01/2022</v>
          </cell>
          <cell r="AK275" t="str">
            <v>Marítimo</v>
          </cell>
          <cell r="AL275" t="str">
            <v>04/02/2022</v>
          </cell>
          <cell r="AM275" t="str">
            <v>15/02/2022</v>
          </cell>
          <cell r="AN275" t="str">
            <v xml:space="preserve">          </v>
          </cell>
        </row>
        <row r="276">
          <cell r="B276">
            <v>80534141</v>
          </cell>
          <cell r="C276">
            <v>540201189</v>
          </cell>
          <cell r="E276" t="str">
            <v/>
          </cell>
          <cell r="F276" t="str">
            <v>VERDE</v>
          </cell>
          <cell r="G276" t="str">
            <v xml:space="preserve">MSC CATERINA                                      </v>
          </cell>
          <cell r="H276" t="str">
            <v>4</v>
          </cell>
          <cell r="I276" t="str">
            <v/>
          </cell>
          <cell r="J276">
            <v>18</v>
          </cell>
          <cell r="K276" t="str">
            <v>7</v>
          </cell>
          <cell r="L276" t="str">
            <v>18</v>
          </cell>
          <cell r="M276" t="str">
            <v>0</v>
          </cell>
          <cell r="N276" t="str">
            <v>14</v>
          </cell>
          <cell r="O276" t="str">
            <v>24</v>
          </cell>
          <cell r="P276" t="str">
            <v>13</v>
          </cell>
          <cell r="Q276" t="str">
            <v>0</v>
          </cell>
          <cell r="R276" t="str">
            <v>0</v>
          </cell>
          <cell r="S276" t="str">
            <v>Não</v>
          </cell>
          <cell r="T276" t="str">
            <v xml:space="preserve">HLBU1683441           </v>
          </cell>
          <cell r="U276" t="str">
            <v>07/03/2022</v>
          </cell>
          <cell r="V276" t="str">
            <v/>
          </cell>
          <cell r="W276" t="str">
            <v/>
          </cell>
          <cell r="X276" t="str">
            <v/>
          </cell>
          <cell r="Y276" t="str">
            <v/>
          </cell>
          <cell r="Z276" t="str">
            <v>20</v>
          </cell>
          <cell r="AA276" t="str">
            <v>1</v>
          </cell>
          <cell r="AB276" t="str">
            <v>51</v>
          </cell>
          <cell r="AC276" t="str">
            <v>11</v>
          </cell>
          <cell r="AD276" t="str">
            <v xml:space="preserve">HLBU1683441              </v>
          </cell>
          <cell r="AE276" t="str">
            <v/>
          </cell>
          <cell r="AF276" t="str">
            <v/>
          </cell>
          <cell r="AG276" t="str">
            <v>13682900</v>
          </cell>
          <cell r="AH276" t="str">
            <v>Pendente</v>
          </cell>
          <cell r="AI276" t="str">
            <v>Não</v>
          </cell>
          <cell r="AJ276" t="str">
            <v>28/01/2022</v>
          </cell>
          <cell r="AK276" t="str">
            <v>Marítimo</v>
          </cell>
          <cell r="AL276" t="str">
            <v>04/02/2022</v>
          </cell>
          <cell r="AM276" t="str">
            <v>15/02/2022</v>
          </cell>
          <cell r="AN276" t="str">
            <v>2204212465</v>
          </cell>
        </row>
        <row r="277">
          <cell r="B277">
            <v>80534154</v>
          </cell>
          <cell r="C277">
            <v>540201190</v>
          </cell>
          <cell r="E277" t="str">
            <v/>
          </cell>
          <cell r="F277" t="str">
            <v/>
          </cell>
          <cell r="G277" t="str">
            <v xml:space="preserve">MSC CATERINA                                      </v>
          </cell>
          <cell r="I277" t="str">
            <v/>
          </cell>
          <cell r="J277">
            <v>46</v>
          </cell>
          <cell r="K277" t="str">
            <v>8</v>
          </cell>
          <cell r="L277" t="str">
            <v>46</v>
          </cell>
          <cell r="M277" t="str">
            <v>281</v>
          </cell>
          <cell r="N277" t="str">
            <v>8</v>
          </cell>
          <cell r="O277" t="str">
            <v>19</v>
          </cell>
          <cell r="P277" t="str">
            <v>3</v>
          </cell>
          <cell r="Q277" t="str">
            <v>0</v>
          </cell>
          <cell r="R277" t="str">
            <v>0</v>
          </cell>
          <cell r="S277" t="str">
            <v>Não</v>
          </cell>
          <cell r="T277" t="str">
            <v xml:space="preserve">CAAU5491591           </v>
          </cell>
          <cell r="U277" t="str">
            <v>28/02/2022</v>
          </cell>
          <cell r="V277" t="str">
            <v/>
          </cell>
          <cell r="W277" t="str">
            <v/>
          </cell>
          <cell r="X277" t="str">
            <v/>
          </cell>
          <cell r="Y277" t="str">
            <v/>
          </cell>
          <cell r="Z277" t="str">
            <v xml:space="preserve">8 </v>
          </cell>
          <cell r="AA277" t="str">
            <v>3</v>
          </cell>
          <cell r="AB277" t="str">
            <v>42</v>
          </cell>
          <cell r="AC277" t="str">
            <v>11</v>
          </cell>
          <cell r="AD277" t="str">
            <v xml:space="preserve">CAAU5491591              </v>
          </cell>
          <cell r="AE277" t="str">
            <v/>
          </cell>
          <cell r="AF277" t="str">
            <v/>
          </cell>
          <cell r="AG277" t="str">
            <v>13682900</v>
          </cell>
          <cell r="AH277" t="str">
            <v>Pendente</v>
          </cell>
          <cell r="AI277" t="str">
            <v>Não</v>
          </cell>
          <cell r="AJ277" t="str">
            <v>28/01/2022</v>
          </cell>
          <cell r="AK277" t="str">
            <v>Marítimo</v>
          </cell>
          <cell r="AL277" t="str">
            <v>04/02/2022</v>
          </cell>
          <cell r="AM277" t="str">
            <v>15/02/2022</v>
          </cell>
          <cell r="AN277" t="str">
            <v xml:space="preserve">          </v>
          </cell>
        </row>
        <row r="278">
          <cell r="B278">
            <v>80534240</v>
          </cell>
          <cell r="C278">
            <v>540201194</v>
          </cell>
          <cell r="E278" t="str">
            <v/>
          </cell>
          <cell r="F278" t="str">
            <v>VERDE</v>
          </cell>
          <cell r="G278" t="str">
            <v xml:space="preserve">MSC CATERINA                                      </v>
          </cell>
          <cell r="H278" t="str">
            <v>7</v>
          </cell>
          <cell r="I278" t="str">
            <v/>
          </cell>
          <cell r="J278">
            <v>50</v>
          </cell>
          <cell r="K278" t="str">
            <v>9</v>
          </cell>
          <cell r="L278" t="str">
            <v>50</v>
          </cell>
          <cell r="M278" t="str">
            <v>232</v>
          </cell>
          <cell r="N278" t="str">
            <v>43</v>
          </cell>
          <cell r="O278" t="str">
            <v>23</v>
          </cell>
          <cell r="P278" t="str">
            <v>11</v>
          </cell>
          <cell r="Q278" t="str">
            <v>5</v>
          </cell>
          <cell r="R278" t="str">
            <v>5</v>
          </cell>
          <cell r="S278" t="str">
            <v>Não</v>
          </cell>
          <cell r="T278" t="str">
            <v xml:space="preserve">TGHU8912990           </v>
          </cell>
          <cell r="U278" t="str">
            <v>07/03/2022</v>
          </cell>
          <cell r="V278" t="str">
            <v>11/03/2022</v>
          </cell>
          <cell r="W278" t="str">
            <v>CJ TRAVESSA ( DARIO ) PUXE SBL/ Milani A9408805370  7354</v>
          </cell>
          <cell r="X278" t="str">
            <v>SBL</v>
          </cell>
          <cell r="Y278" t="str">
            <v/>
          </cell>
          <cell r="Z278" t="str">
            <v>20</v>
          </cell>
          <cell r="AA278" t="str">
            <v>3</v>
          </cell>
          <cell r="AB278" t="str">
            <v>62</v>
          </cell>
          <cell r="AC278" t="str">
            <v>11</v>
          </cell>
          <cell r="AD278" t="str">
            <v xml:space="preserve">TGHU8912990              </v>
          </cell>
          <cell r="AE278" t="str">
            <v/>
          </cell>
          <cell r="AF278" t="str">
            <v/>
          </cell>
          <cell r="AG278" t="str">
            <v>13682900</v>
          </cell>
          <cell r="AH278" t="str">
            <v>Pendente</v>
          </cell>
          <cell r="AI278" t="str">
            <v>Não</v>
          </cell>
          <cell r="AJ278" t="str">
            <v>28/01/2022</v>
          </cell>
          <cell r="AK278" t="str">
            <v>Marítimo</v>
          </cell>
          <cell r="AL278" t="str">
            <v>04/02/2022</v>
          </cell>
          <cell r="AM278" t="str">
            <v>15/02/2022</v>
          </cell>
          <cell r="AN278" t="str">
            <v>2204075905</v>
          </cell>
        </row>
        <row r="279">
          <cell r="B279">
            <v>80534369</v>
          </cell>
          <cell r="C279">
            <v>540201196</v>
          </cell>
          <cell r="E279" t="str">
            <v/>
          </cell>
          <cell r="F279" t="str">
            <v>VERMELHO</v>
          </cell>
          <cell r="G279" t="str">
            <v xml:space="preserve">MSC CATERINA                                      </v>
          </cell>
          <cell r="I279" t="str">
            <v/>
          </cell>
          <cell r="J279">
            <v>10</v>
          </cell>
          <cell r="K279" t="str">
            <v>2</v>
          </cell>
          <cell r="L279" t="str">
            <v>10</v>
          </cell>
          <cell r="M279" t="str">
            <v>0</v>
          </cell>
          <cell r="N279" t="str">
            <v>1</v>
          </cell>
          <cell r="O279" t="str">
            <v>12</v>
          </cell>
          <cell r="P279" t="str">
            <v>29</v>
          </cell>
          <cell r="Q279" t="str">
            <v>0</v>
          </cell>
          <cell r="R279" t="str">
            <v>0</v>
          </cell>
          <cell r="S279" t="str">
            <v>Não</v>
          </cell>
          <cell r="T279" t="str">
            <v xml:space="preserve">FANU1109564           </v>
          </cell>
          <cell r="U279" t="str">
            <v>09/03/2022</v>
          </cell>
          <cell r="V279" t="str">
            <v>10/03/2022</v>
          </cell>
          <cell r="W279" t="str">
            <v>EXO.TRANSM. GW6E-2800/200KV-12 ( TEZOTO-GIBA ) PUXE SBL/ Milani A0001401578</v>
          </cell>
          <cell r="X279" t="str">
            <v>SBL</v>
          </cell>
          <cell r="Y279" t="str">
            <v/>
          </cell>
          <cell r="Z279" t="str">
            <v>14</v>
          </cell>
          <cell r="AA279" t="str">
            <v>1</v>
          </cell>
          <cell r="AB279" t="str">
            <v>42</v>
          </cell>
          <cell r="AC279" t="str">
            <v>11</v>
          </cell>
          <cell r="AD279" t="str">
            <v xml:space="preserve">FANU1109564              </v>
          </cell>
          <cell r="AE279" t="str">
            <v/>
          </cell>
          <cell r="AF279" t="str">
            <v/>
          </cell>
          <cell r="AG279" t="str">
            <v>13682900</v>
          </cell>
          <cell r="AH279" t="str">
            <v>Pendente</v>
          </cell>
          <cell r="AI279" t="str">
            <v>Não</v>
          </cell>
          <cell r="AJ279" t="str">
            <v>28/01/2022</v>
          </cell>
          <cell r="AK279" t="str">
            <v>Marítimo</v>
          </cell>
          <cell r="AL279" t="str">
            <v>04/02/2022</v>
          </cell>
          <cell r="AM279" t="str">
            <v>15/02/2022</v>
          </cell>
          <cell r="AN279" t="str">
            <v>2204435316</v>
          </cell>
        </row>
        <row r="280">
          <cell r="B280">
            <v>80534020</v>
          </cell>
          <cell r="C280">
            <v>540201198</v>
          </cell>
          <cell r="E280" t="str">
            <v/>
          </cell>
          <cell r="F280" t="str">
            <v>VERDE</v>
          </cell>
          <cell r="G280" t="str">
            <v xml:space="preserve">MSC CATERINA                                      </v>
          </cell>
          <cell r="H280" t="str">
            <v>7</v>
          </cell>
          <cell r="I280" t="str">
            <v/>
          </cell>
          <cell r="J280">
            <v>11</v>
          </cell>
          <cell r="K280" t="str">
            <v>6</v>
          </cell>
          <cell r="L280" t="str">
            <v>11</v>
          </cell>
          <cell r="M280" t="str">
            <v>0</v>
          </cell>
          <cell r="N280" t="str">
            <v>8</v>
          </cell>
          <cell r="O280" t="str">
            <v>24</v>
          </cell>
          <cell r="P280" t="str">
            <v>3</v>
          </cell>
          <cell r="Q280" t="str">
            <v>0</v>
          </cell>
          <cell r="R280" t="str">
            <v>0</v>
          </cell>
          <cell r="S280" t="str">
            <v>Não</v>
          </cell>
          <cell r="T280" t="str">
            <v xml:space="preserve">TCKU6003034           </v>
          </cell>
          <cell r="U280" t="str">
            <v>04/03/2022</v>
          </cell>
          <cell r="V280" t="str">
            <v/>
          </cell>
          <cell r="W280" t="str">
            <v/>
          </cell>
          <cell r="X280" t="str">
            <v/>
          </cell>
          <cell r="Y280" t="str">
            <v/>
          </cell>
          <cell r="Z280" t="str">
            <v>20</v>
          </cell>
          <cell r="AA280" t="str">
            <v>2</v>
          </cell>
          <cell r="AB280" t="str">
            <v>35</v>
          </cell>
          <cell r="AC280" t="str">
            <v>11</v>
          </cell>
          <cell r="AD280" t="str">
            <v xml:space="preserve">TCKU6003034              </v>
          </cell>
          <cell r="AE280" t="str">
            <v/>
          </cell>
          <cell r="AF280" t="str">
            <v/>
          </cell>
          <cell r="AG280" t="str">
            <v>13682900</v>
          </cell>
          <cell r="AH280" t="str">
            <v>Pendente</v>
          </cell>
          <cell r="AI280" t="str">
            <v>Não</v>
          </cell>
          <cell r="AJ280" t="str">
            <v>28/01/2022</v>
          </cell>
          <cell r="AK280" t="str">
            <v>Marítimo</v>
          </cell>
          <cell r="AL280" t="str">
            <v>04/02/2022</v>
          </cell>
          <cell r="AM280" t="str">
            <v>15/02/2022</v>
          </cell>
          <cell r="AN280" t="str">
            <v>2204075794</v>
          </cell>
        </row>
        <row r="281">
          <cell r="B281">
            <v>80534301</v>
          </cell>
          <cell r="C281">
            <v>540201200</v>
          </cell>
          <cell r="E281" t="str">
            <v/>
          </cell>
          <cell r="F281" t="str">
            <v/>
          </cell>
          <cell r="G281" t="str">
            <v xml:space="preserve">MSC CATERINA                                      </v>
          </cell>
          <cell r="I281" t="str">
            <v/>
          </cell>
          <cell r="J281">
            <v>10</v>
          </cell>
          <cell r="K281" t="str">
            <v>3</v>
          </cell>
          <cell r="L281" t="str">
            <v>10</v>
          </cell>
          <cell r="M281" t="str">
            <v>0</v>
          </cell>
          <cell r="N281" t="str">
            <v>8</v>
          </cell>
          <cell r="O281" t="str">
            <v>5</v>
          </cell>
          <cell r="P281" t="str">
            <v>21</v>
          </cell>
          <cell r="Q281" t="str">
            <v>0</v>
          </cell>
          <cell r="R281" t="str">
            <v>0</v>
          </cell>
          <cell r="S281" t="str">
            <v>Não</v>
          </cell>
          <cell r="T281" t="str">
            <v xml:space="preserve">FFAU1894376           </v>
          </cell>
          <cell r="U281" t="str">
            <v>14/03/2022</v>
          </cell>
          <cell r="V281" t="str">
            <v/>
          </cell>
          <cell r="W281" t="str">
            <v/>
          </cell>
          <cell r="X281" t="str">
            <v>DTA EADI</v>
          </cell>
          <cell r="Y281" t="str">
            <v>08/03/2022</v>
          </cell>
          <cell r="Z281" t="str">
            <v xml:space="preserve">8 </v>
          </cell>
          <cell r="AA281" t="str">
            <v>1</v>
          </cell>
          <cell r="AB281" t="str">
            <v>34</v>
          </cell>
          <cell r="AC281" t="str">
            <v>11</v>
          </cell>
          <cell r="AD281" t="str">
            <v xml:space="preserve">FFAU1894376              </v>
          </cell>
          <cell r="AE281" t="str">
            <v/>
          </cell>
          <cell r="AF281" t="str">
            <v/>
          </cell>
          <cell r="AG281" t="str">
            <v>13682900</v>
          </cell>
          <cell r="AH281" t="str">
            <v>Pendente</v>
          </cell>
          <cell r="AI281" t="str">
            <v>Não</v>
          </cell>
          <cell r="AJ281" t="str">
            <v>28/01/2022</v>
          </cell>
          <cell r="AK281" t="str">
            <v>Marítimo</v>
          </cell>
          <cell r="AL281" t="str">
            <v>04/02/2022</v>
          </cell>
          <cell r="AM281" t="str">
            <v>15/02/2022</v>
          </cell>
          <cell r="AN281" t="str">
            <v xml:space="preserve">          </v>
          </cell>
        </row>
        <row r="282">
          <cell r="B282">
            <v>80534304</v>
          </cell>
          <cell r="C282">
            <v>540201201</v>
          </cell>
          <cell r="E282" t="str">
            <v/>
          </cell>
          <cell r="F282" t="str">
            <v/>
          </cell>
          <cell r="G282" t="str">
            <v xml:space="preserve">MSC CATERINA                                      </v>
          </cell>
          <cell r="I282" t="str">
            <v/>
          </cell>
          <cell r="J282">
            <v>1</v>
          </cell>
          <cell r="K282" t="str">
            <v/>
          </cell>
          <cell r="L282" t="str">
            <v>1</v>
          </cell>
          <cell r="M282" t="str">
            <v>0</v>
          </cell>
          <cell r="N282" t="str">
            <v>0</v>
          </cell>
          <cell r="O282" t="str">
            <v>8</v>
          </cell>
          <cell r="P282" t="str">
            <v>0</v>
          </cell>
          <cell r="Q282" t="str">
            <v>0</v>
          </cell>
          <cell r="R282" t="str">
            <v>0</v>
          </cell>
          <cell r="S282" t="str">
            <v>Não</v>
          </cell>
          <cell r="T282" t="str">
            <v xml:space="preserve">BSIU9555584           </v>
          </cell>
          <cell r="V282" t="str">
            <v/>
          </cell>
          <cell r="W282" t="str">
            <v>DTA 08/03-PARABRISA ( ALVARO ) PUXE SBL</v>
          </cell>
          <cell r="X282" t="str">
            <v>DTA EADI</v>
          </cell>
          <cell r="Y282" t="str">
            <v>08/03/2022</v>
          </cell>
          <cell r="Z282" t="str">
            <v>14</v>
          </cell>
          <cell r="AA282" t="str">
            <v>0</v>
          </cell>
          <cell r="AB282" t="str">
            <v>8</v>
          </cell>
          <cell r="AC282" t="str">
            <v>11</v>
          </cell>
          <cell r="AD282" t="str">
            <v xml:space="preserve">BSIU9555584              </v>
          </cell>
          <cell r="AE282" t="str">
            <v/>
          </cell>
          <cell r="AF282" t="str">
            <v/>
          </cell>
          <cell r="AG282" t="str">
            <v>13682900</v>
          </cell>
          <cell r="AH282" t="str">
            <v>Pendente</v>
          </cell>
          <cell r="AI282" t="str">
            <v>Não</v>
          </cell>
          <cell r="AJ282" t="str">
            <v>28/01/2022</v>
          </cell>
          <cell r="AK282" t="str">
            <v>Marítimo</v>
          </cell>
          <cell r="AL282" t="str">
            <v>04/02/2022</v>
          </cell>
          <cell r="AM282" t="str">
            <v>15/02/2022</v>
          </cell>
          <cell r="AN282" t="str">
            <v>2204637504</v>
          </cell>
        </row>
        <row r="283">
          <cell r="B283">
            <v>80534311</v>
          </cell>
          <cell r="C283">
            <v>540201202</v>
          </cell>
          <cell r="E283" t="str">
            <v/>
          </cell>
          <cell r="F283" t="str">
            <v/>
          </cell>
          <cell r="G283" t="str">
            <v xml:space="preserve">MSC CATERINA                                      </v>
          </cell>
          <cell r="I283" t="str">
            <v/>
          </cell>
          <cell r="J283">
            <v>22</v>
          </cell>
          <cell r="K283" t="str">
            <v>2</v>
          </cell>
          <cell r="L283" t="str">
            <v>22</v>
          </cell>
          <cell r="M283" t="str">
            <v>568</v>
          </cell>
          <cell r="N283" t="str">
            <v>2</v>
          </cell>
          <cell r="O283" t="str">
            <v>10</v>
          </cell>
          <cell r="P283" t="str">
            <v>159</v>
          </cell>
          <cell r="Q283" t="str">
            <v>0</v>
          </cell>
          <cell r="R283" t="str">
            <v>0</v>
          </cell>
          <cell r="S283" t="str">
            <v>Não</v>
          </cell>
          <cell r="T283" t="str">
            <v xml:space="preserve">HLBU1583910           </v>
          </cell>
          <cell r="V283" t="str">
            <v/>
          </cell>
          <cell r="W283" t="str">
            <v/>
          </cell>
          <cell r="X283" t="str">
            <v>DTA EADI</v>
          </cell>
          <cell r="Y283" t="str">
            <v>08/03/2022</v>
          </cell>
          <cell r="Z283" t="str">
            <v>14</v>
          </cell>
          <cell r="AA283" t="str">
            <v>0</v>
          </cell>
          <cell r="AB283" t="str">
            <v>37</v>
          </cell>
          <cell r="AC283" t="str">
            <v>11</v>
          </cell>
          <cell r="AD283" t="str">
            <v xml:space="preserve">HLBU1583910              </v>
          </cell>
          <cell r="AE283" t="str">
            <v/>
          </cell>
          <cell r="AF283" t="str">
            <v/>
          </cell>
          <cell r="AG283" t="str">
            <v>13682900</v>
          </cell>
          <cell r="AH283" t="str">
            <v>Pendente</v>
          </cell>
          <cell r="AI283" t="str">
            <v>Não</v>
          </cell>
          <cell r="AJ283" t="str">
            <v>28/01/2022</v>
          </cell>
          <cell r="AK283" t="str">
            <v>Marítimo</v>
          </cell>
          <cell r="AL283" t="str">
            <v>04/02/2022</v>
          </cell>
          <cell r="AM283" t="str">
            <v>15/02/2022</v>
          </cell>
          <cell r="AN283" t="str">
            <v>2204637512</v>
          </cell>
        </row>
        <row r="284">
          <cell r="B284">
            <v>80534312</v>
          </cell>
          <cell r="C284">
            <v>540201203</v>
          </cell>
          <cell r="E284" t="str">
            <v/>
          </cell>
          <cell r="F284" t="str">
            <v/>
          </cell>
          <cell r="G284" t="str">
            <v xml:space="preserve">MSC CATERINA                                      </v>
          </cell>
          <cell r="I284" t="str">
            <v/>
          </cell>
          <cell r="J284">
            <v>2</v>
          </cell>
          <cell r="K284" t="str">
            <v/>
          </cell>
          <cell r="L284" t="str">
            <v>2</v>
          </cell>
          <cell r="M284" t="str">
            <v>0</v>
          </cell>
          <cell r="N284" t="str">
            <v>0</v>
          </cell>
          <cell r="O284" t="str">
            <v>0</v>
          </cell>
          <cell r="P284" t="str">
            <v>20</v>
          </cell>
          <cell r="Q284" t="str">
            <v>0</v>
          </cell>
          <cell r="R284" t="str">
            <v>0</v>
          </cell>
          <cell r="S284" t="str">
            <v>Não</v>
          </cell>
          <cell r="T284" t="str">
            <v xml:space="preserve">CAIU9766323           </v>
          </cell>
          <cell r="V284" t="str">
            <v/>
          </cell>
          <cell r="W284" t="str">
            <v>DTA 08/03</v>
          </cell>
          <cell r="X284" t="str">
            <v>DTA EADI</v>
          </cell>
          <cell r="Y284" t="str">
            <v>08/03/2022</v>
          </cell>
          <cell r="Z284" t="str">
            <v>14</v>
          </cell>
          <cell r="AA284" t="str">
            <v>0</v>
          </cell>
          <cell r="AB284" t="str">
            <v>20</v>
          </cell>
          <cell r="AC284" t="str">
            <v>11</v>
          </cell>
          <cell r="AD284" t="str">
            <v xml:space="preserve">CAIU9766323              </v>
          </cell>
          <cell r="AE284" t="str">
            <v/>
          </cell>
          <cell r="AF284" t="str">
            <v/>
          </cell>
          <cell r="AG284" t="str">
            <v>13682900</v>
          </cell>
          <cell r="AH284" t="str">
            <v>Pendente</v>
          </cell>
          <cell r="AI284" t="str">
            <v>Não</v>
          </cell>
          <cell r="AJ284" t="str">
            <v>28/01/2022</v>
          </cell>
          <cell r="AK284" t="str">
            <v>Marítimo</v>
          </cell>
          <cell r="AL284" t="str">
            <v>04/02/2022</v>
          </cell>
          <cell r="AM284" t="str">
            <v>15/02/2022</v>
          </cell>
          <cell r="AN284" t="str">
            <v>2204637997</v>
          </cell>
        </row>
        <row r="285">
          <cell r="B285">
            <v>80534313</v>
          </cell>
          <cell r="C285">
            <v>540201204</v>
          </cell>
          <cell r="E285" t="str">
            <v/>
          </cell>
          <cell r="F285" t="str">
            <v/>
          </cell>
          <cell r="G285" t="str">
            <v xml:space="preserve">MSC CATERINA                                      </v>
          </cell>
          <cell r="I285" t="str">
            <v/>
          </cell>
          <cell r="J285">
            <v>1</v>
          </cell>
          <cell r="K285" t="str">
            <v/>
          </cell>
          <cell r="L285" t="str">
            <v>1</v>
          </cell>
          <cell r="M285" t="str">
            <v>0</v>
          </cell>
          <cell r="N285" t="str">
            <v>0</v>
          </cell>
          <cell r="O285" t="str">
            <v>8</v>
          </cell>
          <cell r="P285" t="str">
            <v>0</v>
          </cell>
          <cell r="Q285" t="str">
            <v>0</v>
          </cell>
          <cell r="R285" t="str">
            <v>0</v>
          </cell>
          <cell r="S285" t="str">
            <v>Não</v>
          </cell>
          <cell r="T285" t="str">
            <v xml:space="preserve">UACU5938570           </v>
          </cell>
          <cell r="V285" t="str">
            <v/>
          </cell>
          <cell r="W285" t="str">
            <v>DTA 08/03-PARABRISA ( ALVARO ) PUXE SBL</v>
          </cell>
          <cell r="X285" t="str">
            <v>DTA EADI</v>
          </cell>
          <cell r="Y285" t="str">
            <v>08/03/2022</v>
          </cell>
          <cell r="Z285" t="str">
            <v>14</v>
          </cell>
          <cell r="AA285" t="str">
            <v>0</v>
          </cell>
          <cell r="AB285" t="str">
            <v>8</v>
          </cell>
          <cell r="AC285" t="str">
            <v>11</v>
          </cell>
          <cell r="AD285" t="str">
            <v xml:space="preserve">UACU5938570              </v>
          </cell>
          <cell r="AE285" t="str">
            <v/>
          </cell>
          <cell r="AF285" t="str">
            <v/>
          </cell>
          <cell r="AG285" t="str">
            <v>13682900</v>
          </cell>
          <cell r="AH285" t="str">
            <v>Pendente</v>
          </cell>
          <cell r="AI285" t="str">
            <v>Não</v>
          </cell>
          <cell r="AJ285" t="str">
            <v>28/01/2022</v>
          </cell>
          <cell r="AK285" t="str">
            <v>Marítimo</v>
          </cell>
          <cell r="AL285" t="str">
            <v>04/02/2022</v>
          </cell>
          <cell r="AM285" t="str">
            <v>15/02/2022</v>
          </cell>
          <cell r="AN285" t="str">
            <v>2204637539</v>
          </cell>
        </row>
        <row r="286">
          <cell r="B286">
            <v>80534310</v>
          </cell>
          <cell r="C286">
            <v>540201205</v>
          </cell>
          <cell r="E286" t="str">
            <v/>
          </cell>
          <cell r="F286" t="str">
            <v>VERDE</v>
          </cell>
          <cell r="G286" t="str">
            <v xml:space="preserve">MSC CATERINA                                      </v>
          </cell>
          <cell r="H286" t="str">
            <v>16</v>
          </cell>
          <cell r="I286" t="str">
            <v/>
          </cell>
          <cell r="J286">
            <v>31</v>
          </cell>
          <cell r="K286" t="str">
            <v>10</v>
          </cell>
          <cell r="L286" t="str">
            <v>31</v>
          </cell>
          <cell r="M286" t="str">
            <v>220</v>
          </cell>
          <cell r="N286" t="str">
            <v>35</v>
          </cell>
          <cell r="O286" t="str">
            <v>0</v>
          </cell>
          <cell r="P286" t="str">
            <v>2</v>
          </cell>
          <cell r="Q286" t="str">
            <v>4</v>
          </cell>
          <cell r="R286" t="str">
            <v>4</v>
          </cell>
          <cell r="S286" t="str">
            <v>Não</v>
          </cell>
          <cell r="T286" t="str">
            <v xml:space="preserve">DFSU7094068           </v>
          </cell>
          <cell r="U286" t="str">
            <v>17/03/2022</v>
          </cell>
          <cell r="V286" t="str">
            <v/>
          </cell>
          <cell r="W286" t="str">
            <v/>
          </cell>
          <cell r="X286" t="str">
            <v/>
          </cell>
          <cell r="Y286" t="str">
            <v/>
          </cell>
          <cell r="Z286" t="str">
            <v>20</v>
          </cell>
          <cell r="AA286" t="str">
            <v>2</v>
          </cell>
          <cell r="AB286" t="str">
            <v>45</v>
          </cell>
          <cell r="AC286" t="str">
            <v>11</v>
          </cell>
          <cell r="AD286" t="str">
            <v xml:space="preserve">DFSU7094068              </v>
          </cell>
          <cell r="AE286" t="str">
            <v/>
          </cell>
          <cell r="AF286" t="str">
            <v/>
          </cell>
          <cell r="AG286" t="str">
            <v>13682900</v>
          </cell>
          <cell r="AH286" t="str">
            <v>Pendente</v>
          </cell>
          <cell r="AI286" t="str">
            <v>Não</v>
          </cell>
          <cell r="AJ286" t="str">
            <v>28/01/2022</v>
          </cell>
          <cell r="AK286" t="str">
            <v>Marítimo</v>
          </cell>
          <cell r="AL286" t="str">
            <v>04/02/2022</v>
          </cell>
          <cell r="AM286" t="str">
            <v>15/02/2022</v>
          </cell>
          <cell r="AN286" t="str">
            <v>2203555067</v>
          </cell>
        </row>
        <row r="287">
          <cell r="B287">
            <v>80534330</v>
          </cell>
          <cell r="C287">
            <v>540201207</v>
          </cell>
          <cell r="E287" t="str">
            <v/>
          </cell>
          <cell r="F287" t="str">
            <v/>
          </cell>
          <cell r="G287" t="str">
            <v xml:space="preserve">MSC CATERINA                                      </v>
          </cell>
          <cell r="I287" t="str">
            <v/>
          </cell>
          <cell r="J287">
            <v>1</v>
          </cell>
          <cell r="K287" t="str">
            <v/>
          </cell>
          <cell r="L287" t="str">
            <v>1</v>
          </cell>
          <cell r="M287" t="str">
            <v>0</v>
          </cell>
          <cell r="N287" t="str">
            <v>0</v>
          </cell>
          <cell r="O287" t="str">
            <v>8</v>
          </cell>
          <cell r="P287" t="str">
            <v>0</v>
          </cell>
          <cell r="Q287" t="str">
            <v>0</v>
          </cell>
          <cell r="R287" t="str">
            <v>0</v>
          </cell>
          <cell r="S287" t="str">
            <v>Não</v>
          </cell>
          <cell r="T287" t="str">
            <v xml:space="preserve">DFSU6222565           </v>
          </cell>
          <cell r="V287" t="str">
            <v/>
          </cell>
          <cell r="W287" t="str">
            <v>DTA 08/03-PARABRISA ( ALVARO ) PUXE SBL</v>
          </cell>
          <cell r="X287" t="str">
            <v>DTA EADI</v>
          </cell>
          <cell r="Y287" t="str">
            <v>08/03/2022</v>
          </cell>
          <cell r="Z287" t="str">
            <v>14</v>
          </cell>
          <cell r="AA287" t="str">
            <v>0</v>
          </cell>
          <cell r="AB287" t="str">
            <v>8</v>
          </cell>
          <cell r="AC287" t="str">
            <v>11</v>
          </cell>
          <cell r="AD287" t="str">
            <v xml:space="preserve">DFSU6222565              </v>
          </cell>
          <cell r="AE287" t="str">
            <v/>
          </cell>
          <cell r="AF287" t="str">
            <v/>
          </cell>
          <cell r="AG287" t="str">
            <v>13682900</v>
          </cell>
          <cell r="AH287" t="str">
            <v>Pendente</v>
          </cell>
          <cell r="AI287" t="str">
            <v>Não</v>
          </cell>
          <cell r="AJ287" t="str">
            <v>28/01/2022</v>
          </cell>
          <cell r="AK287" t="str">
            <v>Marítimo</v>
          </cell>
          <cell r="AL287" t="str">
            <v>04/02/2022</v>
          </cell>
          <cell r="AM287" t="str">
            <v>15/02/2022</v>
          </cell>
          <cell r="AN287" t="str">
            <v>2204637547</v>
          </cell>
        </row>
        <row r="288">
          <cell r="B288">
            <v>80534347</v>
          </cell>
          <cell r="C288">
            <v>540201208</v>
          </cell>
          <cell r="E288" t="str">
            <v/>
          </cell>
          <cell r="F288" t="str">
            <v/>
          </cell>
          <cell r="G288" t="str">
            <v xml:space="preserve">MSC CATERINA                                      </v>
          </cell>
          <cell r="I288" t="str">
            <v/>
          </cell>
          <cell r="J288">
            <v>29</v>
          </cell>
          <cell r="K288" t="str">
            <v>7</v>
          </cell>
          <cell r="L288" t="str">
            <v>29</v>
          </cell>
          <cell r="M288" t="str">
            <v>103</v>
          </cell>
          <cell r="N288" t="str">
            <v>15</v>
          </cell>
          <cell r="O288" t="str">
            <v>12</v>
          </cell>
          <cell r="P288" t="str">
            <v>18</v>
          </cell>
          <cell r="Q288" t="str">
            <v>0</v>
          </cell>
          <cell r="R288" t="str">
            <v>0</v>
          </cell>
          <cell r="S288" t="str">
            <v>Não</v>
          </cell>
          <cell r="T288" t="str">
            <v xml:space="preserve">FSCU8952510           </v>
          </cell>
          <cell r="U288" t="str">
            <v>14/03/2022</v>
          </cell>
          <cell r="V288" t="str">
            <v/>
          </cell>
          <cell r="W288" t="str">
            <v/>
          </cell>
          <cell r="X288" t="str">
            <v/>
          </cell>
          <cell r="Y288" t="str">
            <v/>
          </cell>
          <cell r="Z288" t="str">
            <v xml:space="preserve">8 </v>
          </cell>
          <cell r="AA288" t="str">
            <v>1</v>
          </cell>
          <cell r="AB288" t="str">
            <v>50</v>
          </cell>
          <cell r="AC288" t="str">
            <v>11</v>
          </cell>
          <cell r="AD288" t="str">
            <v xml:space="preserve">FSCU8952510              </v>
          </cell>
          <cell r="AE288" t="str">
            <v/>
          </cell>
          <cell r="AF288" t="str">
            <v/>
          </cell>
          <cell r="AG288" t="str">
            <v>13682900</v>
          </cell>
          <cell r="AH288" t="str">
            <v>Pendente</v>
          </cell>
          <cell r="AI288" t="str">
            <v>Não</v>
          </cell>
          <cell r="AJ288" t="str">
            <v>28/01/2022</v>
          </cell>
          <cell r="AK288" t="str">
            <v>Marítimo</v>
          </cell>
          <cell r="AL288" t="str">
            <v>04/02/2022</v>
          </cell>
          <cell r="AM288" t="str">
            <v>15/02/2022</v>
          </cell>
          <cell r="AN288" t="str">
            <v xml:space="preserve">          </v>
          </cell>
        </row>
        <row r="289">
          <cell r="B289">
            <v>80534350</v>
          </cell>
          <cell r="C289">
            <v>540201210</v>
          </cell>
          <cell r="E289" t="str">
            <v/>
          </cell>
          <cell r="F289" t="str">
            <v/>
          </cell>
          <cell r="G289" t="str">
            <v xml:space="preserve">MSC CATERINA                                      </v>
          </cell>
          <cell r="I289" t="str">
            <v/>
          </cell>
          <cell r="J289">
            <v>2</v>
          </cell>
          <cell r="K289" t="str">
            <v/>
          </cell>
          <cell r="L289" t="str">
            <v>2</v>
          </cell>
          <cell r="M289" t="str">
            <v>0</v>
          </cell>
          <cell r="N289" t="str">
            <v>0</v>
          </cell>
          <cell r="O289" t="str">
            <v>7</v>
          </cell>
          <cell r="P289" t="str">
            <v>2</v>
          </cell>
          <cell r="Q289" t="str">
            <v>0</v>
          </cell>
          <cell r="R289" t="str">
            <v>0</v>
          </cell>
          <cell r="S289" t="str">
            <v>Não</v>
          </cell>
          <cell r="T289" t="str">
            <v xml:space="preserve">HLXU8342995           </v>
          </cell>
          <cell r="V289" t="str">
            <v/>
          </cell>
          <cell r="W289" t="str">
            <v>DTA 08/03-PARABRISA ( ALVARO ) PUXE SBL</v>
          </cell>
          <cell r="X289" t="str">
            <v>DTA EADI</v>
          </cell>
          <cell r="Y289" t="str">
            <v>08/03/2022</v>
          </cell>
          <cell r="Z289" t="str">
            <v>14</v>
          </cell>
          <cell r="AA289" t="str">
            <v>0</v>
          </cell>
          <cell r="AB289" t="str">
            <v>9</v>
          </cell>
          <cell r="AC289" t="str">
            <v>11</v>
          </cell>
          <cell r="AD289" t="str">
            <v xml:space="preserve">HLXU8342995              </v>
          </cell>
          <cell r="AE289" t="str">
            <v/>
          </cell>
          <cell r="AF289" t="str">
            <v/>
          </cell>
          <cell r="AG289" t="str">
            <v>13682900</v>
          </cell>
          <cell r="AH289" t="str">
            <v>Pendente</v>
          </cell>
          <cell r="AI289" t="str">
            <v>Não</v>
          </cell>
          <cell r="AJ289" t="str">
            <v>28/01/2022</v>
          </cell>
          <cell r="AK289" t="str">
            <v>Marítimo</v>
          </cell>
          <cell r="AL289" t="str">
            <v>04/02/2022</v>
          </cell>
          <cell r="AM289" t="str">
            <v>15/02/2022</v>
          </cell>
          <cell r="AN289" t="str">
            <v>2204628963</v>
          </cell>
        </row>
        <row r="290">
          <cell r="B290">
            <v>80534359</v>
          </cell>
          <cell r="C290">
            <v>540201211</v>
          </cell>
          <cell r="E290" t="str">
            <v/>
          </cell>
          <cell r="F290" t="str">
            <v/>
          </cell>
          <cell r="G290" t="str">
            <v xml:space="preserve">MSC CATERINA                                      </v>
          </cell>
          <cell r="I290" t="str">
            <v/>
          </cell>
          <cell r="J290">
            <v>1</v>
          </cell>
          <cell r="K290" t="str">
            <v>1</v>
          </cell>
          <cell r="L290" t="str">
            <v>1</v>
          </cell>
          <cell r="M290" t="str">
            <v>0</v>
          </cell>
          <cell r="N290" t="str">
            <v>0</v>
          </cell>
          <cell r="O290" t="str">
            <v>0</v>
          </cell>
          <cell r="P290" t="str">
            <v>42</v>
          </cell>
          <cell r="Q290" t="str">
            <v>0</v>
          </cell>
          <cell r="R290" t="str">
            <v>0</v>
          </cell>
          <cell r="S290" t="str">
            <v>Não</v>
          </cell>
          <cell r="T290" t="str">
            <v xml:space="preserve">CAAU5554410           </v>
          </cell>
          <cell r="V290" t="str">
            <v/>
          </cell>
          <cell r="W290" t="str">
            <v/>
          </cell>
          <cell r="X290" t="str">
            <v>DTA EADI</v>
          </cell>
          <cell r="Y290" t="str">
            <v>08/03/2022</v>
          </cell>
          <cell r="Z290" t="str">
            <v>14</v>
          </cell>
          <cell r="AA290" t="str">
            <v>0</v>
          </cell>
          <cell r="AB290" t="str">
            <v>42</v>
          </cell>
          <cell r="AC290" t="str">
            <v>11</v>
          </cell>
          <cell r="AD290" t="str">
            <v xml:space="preserve">CAAU5554410              </v>
          </cell>
          <cell r="AE290" t="str">
            <v/>
          </cell>
          <cell r="AF290" t="str">
            <v/>
          </cell>
          <cell r="AG290" t="str">
            <v>13682900</v>
          </cell>
          <cell r="AH290" t="str">
            <v>Pendente</v>
          </cell>
          <cell r="AI290" t="str">
            <v>Não</v>
          </cell>
          <cell r="AJ290" t="str">
            <v>28/01/2022</v>
          </cell>
          <cell r="AK290" t="str">
            <v>Marítimo</v>
          </cell>
          <cell r="AL290" t="str">
            <v>04/02/2022</v>
          </cell>
          <cell r="AM290" t="str">
            <v>15/02/2022</v>
          </cell>
          <cell r="AN290" t="str">
            <v>2204628971</v>
          </cell>
        </row>
        <row r="291">
          <cell r="B291">
            <v>80534360</v>
          </cell>
          <cell r="C291">
            <v>540201212</v>
          </cell>
          <cell r="E291" t="str">
            <v/>
          </cell>
          <cell r="F291" t="str">
            <v/>
          </cell>
          <cell r="G291" t="str">
            <v xml:space="preserve">MSC CATERINA                                      </v>
          </cell>
          <cell r="I291" t="str">
            <v/>
          </cell>
          <cell r="J291">
            <v>24</v>
          </cell>
          <cell r="K291" t="str">
            <v>1</v>
          </cell>
          <cell r="L291" t="str">
            <v>24</v>
          </cell>
          <cell r="M291" t="str">
            <v>130</v>
          </cell>
          <cell r="N291" t="str">
            <v>8</v>
          </cell>
          <cell r="O291" t="str">
            <v>20</v>
          </cell>
          <cell r="P291" t="str">
            <v>13</v>
          </cell>
          <cell r="Q291" t="str">
            <v>0</v>
          </cell>
          <cell r="R291" t="str">
            <v>0</v>
          </cell>
          <cell r="S291" t="str">
            <v>Não</v>
          </cell>
          <cell r="T291" t="str">
            <v xml:space="preserve">TCLU5039528           </v>
          </cell>
          <cell r="U291" t="str">
            <v>15/03/2022</v>
          </cell>
          <cell r="V291" t="str">
            <v/>
          </cell>
          <cell r="W291" t="str">
            <v/>
          </cell>
          <cell r="X291" t="str">
            <v/>
          </cell>
          <cell r="Y291" t="str">
            <v/>
          </cell>
          <cell r="Z291" t="str">
            <v>14</v>
          </cell>
          <cell r="AA291" t="str">
            <v>2</v>
          </cell>
          <cell r="AB291" t="str">
            <v>43</v>
          </cell>
          <cell r="AC291" t="str">
            <v>11</v>
          </cell>
          <cell r="AD291" t="str">
            <v xml:space="preserve">TCLU5039528              </v>
          </cell>
          <cell r="AE291" t="str">
            <v/>
          </cell>
          <cell r="AF291" t="str">
            <v/>
          </cell>
          <cell r="AG291" t="str">
            <v>13682900</v>
          </cell>
          <cell r="AH291" t="str">
            <v>Pendente</v>
          </cell>
          <cell r="AI291" t="str">
            <v>Não</v>
          </cell>
          <cell r="AJ291" t="str">
            <v>28/01/2022</v>
          </cell>
          <cell r="AK291" t="str">
            <v>Marítimo</v>
          </cell>
          <cell r="AL291" t="str">
            <v>04/02/2022</v>
          </cell>
          <cell r="AM291" t="str">
            <v>15/02/2022</v>
          </cell>
          <cell r="AN291" t="str">
            <v>2204628980</v>
          </cell>
        </row>
        <row r="292">
          <cell r="B292">
            <v>80534366</v>
          </cell>
          <cell r="C292">
            <v>540201216</v>
          </cell>
          <cell r="E292" t="str">
            <v/>
          </cell>
          <cell r="F292" t="str">
            <v/>
          </cell>
          <cell r="G292" t="str">
            <v xml:space="preserve">MSC CATERINA                                      </v>
          </cell>
          <cell r="I292" t="str">
            <v/>
          </cell>
          <cell r="J292">
            <v>1</v>
          </cell>
          <cell r="K292" t="str">
            <v>1</v>
          </cell>
          <cell r="L292" t="str">
            <v>1</v>
          </cell>
          <cell r="M292" t="str">
            <v>0</v>
          </cell>
          <cell r="N292" t="str">
            <v>0</v>
          </cell>
          <cell r="O292" t="str">
            <v>0</v>
          </cell>
          <cell r="P292" t="str">
            <v>42</v>
          </cell>
          <cell r="Q292" t="str">
            <v>0</v>
          </cell>
          <cell r="R292" t="str">
            <v>0</v>
          </cell>
          <cell r="S292" t="str">
            <v>Não</v>
          </cell>
          <cell r="T292" t="str">
            <v xml:space="preserve">HAMU1246586           </v>
          </cell>
          <cell r="V292" t="str">
            <v/>
          </cell>
          <cell r="W292" t="str">
            <v>DTA 08/03</v>
          </cell>
          <cell r="X292" t="str">
            <v>DTA EADI</v>
          </cell>
          <cell r="Y292" t="str">
            <v>08/03/2022</v>
          </cell>
          <cell r="Z292" t="str">
            <v>14</v>
          </cell>
          <cell r="AA292" t="str">
            <v>0</v>
          </cell>
          <cell r="AB292" t="str">
            <v>42</v>
          </cell>
          <cell r="AC292" t="str">
            <v>11</v>
          </cell>
          <cell r="AD292" t="str">
            <v xml:space="preserve">HAMU1246586              </v>
          </cell>
          <cell r="AE292" t="str">
            <v/>
          </cell>
          <cell r="AF292" t="str">
            <v/>
          </cell>
          <cell r="AG292" t="str">
            <v>13682900</v>
          </cell>
          <cell r="AH292" t="str">
            <v>Pendente</v>
          </cell>
          <cell r="AI292" t="str">
            <v>Não</v>
          </cell>
          <cell r="AJ292" t="str">
            <v>28/01/2022</v>
          </cell>
          <cell r="AK292" t="str">
            <v>Marítimo</v>
          </cell>
          <cell r="AL292" t="str">
            <v>04/02/2022</v>
          </cell>
          <cell r="AM292" t="str">
            <v>15/02/2022</v>
          </cell>
          <cell r="AN292" t="str">
            <v>2204629110</v>
          </cell>
        </row>
        <row r="293">
          <cell r="B293">
            <v>80534370</v>
          </cell>
          <cell r="C293">
            <v>540201218</v>
          </cell>
          <cell r="E293" t="str">
            <v/>
          </cell>
          <cell r="F293" t="str">
            <v/>
          </cell>
          <cell r="G293" t="str">
            <v xml:space="preserve">MSC CATERINA                                      </v>
          </cell>
          <cell r="I293" t="str">
            <v/>
          </cell>
          <cell r="J293">
            <v>4</v>
          </cell>
          <cell r="K293" t="str">
            <v>2</v>
          </cell>
          <cell r="L293" t="str">
            <v>4</v>
          </cell>
          <cell r="M293" t="str">
            <v>0</v>
          </cell>
          <cell r="N293" t="str">
            <v>12</v>
          </cell>
          <cell r="O293" t="str">
            <v>0</v>
          </cell>
          <cell r="P293" t="str">
            <v>14</v>
          </cell>
          <cell r="Q293" t="str">
            <v>0</v>
          </cell>
          <cell r="R293" t="str">
            <v>0</v>
          </cell>
          <cell r="S293" t="str">
            <v>Não</v>
          </cell>
          <cell r="T293" t="str">
            <v xml:space="preserve">CAIU7951277           </v>
          </cell>
          <cell r="V293" t="str">
            <v/>
          </cell>
          <cell r="W293" t="str">
            <v>DTA 08/03</v>
          </cell>
          <cell r="X293" t="str">
            <v>DTA EADI</v>
          </cell>
          <cell r="Y293" t="str">
            <v>08/03/2022</v>
          </cell>
          <cell r="Z293" t="str">
            <v>14</v>
          </cell>
          <cell r="AA293" t="str">
            <v>0</v>
          </cell>
          <cell r="AB293" t="str">
            <v>26</v>
          </cell>
          <cell r="AC293" t="str">
            <v>11</v>
          </cell>
          <cell r="AD293" t="str">
            <v xml:space="preserve">CAIU7951277              </v>
          </cell>
          <cell r="AE293" t="str">
            <v/>
          </cell>
          <cell r="AF293" t="str">
            <v/>
          </cell>
          <cell r="AG293" t="str">
            <v>13682900</v>
          </cell>
          <cell r="AH293" t="str">
            <v>Pendente</v>
          </cell>
          <cell r="AI293" t="str">
            <v>Não</v>
          </cell>
          <cell r="AJ293" t="str">
            <v>28/01/2022</v>
          </cell>
          <cell r="AK293" t="str">
            <v>Marítimo</v>
          </cell>
          <cell r="AL293" t="str">
            <v>04/02/2022</v>
          </cell>
          <cell r="AM293" t="str">
            <v>15/02/2022</v>
          </cell>
          <cell r="AN293" t="str">
            <v>2204629129</v>
          </cell>
        </row>
        <row r="294">
          <cell r="B294">
            <v>80534375</v>
          </cell>
          <cell r="C294">
            <v>540201219</v>
          </cell>
          <cell r="E294" t="str">
            <v/>
          </cell>
          <cell r="F294" t="str">
            <v>VERDE</v>
          </cell>
          <cell r="G294" t="str">
            <v xml:space="preserve">MSC CATERINA                                      </v>
          </cell>
          <cell r="H294" t="str">
            <v>3</v>
          </cell>
          <cell r="I294" t="str">
            <v/>
          </cell>
          <cell r="J294">
            <v>72</v>
          </cell>
          <cell r="K294" t="str">
            <v>20</v>
          </cell>
          <cell r="L294" t="str">
            <v>72</v>
          </cell>
          <cell r="M294" t="str">
            <v>1073</v>
          </cell>
          <cell r="N294" t="str">
            <v>14</v>
          </cell>
          <cell r="O294" t="str">
            <v>1</v>
          </cell>
          <cell r="P294" t="str">
            <v>13</v>
          </cell>
          <cell r="Q294" t="str">
            <v>0</v>
          </cell>
          <cell r="R294" t="str">
            <v>0</v>
          </cell>
          <cell r="S294" t="str">
            <v>Não</v>
          </cell>
          <cell r="T294" t="str">
            <v xml:space="preserve">TCLU6302135           </v>
          </cell>
          <cell r="U294" t="str">
            <v>14/03/2022</v>
          </cell>
          <cell r="V294" t="str">
            <v/>
          </cell>
          <cell r="W294" t="str">
            <v/>
          </cell>
          <cell r="X294" t="str">
            <v/>
          </cell>
          <cell r="Y294" t="str">
            <v/>
          </cell>
          <cell r="Z294" t="str">
            <v>20</v>
          </cell>
          <cell r="AA294" t="str">
            <v>3</v>
          </cell>
          <cell r="AB294" t="str">
            <v>45</v>
          </cell>
          <cell r="AC294" t="str">
            <v>11</v>
          </cell>
          <cell r="AD294" t="str">
            <v xml:space="preserve">TCLU6302135              </v>
          </cell>
          <cell r="AE294" t="str">
            <v/>
          </cell>
          <cell r="AF294" t="str">
            <v/>
          </cell>
          <cell r="AG294" t="str">
            <v>13682900</v>
          </cell>
          <cell r="AH294" t="str">
            <v>Pendente</v>
          </cell>
          <cell r="AI294" t="str">
            <v>Não</v>
          </cell>
          <cell r="AJ294" t="str">
            <v>28/01/2022</v>
          </cell>
          <cell r="AK294" t="str">
            <v>Marítimo</v>
          </cell>
          <cell r="AL294" t="str">
            <v>04/02/2022</v>
          </cell>
          <cell r="AM294" t="str">
            <v>15/02/2022</v>
          </cell>
          <cell r="AN294" t="str">
            <v>2204356211</v>
          </cell>
        </row>
        <row r="295">
          <cell r="B295">
            <v>80533505</v>
          </cell>
          <cell r="C295">
            <v>540201221</v>
          </cell>
          <cell r="E295" t="str">
            <v/>
          </cell>
          <cell r="F295" t="str">
            <v/>
          </cell>
          <cell r="G295" t="str">
            <v xml:space="preserve">MSC CATERINA                                      </v>
          </cell>
          <cell r="I295" t="str">
            <v/>
          </cell>
          <cell r="J295">
            <v>15</v>
          </cell>
          <cell r="K295" t="str">
            <v>3</v>
          </cell>
          <cell r="L295" t="str">
            <v>15</v>
          </cell>
          <cell r="M295" t="str">
            <v>70</v>
          </cell>
          <cell r="N295" t="str">
            <v>13</v>
          </cell>
          <cell r="O295" t="str">
            <v>11</v>
          </cell>
          <cell r="P295" t="str">
            <v>11</v>
          </cell>
          <cell r="Q295" t="str">
            <v>2</v>
          </cell>
          <cell r="R295" t="str">
            <v>2</v>
          </cell>
          <cell r="S295" t="str">
            <v>Não</v>
          </cell>
          <cell r="T295" t="str">
            <v xml:space="preserve">FCIU7335855           </v>
          </cell>
          <cell r="U295" t="str">
            <v>03/03/2022</v>
          </cell>
          <cell r="V295" t="str">
            <v/>
          </cell>
          <cell r="W295" t="str">
            <v/>
          </cell>
          <cell r="X295" t="str">
            <v/>
          </cell>
          <cell r="Y295" t="str">
            <v/>
          </cell>
          <cell r="Z295" t="str">
            <v xml:space="preserve">8 </v>
          </cell>
          <cell r="AA295" t="str">
            <v>2</v>
          </cell>
          <cell r="AB295" t="str">
            <v>38</v>
          </cell>
          <cell r="AC295" t="str">
            <v>11</v>
          </cell>
          <cell r="AD295" t="str">
            <v xml:space="preserve">FCIU7335855              </v>
          </cell>
          <cell r="AE295" t="str">
            <v/>
          </cell>
          <cell r="AF295" t="str">
            <v/>
          </cell>
          <cell r="AG295" t="str">
            <v>13682900</v>
          </cell>
          <cell r="AH295" t="str">
            <v>Pendente</v>
          </cell>
          <cell r="AI295" t="str">
            <v>Não</v>
          </cell>
          <cell r="AJ295" t="str">
            <v>28/01/2022</v>
          </cell>
          <cell r="AK295" t="str">
            <v>Marítimo</v>
          </cell>
          <cell r="AL295" t="str">
            <v>04/02/2022</v>
          </cell>
          <cell r="AM295" t="str">
            <v>15/02/2022</v>
          </cell>
          <cell r="AN295" t="str">
            <v xml:space="preserve">          </v>
          </cell>
        </row>
        <row r="296">
          <cell r="B296">
            <v>80533594</v>
          </cell>
          <cell r="C296">
            <v>540201223</v>
          </cell>
          <cell r="E296" t="str">
            <v/>
          </cell>
          <cell r="F296" t="str">
            <v/>
          </cell>
          <cell r="G296" t="str">
            <v xml:space="preserve">MSC CATERINA                                      </v>
          </cell>
          <cell r="I296" t="str">
            <v/>
          </cell>
          <cell r="J296">
            <v>1</v>
          </cell>
          <cell r="K296" t="str">
            <v>1</v>
          </cell>
          <cell r="L296" t="str">
            <v>1</v>
          </cell>
          <cell r="M296" t="str">
            <v>0</v>
          </cell>
          <cell r="N296" t="str">
            <v>0</v>
          </cell>
          <cell r="O296" t="str">
            <v>0</v>
          </cell>
          <cell r="P296" t="str">
            <v>41</v>
          </cell>
          <cell r="Q296" t="str">
            <v>0</v>
          </cell>
          <cell r="R296" t="str">
            <v>0</v>
          </cell>
          <cell r="S296" t="str">
            <v>Não</v>
          </cell>
          <cell r="T296" t="str">
            <v xml:space="preserve">HLBU3322690           </v>
          </cell>
          <cell r="V296" t="str">
            <v>09/03/2022</v>
          </cell>
          <cell r="W296" t="str">
            <v/>
          </cell>
          <cell r="X296" t="str">
            <v>DTA TRANSP</v>
          </cell>
          <cell r="Y296" t="str">
            <v/>
          </cell>
          <cell r="Z296" t="str">
            <v xml:space="preserve">8 </v>
          </cell>
          <cell r="AA296" t="str">
            <v>0</v>
          </cell>
          <cell r="AB296" t="str">
            <v>41</v>
          </cell>
          <cell r="AC296" t="str">
            <v>11</v>
          </cell>
          <cell r="AD296" t="str">
            <v xml:space="preserve">HLBU3322690              </v>
          </cell>
          <cell r="AE296" t="str">
            <v/>
          </cell>
          <cell r="AF296" t="str">
            <v/>
          </cell>
          <cell r="AG296" t="str">
            <v>13682900</v>
          </cell>
          <cell r="AH296" t="str">
            <v>Pendente</v>
          </cell>
          <cell r="AI296" t="str">
            <v>Não</v>
          </cell>
          <cell r="AJ296" t="str">
            <v>28/01/2022</v>
          </cell>
          <cell r="AK296" t="str">
            <v>Marítimo</v>
          </cell>
          <cell r="AL296" t="str">
            <v>04/02/2022</v>
          </cell>
          <cell r="AM296" t="str">
            <v>15/02/2022</v>
          </cell>
          <cell r="AN296" t="str">
            <v xml:space="preserve">          </v>
          </cell>
        </row>
        <row r="297">
          <cell r="B297">
            <v>80533620</v>
          </cell>
          <cell r="C297">
            <v>540201224</v>
          </cell>
          <cell r="E297" t="str">
            <v/>
          </cell>
          <cell r="F297" t="str">
            <v>VERDE</v>
          </cell>
          <cell r="G297" t="str">
            <v xml:space="preserve">MSC CATERINA                                      </v>
          </cell>
          <cell r="H297" t="str">
            <v>17</v>
          </cell>
          <cell r="I297" t="str">
            <v/>
          </cell>
          <cell r="J297">
            <v>22</v>
          </cell>
          <cell r="K297" t="str">
            <v>3</v>
          </cell>
          <cell r="L297" t="str">
            <v>22</v>
          </cell>
          <cell r="M297" t="str">
            <v>0</v>
          </cell>
          <cell r="N297" t="str">
            <v>2</v>
          </cell>
          <cell r="O297" t="str">
            <v>25</v>
          </cell>
          <cell r="P297" t="str">
            <v>21</v>
          </cell>
          <cell r="Q297" t="str">
            <v>0</v>
          </cell>
          <cell r="R297" t="str">
            <v>0</v>
          </cell>
          <cell r="S297" t="str">
            <v>Não</v>
          </cell>
          <cell r="T297" t="str">
            <v xml:space="preserve">HLBU3175497           </v>
          </cell>
          <cell r="U297" t="str">
            <v>21/02/2022</v>
          </cell>
          <cell r="V297" t="str">
            <v>11/03/2022</v>
          </cell>
          <cell r="W297" t="str">
            <v>Silas A9588400006 7D66</v>
          </cell>
          <cell r="X297" t="str">
            <v>SBL</v>
          </cell>
          <cell r="Y297" t="str">
            <v/>
          </cell>
          <cell r="Z297" t="str">
            <v>20</v>
          </cell>
          <cell r="AA297" t="str">
            <v>5</v>
          </cell>
          <cell r="AB297" t="str">
            <v>48</v>
          </cell>
          <cell r="AC297" t="str">
            <v>11</v>
          </cell>
          <cell r="AD297" t="str">
            <v xml:space="preserve">HLBU3175497              </v>
          </cell>
          <cell r="AE297" t="str">
            <v/>
          </cell>
          <cell r="AF297" t="str">
            <v/>
          </cell>
          <cell r="AG297" t="str">
            <v>13682900</v>
          </cell>
          <cell r="AH297" t="str">
            <v>Pendente</v>
          </cell>
          <cell r="AI297" t="str">
            <v>Não</v>
          </cell>
          <cell r="AJ297" t="str">
            <v>28/01/2022</v>
          </cell>
          <cell r="AK297" t="str">
            <v>Marítimo</v>
          </cell>
          <cell r="AL297" t="str">
            <v>04/02/2022</v>
          </cell>
          <cell r="AM297" t="str">
            <v>15/02/2022</v>
          </cell>
          <cell r="AN297" t="str">
            <v>2203512120</v>
          </cell>
        </row>
        <row r="298">
          <cell r="B298">
            <v>80533623</v>
          </cell>
          <cell r="C298">
            <v>540201226</v>
          </cell>
          <cell r="E298" t="str">
            <v/>
          </cell>
          <cell r="F298" t="str">
            <v>VERDE</v>
          </cell>
          <cell r="G298" t="str">
            <v xml:space="preserve">MSC CATERINA                                      </v>
          </cell>
          <cell r="H298" t="str">
            <v>17</v>
          </cell>
          <cell r="I298" t="str">
            <v/>
          </cell>
          <cell r="J298">
            <v>37</v>
          </cell>
          <cell r="K298" t="str">
            <v>3</v>
          </cell>
          <cell r="L298" t="str">
            <v>37</v>
          </cell>
          <cell r="M298" t="str">
            <v>52</v>
          </cell>
          <cell r="N298" t="str">
            <v>7</v>
          </cell>
          <cell r="O298" t="str">
            <v>36</v>
          </cell>
          <cell r="P298" t="str">
            <v>7</v>
          </cell>
          <cell r="Q298" t="str">
            <v>0</v>
          </cell>
          <cell r="R298" t="str">
            <v>0</v>
          </cell>
          <cell r="S298" t="str">
            <v>Não</v>
          </cell>
          <cell r="T298" t="str">
            <v xml:space="preserve">FANU1242854           </v>
          </cell>
          <cell r="U298" t="str">
            <v>03/03/2022</v>
          </cell>
          <cell r="V298" t="str">
            <v/>
          </cell>
          <cell r="W298" t="str">
            <v/>
          </cell>
          <cell r="X298" t="str">
            <v>MBB</v>
          </cell>
          <cell r="Y298" t="str">
            <v/>
          </cell>
          <cell r="Z298" t="str">
            <v>20</v>
          </cell>
          <cell r="AA298" t="str">
            <v>4</v>
          </cell>
          <cell r="AB298" t="str">
            <v>52</v>
          </cell>
          <cell r="AC298" t="str">
            <v>11</v>
          </cell>
          <cell r="AD298" t="str">
            <v xml:space="preserve">FANU1242854              </v>
          </cell>
          <cell r="AE298" t="str">
            <v/>
          </cell>
          <cell r="AF298" t="str">
            <v/>
          </cell>
          <cell r="AG298" t="str">
            <v>13682900</v>
          </cell>
          <cell r="AH298" t="str">
            <v>Pendente</v>
          </cell>
          <cell r="AI298" t="str">
            <v>Não</v>
          </cell>
          <cell r="AJ298" t="str">
            <v>28/01/2022</v>
          </cell>
          <cell r="AK298" t="str">
            <v>Marítimo</v>
          </cell>
          <cell r="AL298" t="str">
            <v>04/02/2022</v>
          </cell>
          <cell r="AM298" t="str">
            <v>15/02/2022</v>
          </cell>
          <cell r="AN298" t="str">
            <v>2203512147</v>
          </cell>
        </row>
        <row r="299">
          <cell r="B299">
            <v>80533628</v>
          </cell>
          <cell r="C299">
            <v>540201227</v>
          </cell>
          <cell r="E299" t="str">
            <v/>
          </cell>
          <cell r="F299" t="str">
            <v/>
          </cell>
          <cell r="G299" t="str">
            <v xml:space="preserve">MSC CATERINA                                      </v>
          </cell>
          <cell r="I299" t="str">
            <v/>
          </cell>
          <cell r="J299">
            <v>1</v>
          </cell>
          <cell r="K299" t="str">
            <v>1</v>
          </cell>
          <cell r="L299" t="str">
            <v>1</v>
          </cell>
          <cell r="M299" t="str">
            <v>0</v>
          </cell>
          <cell r="N299" t="str">
            <v>0</v>
          </cell>
          <cell r="O299" t="str">
            <v>0</v>
          </cell>
          <cell r="P299" t="str">
            <v>40</v>
          </cell>
          <cell r="Q299" t="str">
            <v>0</v>
          </cell>
          <cell r="R299" t="str">
            <v>0</v>
          </cell>
          <cell r="S299" t="str">
            <v>Não</v>
          </cell>
          <cell r="T299" t="str">
            <v xml:space="preserve">FDCU0309010           </v>
          </cell>
          <cell r="V299" t="str">
            <v>09/03/2022</v>
          </cell>
          <cell r="W299" t="str">
            <v/>
          </cell>
          <cell r="X299" t="str">
            <v>DTA TRANSP</v>
          </cell>
          <cell r="Y299" t="str">
            <v/>
          </cell>
          <cell r="Z299" t="str">
            <v xml:space="preserve">8 </v>
          </cell>
          <cell r="AA299" t="str">
            <v>0</v>
          </cell>
          <cell r="AB299" t="str">
            <v>40</v>
          </cell>
          <cell r="AC299" t="str">
            <v>11</v>
          </cell>
          <cell r="AD299" t="str">
            <v xml:space="preserve">FDCU0309010              </v>
          </cell>
          <cell r="AE299" t="str">
            <v/>
          </cell>
          <cell r="AF299" t="str">
            <v/>
          </cell>
          <cell r="AG299" t="str">
            <v>13682900</v>
          </cell>
          <cell r="AH299" t="str">
            <v>Pendente</v>
          </cell>
          <cell r="AI299" t="str">
            <v>Não</v>
          </cell>
          <cell r="AJ299" t="str">
            <v>28/01/2022</v>
          </cell>
          <cell r="AK299" t="str">
            <v>Marítimo</v>
          </cell>
          <cell r="AL299" t="str">
            <v>04/02/2022</v>
          </cell>
          <cell r="AM299" t="str">
            <v>15/02/2022</v>
          </cell>
          <cell r="AN299" t="str">
            <v xml:space="preserve">          </v>
          </cell>
        </row>
        <row r="300">
          <cell r="B300">
            <v>80533625</v>
          </cell>
          <cell r="C300">
            <v>540201229</v>
          </cell>
          <cell r="E300" t="str">
            <v/>
          </cell>
          <cell r="F300" t="str">
            <v/>
          </cell>
          <cell r="G300" t="str">
            <v xml:space="preserve">MSC CATERINA                                      </v>
          </cell>
          <cell r="I300" t="str">
            <v/>
          </cell>
          <cell r="J300">
            <v>1</v>
          </cell>
          <cell r="K300" t="str">
            <v>1</v>
          </cell>
          <cell r="L300" t="str">
            <v>1</v>
          </cell>
          <cell r="M300" t="str">
            <v>0</v>
          </cell>
          <cell r="N300" t="str">
            <v>0</v>
          </cell>
          <cell r="O300" t="str">
            <v>51</v>
          </cell>
          <cell r="P300" t="str">
            <v>0</v>
          </cell>
          <cell r="Q300" t="str">
            <v>0</v>
          </cell>
          <cell r="R300" t="str">
            <v>0</v>
          </cell>
          <cell r="S300" t="str">
            <v>Não</v>
          </cell>
          <cell r="T300" t="str">
            <v xml:space="preserve">UACU5182287           </v>
          </cell>
          <cell r="V300" t="str">
            <v>09/03/2022</v>
          </cell>
          <cell r="W300" t="str">
            <v>BANCOS ( ALVARO ) PUXE SBL</v>
          </cell>
          <cell r="X300" t="str">
            <v>DTA TRANSP</v>
          </cell>
          <cell r="Y300" t="str">
            <v/>
          </cell>
          <cell r="Z300" t="str">
            <v xml:space="preserve">8 </v>
          </cell>
          <cell r="AA300" t="str">
            <v>0</v>
          </cell>
          <cell r="AB300" t="str">
            <v>51</v>
          </cell>
          <cell r="AC300" t="str">
            <v>11</v>
          </cell>
          <cell r="AD300" t="str">
            <v xml:space="preserve">UACU5182287              </v>
          </cell>
          <cell r="AE300" t="str">
            <v/>
          </cell>
          <cell r="AF300" t="str">
            <v/>
          </cell>
          <cell r="AG300" t="str">
            <v>13682900</v>
          </cell>
          <cell r="AH300" t="str">
            <v>Pendente</v>
          </cell>
          <cell r="AI300" t="str">
            <v>Não</v>
          </cell>
          <cell r="AJ300" t="str">
            <v>28/01/2022</v>
          </cell>
          <cell r="AK300" t="str">
            <v>Marítimo</v>
          </cell>
          <cell r="AL300" t="str">
            <v>04/02/2022</v>
          </cell>
          <cell r="AM300" t="str">
            <v>15/02/2022</v>
          </cell>
          <cell r="AN300" t="str">
            <v xml:space="preserve">          </v>
          </cell>
        </row>
        <row r="301">
          <cell r="B301">
            <v>80533636</v>
          </cell>
          <cell r="C301">
            <v>540201230</v>
          </cell>
          <cell r="E301" t="str">
            <v/>
          </cell>
          <cell r="F301" t="str">
            <v/>
          </cell>
          <cell r="G301" t="str">
            <v xml:space="preserve">MSC CATERINA                                      </v>
          </cell>
          <cell r="I301" t="str">
            <v/>
          </cell>
          <cell r="J301">
            <v>1</v>
          </cell>
          <cell r="K301" t="str">
            <v>1</v>
          </cell>
          <cell r="L301" t="str">
            <v>1</v>
          </cell>
          <cell r="M301" t="str">
            <v>0</v>
          </cell>
          <cell r="N301" t="str">
            <v>0</v>
          </cell>
          <cell r="O301" t="str">
            <v>0</v>
          </cell>
          <cell r="P301" t="str">
            <v>40</v>
          </cell>
          <cell r="Q301" t="str">
            <v>0</v>
          </cell>
          <cell r="R301" t="str">
            <v>0</v>
          </cell>
          <cell r="S301" t="str">
            <v>Não</v>
          </cell>
          <cell r="T301" t="str">
            <v xml:space="preserve">HLXU8328180           </v>
          </cell>
          <cell r="V301" t="str">
            <v>10/03/2022</v>
          </cell>
          <cell r="W301" t="str">
            <v/>
          </cell>
          <cell r="X301" t="str">
            <v>DTA TRANSP</v>
          </cell>
          <cell r="Y301" t="str">
            <v/>
          </cell>
          <cell r="Z301" t="str">
            <v xml:space="preserve">8 </v>
          </cell>
          <cell r="AA301" t="str">
            <v>0</v>
          </cell>
          <cell r="AB301" t="str">
            <v>40</v>
          </cell>
          <cell r="AC301" t="str">
            <v>11</v>
          </cell>
          <cell r="AD301" t="str">
            <v xml:space="preserve">HLXU8328180              </v>
          </cell>
          <cell r="AE301" t="str">
            <v/>
          </cell>
          <cell r="AF301" t="str">
            <v/>
          </cell>
          <cell r="AG301" t="str">
            <v>13682900</v>
          </cell>
          <cell r="AH301" t="str">
            <v>Pendente</v>
          </cell>
          <cell r="AI301" t="str">
            <v>Não</v>
          </cell>
          <cell r="AJ301" t="str">
            <v>28/01/2022</v>
          </cell>
          <cell r="AK301" t="str">
            <v>Marítimo</v>
          </cell>
          <cell r="AL301" t="str">
            <v>04/02/2022</v>
          </cell>
          <cell r="AM301" t="str">
            <v>15/02/2022</v>
          </cell>
          <cell r="AN301" t="str">
            <v xml:space="preserve">          </v>
          </cell>
        </row>
        <row r="302">
          <cell r="B302">
            <v>80534377</v>
          </cell>
          <cell r="C302">
            <v>540201232</v>
          </cell>
          <cell r="E302" t="str">
            <v/>
          </cell>
          <cell r="F302" t="str">
            <v/>
          </cell>
          <cell r="G302" t="str">
            <v xml:space="preserve">MSC CATERINA                                      </v>
          </cell>
          <cell r="I302" t="str">
            <v/>
          </cell>
          <cell r="J302">
            <v>15</v>
          </cell>
          <cell r="K302" t="str">
            <v>5</v>
          </cell>
          <cell r="L302" t="str">
            <v>15</v>
          </cell>
          <cell r="M302" t="str">
            <v>0</v>
          </cell>
          <cell r="N302" t="str">
            <v>5</v>
          </cell>
          <cell r="O302" t="str">
            <v>6</v>
          </cell>
          <cell r="P302" t="str">
            <v>38</v>
          </cell>
          <cell r="Q302" t="str">
            <v>0</v>
          </cell>
          <cell r="R302" t="str">
            <v>0</v>
          </cell>
          <cell r="S302" t="str">
            <v>Não</v>
          </cell>
          <cell r="T302" t="str">
            <v xml:space="preserve">BMOU6674579           </v>
          </cell>
          <cell r="U302" t="str">
            <v>11/03/2022</v>
          </cell>
          <cell r="V302" t="str">
            <v>11/03/2022</v>
          </cell>
          <cell r="W302" t="str">
            <v>Milani A6594100702/ Ronie A9452627734</v>
          </cell>
          <cell r="X302" t="str">
            <v>MBB</v>
          </cell>
          <cell r="Y302" t="str">
            <v/>
          </cell>
          <cell r="Z302" t="str">
            <v>14</v>
          </cell>
          <cell r="AA302" t="str">
            <v>2</v>
          </cell>
          <cell r="AB302" t="str">
            <v>49</v>
          </cell>
          <cell r="AC302" t="str">
            <v>11</v>
          </cell>
          <cell r="AD302" t="str">
            <v xml:space="preserve">BMOU6674579              </v>
          </cell>
          <cell r="AE302" t="str">
            <v/>
          </cell>
          <cell r="AF302" t="str">
            <v/>
          </cell>
          <cell r="AG302" t="str">
            <v>13682900</v>
          </cell>
          <cell r="AH302" t="str">
            <v>Pendente</v>
          </cell>
          <cell r="AI302" t="str">
            <v>Não</v>
          </cell>
          <cell r="AJ302" t="str">
            <v>28/01/2022</v>
          </cell>
          <cell r="AK302" t="str">
            <v>Marítimo</v>
          </cell>
          <cell r="AL302" t="str">
            <v>04/02/2022</v>
          </cell>
          <cell r="AM302" t="str">
            <v>15/02/2022</v>
          </cell>
          <cell r="AN302" t="str">
            <v>2204686254</v>
          </cell>
        </row>
        <row r="303">
          <cell r="B303">
            <v>80534380</v>
          </cell>
          <cell r="C303">
            <v>540201233</v>
          </cell>
          <cell r="E303" t="str">
            <v/>
          </cell>
          <cell r="F303" t="str">
            <v/>
          </cell>
          <cell r="G303" t="str">
            <v xml:space="preserve">MSC CATERINA                                      </v>
          </cell>
          <cell r="I303" t="str">
            <v/>
          </cell>
          <cell r="J303">
            <v>5</v>
          </cell>
          <cell r="K303" t="str">
            <v>1</v>
          </cell>
          <cell r="L303" t="str">
            <v>5</v>
          </cell>
          <cell r="M303" t="str">
            <v>0</v>
          </cell>
          <cell r="N303" t="str">
            <v>0</v>
          </cell>
          <cell r="O303" t="str">
            <v>14</v>
          </cell>
          <cell r="P303" t="str">
            <v>18</v>
          </cell>
          <cell r="Q303" t="str">
            <v>0</v>
          </cell>
          <cell r="R303" t="str">
            <v>0</v>
          </cell>
          <cell r="S303" t="str">
            <v>Não</v>
          </cell>
          <cell r="T303" t="str">
            <v xml:space="preserve">HLBU2103912           </v>
          </cell>
          <cell r="V303" t="str">
            <v>10/03/2022</v>
          </cell>
          <cell r="W303" t="str">
            <v/>
          </cell>
          <cell r="X303" t="str">
            <v>DTA TRANSP</v>
          </cell>
          <cell r="Y303" t="str">
            <v/>
          </cell>
          <cell r="Z303" t="str">
            <v xml:space="preserve">7 </v>
          </cell>
          <cell r="AA303" t="str">
            <v>0</v>
          </cell>
          <cell r="AB303" t="str">
            <v>32</v>
          </cell>
          <cell r="AC303" t="str">
            <v>11</v>
          </cell>
          <cell r="AD303" t="str">
            <v xml:space="preserve">HLBU2103912              </v>
          </cell>
          <cell r="AE303" t="str">
            <v/>
          </cell>
          <cell r="AF303" t="str">
            <v/>
          </cell>
          <cell r="AG303" t="str">
            <v>13682900</v>
          </cell>
          <cell r="AH303" t="str">
            <v>Pendente</v>
          </cell>
          <cell r="AI303" t="str">
            <v>Não</v>
          </cell>
          <cell r="AJ303" t="str">
            <v>28/01/2022</v>
          </cell>
          <cell r="AK303" t="str">
            <v>Marítimo</v>
          </cell>
          <cell r="AL303" t="str">
            <v>30/01/2022</v>
          </cell>
          <cell r="AM303" t="str">
            <v>15/02/2022</v>
          </cell>
          <cell r="AN303" t="str">
            <v xml:space="preserve">          </v>
          </cell>
        </row>
        <row r="304">
          <cell r="B304">
            <v>80534450</v>
          </cell>
          <cell r="C304">
            <v>540201236</v>
          </cell>
          <cell r="E304" t="str">
            <v/>
          </cell>
          <cell r="F304" t="str">
            <v/>
          </cell>
          <cell r="G304" t="str">
            <v xml:space="preserve">MSC CATERINA                                      </v>
          </cell>
          <cell r="I304" t="str">
            <v/>
          </cell>
          <cell r="J304">
            <v>19</v>
          </cell>
          <cell r="K304" t="str">
            <v>5</v>
          </cell>
          <cell r="L304" t="str">
            <v>19</v>
          </cell>
          <cell r="M304" t="str">
            <v>1</v>
          </cell>
          <cell r="N304" t="str">
            <v>70</v>
          </cell>
          <cell r="O304" t="str">
            <v>0</v>
          </cell>
          <cell r="P304" t="str">
            <v>3</v>
          </cell>
          <cell r="Q304" t="str">
            <v>0</v>
          </cell>
          <cell r="R304" t="str">
            <v>0</v>
          </cell>
          <cell r="S304" t="str">
            <v>Não</v>
          </cell>
          <cell r="T304" t="str">
            <v xml:space="preserve">UACU5534460           </v>
          </cell>
          <cell r="U304" t="str">
            <v>03/02/2022</v>
          </cell>
          <cell r="V304" t="str">
            <v>10/03/2022</v>
          </cell>
          <cell r="W304" t="str">
            <v>CJ. CAMBIO ( ALVARO ) PUXE SBL/ Leticia A9582800000</v>
          </cell>
          <cell r="X304" t="str">
            <v>SBL</v>
          </cell>
          <cell r="Y304" t="str">
            <v/>
          </cell>
          <cell r="Z304" t="str">
            <v>14</v>
          </cell>
          <cell r="AA304" t="str">
            <v>3</v>
          </cell>
          <cell r="AB304" t="str">
            <v>74</v>
          </cell>
          <cell r="AC304" t="str">
            <v>11</v>
          </cell>
          <cell r="AD304" t="str">
            <v xml:space="preserve">UACU5534460              </v>
          </cell>
          <cell r="AE304" t="str">
            <v/>
          </cell>
          <cell r="AF304" t="str">
            <v/>
          </cell>
          <cell r="AG304" t="str">
            <v>13682900</v>
          </cell>
          <cell r="AH304" t="str">
            <v>Pendente</v>
          </cell>
          <cell r="AI304" t="str">
            <v>Não</v>
          </cell>
          <cell r="AJ304" t="str">
            <v>28/01/2022</v>
          </cell>
          <cell r="AK304" t="str">
            <v>Marítimo</v>
          </cell>
          <cell r="AL304" t="str">
            <v>04/02/2022</v>
          </cell>
          <cell r="AM304" t="str">
            <v>15/02/2022</v>
          </cell>
          <cell r="AN304" t="str">
            <v>2204690901</v>
          </cell>
        </row>
        <row r="305">
          <cell r="B305">
            <v>80534455</v>
          </cell>
          <cell r="C305">
            <v>540201237</v>
          </cell>
          <cell r="E305" t="str">
            <v/>
          </cell>
          <cell r="F305" t="str">
            <v/>
          </cell>
          <cell r="G305" t="str">
            <v xml:space="preserve">MSC CATERINA                                      </v>
          </cell>
          <cell r="I305" t="str">
            <v/>
          </cell>
          <cell r="J305">
            <v>51</v>
          </cell>
          <cell r="K305" t="str">
            <v>15</v>
          </cell>
          <cell r="L305" t="str">
            <v>51</v>
          </cell>
          <cell r="M305" t="str">
            <v>245</v>
          </cell>
          <cell r="N305" t="str">
            <v>35</v>
          </cell>
          <cell r="O305" t="str">
            <v>22</v>
          </cell>
          <cell r="P305" t="str">
            <v>21</v>
          </cell>
          <cell r="Q305" t="str">
            <v>0</v>
          </cell>
          <cell r="R305" t="str">
            <v>0</v>
          </cell>
          <cell r="S305" t="str">
            <v>Não</v>
          </cell>
          <cell r="T305" t="str">
            <v xml:space="preserve">HLBU2661257           </v>
          </cell>
          <cell r="U305" t="str">
            <v>04/02/2022</v>
          </cell>
          <cell r="V305" t="str">
            <v/>
          </cell>
          <cell r="W305" t="str">
            <v/>
          </cell>
          <cell r="X305" t="str">
            <v/>
          </cell>
          <cell r="Y305" t="str">
            <v/>
          </cell>
          <cell r="Z305" t="str">
            <v xml:space="preserve">8 </v>
          </cell>
          <cell r="AA305" t="str">
            <v>4</v>
          </cell>
          <cell r="AB305" t="str">
            <v>83</v>
          </cell>
          <cell r="AC305" t="str">
            <v>11</v>
          </cell>
          <cell r="AD305" t="str">
            <v xml:space="preserve">HLBU2661257              </v>
          </cell>
          <cell r="AE305" t="str">
            <v/>
          </cell>
          <cell r="AF305" t="str">
            <v/>
          </cell>
          <cell r="AG305" t="str">
            <v>13682900</v>
          </cell>
          <cell r="AH305" t="str">
            <v>Pendente</v>
          </cell>
          <cell r="AI305" t="str">
            <v>Não</v>
          </cell>
          <cell r="AJ305" t="str">
            <v>28/01/2022</v>
          </cell>
          <cell r="AK305" t="str">
            <v>Marítimo</v>
          </cell>
          <cell r="AL305" t="str">
            <v>04/02/2022</v>
          </cell>
          <cell r="AM305" t="str">
            <v>15/02/2022</v>
          </cell>
          <cell r="AN305" t="str">
            <v xml:space="preserve">          </v>
          </cell>
        </row>
        <row r="306">
          <cell r="B306">
            <v>80534494</v>
          </cell>
          <cell r="C306">
            <v>540201238</v>
          </cell>
          <cell r="E306" t="str">
            <v/>
          </cell>
          <cell r="F306" t="str">
            <v/>
          </cell>
          <cell r="G306" t="str">
            <v xml:space="preserve">MSC CATERINA                                      </v>
          </cell>
          <cell r="I306" t="str">
            <v/>
          </cell>
          <cell r="J306">
            <v>6</v>
          </cell>
          <cell r="K306" t="str">
            <v>3</v>
          </cell>
          <cell r="L306" t="str">
            <v>6</v>
          </cell>
          <cell r="M306" t="str">
            <v>0</v>
          </cell>
          <cell r="N306" t="str">
            <v>8</v>
          </cell>
          <cell r="O306" t="str">
            <v>6</v>
          </cell>
          <cell r="P306" t="str">
            <v>13</v>
          </cell>
          <cell r="Q306" t="str">
            <v>0</v>
          </cell>
          <cell r="R306" t="str">
            <v>0</v>
          </cell>
          <cell r="S306" t="str">
            <v>Não</v>
          </cell>
          <cell r="T306" t="str">
            <v xml:space="preserve">FSCU7222776           </v>
          </cell>
          <cell r="V306" t="str">
            <v>10/03/2022</v>
          </cell>
          <cell r="W306" t="str">
            <v>CJ TRAVESSA ( DARIO ) PUXE SBL</v>
          </cell>
          <cell r="X306" t="str">
            <v>DTA TRANSP</v>
          </cell>
          <cell r="Y306" t="str">
            <v/>
          </cell>
          <cell r="Z306" t="str">
            <v xml:space="preserve">7 </v>
          </cell>
          <cell r="AA306" t="str">
            <v>0</v>
          </cell>
          <cell r="AB306" t="str">
            <v>27</v>
          </cell>
          <cell r="AC306" t="str">
            <v>11</v>
          </cell>
          <cell r="AD306" t="str">
            <v xml:space="preserve">FSCU7222776              </v>
          </cell>
          <cell r="AE306" t="str">
            <v/>
          </cell>
          <cell r="AF306" t="str">
            <v/>
          </cell>
          <cell r="AG306" t="str">
            <v>13682900</v>
          </cell>
          <cell r="AH306" t="str">
            <v>Pendente</v>
          </cell>
          <cell r="AI306" t="str">
            <v>Não</v>
          </cell>
          <cell r="AJ306" t="str">
            <v>28/01/2022</v>
          </cell>
          <cell r="AK306" t="str">
            <v>Marítimo</v>
          </cell>
          <cell r="AL306" t="str">
            <v>30/01/2022</v>
          </cell>
          <cell r="AM306" t="str">
            <v>15/02/2022</v>
          </cell>
          <cell r="AN306" t="str">
            <v xml:space="preserve">          </v>
          </cell>
        </row>
        <row r="307">
          <cell r="B307">
            <v>80534515</v>
          </cell>
          <cell r="C307">
            <v>540201242</v>
          </cell>
          <cell r="E307" t="str">
            <v/>
          </cell>
          <cell r="F307" t="str">
            <v/>
          </cell>
          <cell r="G307" t="str">
            <v xml:space="preserve">MSC CATERINA                                      </v>
          </cell>
          <cell r="I307" t="str">
            <v/>
          </cell>
          <cell r="J307">
            <v>12</v>
          </cell>
          <cell r="K307" t="str">
            <v>1</v>
          </cell>
          <cell r="L307" t="str">
            <v>12</v>
          </cell>
          <cell r="M307" t="str">
            <v>0</v>
          </cell>
          <cell r="N307" t="str">
            <v>0</v>
          </cell>
          <cell r="O307" t="str">
            <v>14</v>
          </cell>
          <cell r="P307" t="str">
            <v>21</v>
          </cell>
          <cell r="Q307" t="str">
            <v>0</v>
          </cell>
          <cell r="R307" t="str">
            <v>0</v>
          </cell>
          <cell r="S307" t="str">
            <v>Não</v>
          </cell>
          <cell r="T307" t="str">
            <v xml:space="preserve">UACU5149606           </v>
          </cell>
          <cell r="U307" t="str">
            <v>14/03/2022</v>
          </cell>
          <cell r="V307" t="str">
            <v/>
          </cell>
          <cell r="W307" t="str">
            <v/>
          </cell>
          <cell r="X307" t="str">
            <v/>
          </cell>
          <cell r="Y307" t="str">
            <v/>
          </cell>
          <cell r="Z307" t="str">
            <v xml:space="preserve">7 </v>
          </cell>
          <cell r="AA307" t="str">
            <v>1</v>
          </cell>
          <cell r="AB307" t="str">
            <v>35</v>
          </cell>
          <cell r="AC307" t="str">
            <v>11</v>
          </cell>
          <cell r="AD307" t="str">
            <v xml:space="preserve">UACU5149606              </v>
          </cell>
          <cell r="AE307" t="str">
            <v/>
          </cell>
          <cell r="AF307" t="str">
            <v/>
          </cell>
          <cell r="AG307" t="str">
            <v>13682900</v>
          </cell>
          <cell r="AH307" t="str">
            <v>Pendente</v>
          </cell>
          <cell r="AI307" t="str">
            <v>Não</v>
          </cell>
          <cell r="AJ307" t="str">
            <v>28/01/2022</v>
          </cell>
          <cell r="AK307" t="str">
            <v>Marítimo</v>
          </cell>
          <cell r="AL307" t="str">
            <v>30/01/2022</v>
          </cell>
          <cell r="AM307" t="str">
            <v>15/02/2022</v>
          </cell>
          <cell r="AN307" t="str">
            <v xml:space="preserve">          </v>
          </cell>
        </row>
        <row r="308">
          <cell r="B308">
            <v>80534526</v>
          </cell>
          <cell r="C308">
            <v>540201244</v>
          </cell>
          <cell r="E308" t="str">
            <v/>
          </cell>
          <cell r="F308" t="str">
            <v>VERDE</v>
          </cell>
          <cell r="G308" t="str">
            <v xml:space="preserve">MSC CATERINA                                      </v>
          </cell>
          <cell r="H308" t="str">
            <v>7</v>
          </cell>
          <cell r="I308" t="str">
            <v>3</v>
          </cell>
          <cell r="J308">
            <v>37</v>
          </cell>
          <cell r="K308" t="str">
            <v>21</v>
          </cell>
          <cell r="L308" t="str">
            <v>37</v>
          </cell>
          <cell r="M308" t="str">
            <v>139</v>
          </cell>
          <cell r="N308" t="str">
            <v>17</v>
          </cell>
          <cell r="O308" t="str">
            <v>3</v>
          </cell>
          <cell r="P308" t="str">
            <v>27</v>
          </cell>
          <cell r="Q308" t="str">
            <v>1</v>
          </cell>
          <cell r="R308" t="str">
            <v>1</v>
          </cell>
          <cell r="S308" t="str">
            <v>Não</v>
          </cell>
          <cell r="T308" t="str">
            <v xml:space="preserve">CAIU9419833           </v>
          </cell>
          <cell r="V308" t="str">
            <v/>
          </cell>
          <cell r="W308" t="str">
            <v>(SNS) TROCA DE NOTA</v>
          </cell>
          <cell r="X308" t="str">
            <v/>
          </cell>
          <cell r="Y308" t="str">
            <v/>
          </cell>
          <cell r="Z308" t="str">
            <v>10</v>
          </cell>
          <cell r="AA308" t="str">
            <v>0</v>
          </cell>
          <cell r="AB308" t="str">
            <v>55</v>
          </cell>
          <cell r="AC308" t="str">
            <v>11</v>
          </cell>
          <cell r="AD308" t="str">
            <v xml:space="preserve">CAIU9419833              </v>
          </cell>
          <cell r="AE308" t="str">
            <v/>
          </cell>
          <cell r="AF308" t="str">
            <v/>
          </cell>
          <cell r="AG308" t="str">
            <v>13682900</v>
          </cell>
          <cell r="AH308" t="str">
            <v>Pendente</v>
          </cell>
          <cell r="AI308" t="str">
            <v>Não</v>
          </cell>
          <cell r="AJ308" t="str">
            <v>28/01/2022</v>
          </cell>
          <cell r="AK308" t="str">
            <v>Marítimo</v>
          </cell>
          <cell r="AL308" t="str">
            <v>04/02/2022</v>
          </cell>
          <cell r="AM308" t="str">
            <v>15/02/2022</v>
          </cell>
          <cell r="AN308" t="str">
            <v>2204075352</v>
          </cell>
        </row>
        <row r="309">
          <cell r="B309">
            <v>80534539</v>
          </cell>
          <cell r="C309">
            <v>540201246</v>
          </cell>
          <cell r="E309" t="str">
            <v/>
          </cell>
          <cell r="F309" t="str">
            <v>VERDE</v>
          </cell>
          <cell r="G309" t="str">
            <v xml:space="preserve">MSC CATERINA                                      </v>
          </cell>
          <cell r="H309" t="str">
            <v>8</v>
          </cell>
          <cell r="I309" t="str">
            <v/>
          </cell>
          <cell r="J309">
            <v>4</v>
          </cell>
          <cell r="K309" t="str">
            <v>2</v>
          </cell>
          <cell r="L309" t="str">
            <v>4</v>
          </cell>
          <cell r="M309" t="str">
            <v>0</v>
          </cell>
          <cell r="N309" t="str">
            <v>11</v>
          </cell>
          <cell r="O309" t="str">
            <v>0</v>
          </cell>
          <cell r="P309" t="str">
            <v>0</v>
          </cell>
          <cell r="Q309" t="str">
            <v>0</v>
          </cell>
          <cell r="R309" t="str">
            <v>0</v>
          </cell>
          <cell r="S309" t="str">
            <v>Não</v>
          </cell>
          <cell r="T309" t="str">
            <v xml:space="preserve">HLBU2952566           </v>
          </cell>
          <cell r="U309" t="str">
            <v>02/03/2022</v>
          </cell>
          <cell r="V309" t="str">
            <v>02/03/2022</v>
          </cell>
          <cell r="W309" t="str">
            <v>Guilherme A9060107221</v>
          </cell>
          <cell r="X309" t="str">
            <v>MBB</v>
          </cell>
          <cell r="Y309" t="str">
            <v/>
          </cell>
          <cell r="Z309" t="str">
            <v>20</v>
          </cell>
          <cell r="AA309" t="str">
            <v>1</v>
          </cell>
          <cell r="AB309" t="str">
            <v>11</v>
          </cell>
          <cell r="AC309" t="str">
            <v>11</v>
          </cell>
          <cell r="AD309" t="str">
            <v xml:space="preserve">HLBU2952566              </v>
          </cell>
          <cell r="AE309" t="str">
            <v/>
          </cell>
          <cell r="AF309" t="str">
            <v/>
          </cell>
          <cell r="AG309" t="str">
            <v>13682900</v>
          </cell>
          <cell r="AH309" t="str">
            <v>Pendente</v>
          </cell>
          <cell r="AI309" t="str">
            <v>Não</v>
          </cell>
          <cell r="AJ309" t="str">
            <v>28/01/2022</v>
          </cell>
          <cell r="AK309" t="str">
            <v>Marítimo</v>
          </cell>
          <cell r="AL309" t="str">
            <v>04/02/2022</v>
          </cell>
          <cell r="AM309" t="str">
            <v>15/02/2022</v>
          </cell>
          <cell r="AN309" t="str">
            <v>2203846096</v>
          </cell>
        </row>
        <row r="310">
          <cell r="B310">
            <v>80534540</v>
          </cell>
          <cell r="C310">
            <v>540201247</v>
          </cell>
          <cell r="E310" t="str">
            <v/>
          </cell>
          <cell r="F310" t="str">
            <v/>
          </cell>
          <cell r="G310" t="str">
            <v xml:space="preserve">MSC CATERINA                                      </v>
          </cell>
          <cell r="I310" t="str">
            <v/>
          </cell>
          <cell r="J310">
            <v>12</v>
          </cell>
          <cell r="K310" t="str">
            <v>4</v>
          </cell>
          <cell r="L310" t="str">
            <v>12</v>
          </cell>
          <cell r="M310" t="str">
            <v>0</v>
          </cell>
          <cell r="N310" t="str">
            <v>18</v>
          </cell>
          <cell r="O310" t="str">
            <v>4</v>
          </cell>
          <cell r="P310" t="str">
            <v>14</v>
          </cell>
          <cell r="Q310" t="str">
            <v>0</v>
          </cell>
          <cell r="R310" t="str">
            <v>0</v>
          </cell>
          <cell r="S310" t="str">
            <v>Não</v>
          </cell>
          <cell r="T310" t="str">
            <v xml:space="preserve">TCNU1510160           </v>
          </cell>
          <cell r="V310" t="str">
            <v>10/03/2022</v>
          </cell>
          <cell r="W310" t="str">
            <v/>
          </cell>
          <cell r="X310" t="str">
            <v>DTA TRANSP</v>
          </cell>
          <cell r="Y310" t="str">
            <v/>
          </cell>
          <cell r="Z310" t="str">
            <v xml:space="preserve">7 </v>
          </cell>
          <cell r="AA310" t="str">
            <v>0</v>
          </cell>
          <cell r="AB310" t="str">
            <v>36</v>
          </cell>
          <cell r="AC310" t="str">
            <v>11</v>
          </cell>
          <cell r="AD310" t="str">
            <v xml:space="preserve">TCNU1510160              </v>
          </cell>
          <cell r="AE310" t="str">
            <v/>
          </cell>
          <cell r="AF310" t="str">
            <v/>
          </cell>
          <cell r="AG310" t="str">
            <v>13682900</v>
          </cell>
          <cell r="AH310" t="str">
            <v>Pendente</v>
          </cell>
          <cell r="AI310" t="str">
            <v>Não</v>
          </cell>
          <cell r="AJ310" t="str">
            <v>28/01/2022</v>
          </cell>
          <cell r="AK310" t="str">
            <v>Marítimo</v>
          </cell>
          <cell r="AL310" t="str">
            <v>30/01/2022</v>
          </cell>
          <cell r="AM310" t="str">
            <v>15/02/2022</v>
          </cell>
          <cell r="AN310" t="str">
            <v xml:space="preserve">          </v>
          </cell>
        </row>
        <row r="311">
          <cell r="B311">
            <v>80534549</v>
          </cell>
          <cell r="C311">
            <v>540201248</v>
          </cell>
          <cell r="E311" t="str">
            <v/>
          </cell>
          <cell r="F311" t="str">
            <v/>
          </cell>
          <cell r="G311" t="str">
            <v xml:space="preserve">MSC CATERINA                                      </v>
          </cell>
          <cell r="I311" t="str">
            <v/>
          </cell>
          <cell r="J311">
            <v>5</v>
          </cell>
          <cell r="K311" t="str">
            <v>3</v>
          </cell>
          <cell r="L311" t="str">
            <v>5</v>
          </cell>
          <cell r="M311" t="str">
            <v>0</v>
          </cell>
          <cell r="N311" t="str">
            <v>4</v>
          </cell>
          <cell r="O311" t="str">
            <v>1</v>
          </cell>
          <cell r="P311" t="str">
            <v>44</v>
          </cell>
          <cell r="Q311" t="str">
            <v>0</v>
          </cell>
          <cell r="R311" t="str">
            <v>0</v>
          </cell>
          <cell r="S311" t="str">
            <v>Não</v>
          </cell>
          <cell r="T311" t="str">
            <v xml:space="preserve">TEMU7175069           </v>
          </cell>
          <cell r="V311" t="str">
            <v>10/03/2022</v>
          </cell>
          <cell r="W311" t="str">
            <v/>
          </cell>
          <cell r="X311" t="str">
            <v>DTA TRANSP</v>
          </cell>
          <cell r="Y311" t="str">
            <v/>
          </cell>
          <cell r="Z311" t="str">
            <v xml:space="preserve">7 </v>
          </cell>
          <cell r="AA311" t="str">
            <v>0</v>
          </cell>
          <cell r="AB311" t="str">
            <v>49</v>
          </cell>
          <cell r="AC311" t="str">
            <v>11</v>
          </cell>
          <cell r="AD311" t="str">
            <v xml:space="preserve">TEMU7175069              </v>
          </cell>
          <cell r="AE311" t="str">
            <v/>
          </cell>
          <cell r="AF311" t="str">
            <v/>
          </cell>
          <cell r="AG311" t="str">
            <v>13682900</v>
          </cell>
          <cell r="AH311" t="str">
            <v>Pendente</v>
          </cell>
          <cell r="AI311" t="str">
            <v>Não</v>
          </cell>
          <cell r="AJ311" t="str">
            <v>28/01/2022</v>
          </cell>
          <cell r="AK311" t="str">
            <v>Marítimo</v>
          </cell>
          <cell r="AL311" t="str">
            <v>30/01/2022</v>
          </cell>
          <cell r="AM311" t="str">
            <v>15/02/2022</v>
          </cell>
          <cell r="AN311" t="str">
            <v xml:space="preserve">          </v>
          </cell>
        </row>
        <row r="312">
          <cell r="B312">
            <v>80534572</v>
          </cell>
          <cell r="C312">
            <v>540201251</v>
          </cell>
          <cell r="E312" t="str">
            <v/>
          </cell>
          <cell r="F312" t="str">
            <v/>
          </cell>
          <cell r="G312" t="str">
            <v xml:space="preserve">MSC CATERINA                                      </v>
          </cell>
          <cell r="I312" t="str">
            <v/>
          </cell>
          <cell r="J312">
            <v>5</v>
          </cell>
          <cell r="K312" t="str">
            <v>2</v>
          </cell>
          <cell r="L312" t="str">
            <v>5</v>
          </cell>
          <cell r="M312" t="str">
            <v>0</v>
          </cell>
          <cell r="N312" t="str">
            <v>0</v>
          </cell>
          <cell r="O312" t="str">
            <v>7</v>
          </cell>
          <cell r="P312" t="str">
            <v>24</v>
          </cell>
          <cell r="Q312" t="str">
            <v>0</v>
          </cell>
          <cell r="R312" t="str">
            <v>0</v>
          </cell>
          <cell r="S312" t="str">
            <v>Não</v>
          </cell>
          <cell r="T312" t="str">
            <v xml:space="preserve">HLBU2781669           </v>
          </cell>
          <cell r="V312" t="str">
            <v>10/03/2022</v>
          </cell>
          <cell r="W312" t="str">
            <v>REFORCO DIR ( DARIO ) PUXE SBL</v>
          </cell>
          <cell r="X312" t="str">
            <v>DTA TRANSP</v>
          </cell>
          <cell r="Y312" t="str">
            <v/>
          </cell>
          <cell r="Z312" t="str">
            <v xml:space="preserve">7 </v>
          </cell>
          <cell r="AA312" t="str">
            <v>0</v>
          </cell>
          <cell r="AB312" t="str">
            <v>31</v>
          </cell>
          <cell r="AC312" t="str">
            <v>11</v>
          </cell>
          <cell r="AD312" t="str">
            <v xml:space="preserve">HLBU2781669              </v>
          </cell>
          <cell r="AE312" t="str">
            <v/>
          </cell>
          <cell r="AF312" t="str">
            <v/>
          </cell>
          <cell r="AG312" t="str">
            <v>13682900</v>
          </cell>
          <cell r="AH312" t="str">
            <v>Pendente</v>
          </cell>
          <cell r="AI312" t="str">
            <v>Não</v>
          </cell>
          <cell r="AJ312" t="str">
            <v>28/01/2022</v>
          </cell>
          <cell r="AK312" t="str">
            <v>Marítimo</v>
          </cell>
          <cell r="AL312" t="str">
            <v>30/01/2022</v>
          </cell>
          <cell r="AM312" t="str">
            <v>15/02/2022</v>
          </cell>
          <cell r="AN312" t="str">
            <v xml:space="preserve">          </v>
          </cell>
        </row>
        <row r="313">
          <cell r="B313">
            <v>80534573</v>
          </cell>
          <cell r="C313">
            <v>540201252</v>
          </cell>
          <cell r="E313" t="str">
            <v/>
          </cell>
          <cell r="F313" t="str">
            <v>VERDE</v>
          </cell>
          <cell r="G313" t="str">
            <v xml:space="preserve">MSC CATERINA                                      </v>
          </cell>
          <cell r="H313" t="str">
            <v>17</v>
          </cell>
          <cell r="I313" t="str">
            <v/>
          </cell>
          <cell r="J313">
            <v>9</v>
          </cell>
          <cell r="K313" t="str">
            <v>2</v>
          </cell>
          <cell r="L313" t="str">
            <v>9</v>
          </cell>
          <cell r="M313" t="str">
            <v>0</v>
          </cell>
          <cell r="N313" t="str">
            <v>34</v>
          </cell>
          <cell r="O313" t="str">
            <v>0</v>
          </cell>
          <cell r="P313" t="str">
            <v>9</v>
          </cell>
          <cell r="Q313" t="str">
            <v>0</v>
          </cell>
          <cell r="R313" t="str">
            <v>0</v>
          </cell>
          <cell r="S313" t="str">
            <v>Não</v>
          </cell>
          <cell r="T313" t="str">
            <v xml:space="preserve">FANU1146341           </v>
          </cell>
          <cell r="U313" t="str">
            <v>15/03/2022</v>
          </cell>
          <cell r="V313" t="str">
            <v/>
          </cell>
          <cell r="W313" t="str">
            <v/>
          </cell>
          <cell r="X313" t="str">
            <v/>
          </cell>
          <cell r="Y313" t="str">
            <v/>
          </cell>
          <cell r="Z313" t="str">
            <v>20</v>
          </cell>
          <cell r="AA313" t="str">
            <v>1</v>
          </cell>
          <cell r="AB313" t="str">
            <v>44</v>
          </cell>
          <cell r="AC313" t="str">
            <v>11</v>
          </cell>
          <cell r="AD313" t="str">
            <v xml:space="preserve">FANU1146341              </v>
          </cell>
          <cell r="AE313" t="str">
            <v/>
          </cell>
          <cell r="AF313" t="str">
            <v/>
          </cell>
          <cell r="AG313" t="str">
            <v>13682900</v>
          </cell>
          <cell r="AH313" t="str">
            <v>Pendente</v>
          </cell>
          <cell r="AI313" t="str">
            <v>Não</v>
          </cell>
          <cell r="AJ313" t="str">
            <v>28/01/2022</v>
          </cell>
          <cell r="AK313" t="str">
            <v>Marítimo</v>
          </cell>
          <cell r="AL313" t="str">
            <v>04/02/2022</v>
          </cell>
          <cell r="AM313" t="str">
            <v>15/02/2022</v>
          </cell>
          <cell r="AN313" t="str">
            <v>2203513674</v>
          </cell>
        </row>
        <row r="314">
          <cell r="B314">
            <v>80534575</v>
          </cell>
          <cell r="C314">
            <v>540201253</v>
          </cell>
          <cell r="E314" t="str">
            <v/>
          </cell>
          <cell r="F314" t="str">
            <v/>
          </cell>
          <cell r="G314" t="str">
            <v xml:space="preserve">MSC CATERINA                                      </v>
          </cell>
          <cell r="I314" t="str">
            <v/>
          </cell>
          <cell r="J314">
            <v>3</v>
          </cell>
          <cell r="K314" t="str">
            <v>1</v>
          </cell>
          <cell r="L314" t="str">
            <v>3</v>
          </cell>
          <cell r="M314" t="str">
            <v>0</v>
          </cell>
          <cell r="N314" t="str">
            <v>0</v>
          </cell>
          <cell r="O314" t="str">
            <v>19</v>
          </cell>
          <cell r="P314" t="str">
            <v>0</v>
          </cell>
          <cell r="Q314" t="str">
            <v>0</v>
          </cell>
          <cell r="R314" t="str">
            <v>0</v>
          </cell>
          <cell r="S314" t="str">
            <v>Não</v>
          </cell>
          <cell r="T314" t="str">
            <v xml:space="preserve">CAAU5324470           </v>
          </cell>
          <cell r="U314" t="str">
            <v>18/03/2022</v>
          </cell>
          <cell r="V314" t="str">
            <v/>
          </cell>
          <cell r="W314" t="str">
            <v/>
          </cell>
          <cell r="X314" t="str">
            <v/>
          </cell>
          <cell r="Y314" t="str">
            <v/>
          </cell>
          <cell r="Z314" t="str">
            <v xml:space="preserve">7 </v>
          </cell>
          <cell r="AA314" t="str">
            <v>1</v>
          </cell>
          <cell r="AB314" t="str">
            <v>19</v>
          </cell>
          <cell r="AC314" t="str">
            <v>11</v>
          </cell>
          <cell r="AD314" t="str">
            <v xml:space="preserve">CAAU5324470              </v>
          </cell>
          <cell r="AE314" t="str">
            <v/>
          </cell>
          <cell r="AF314" t="str">
            <v/>
          </cell>
          <cell r="AG314" t="str">
            <v>13682900</v>
          </cell>
          <cell r="AH314" t="str">
            <v>Pendente</v>
          </cell>
          <cell r="AI314" t="str">
            <v>Não</v>
          </cell>
          <cell r="AJ314" t="str">
            <v>28/01/2022</v>
          </cell>
          <cell r="AK314" t="str">
            <v>Marítimo</v>
          </cell>
          <cell r="AL314" t="str">
            <v>30/01/2022</v>
          </cell>
          <cell r="AM314" t="str">
            <v>15/02/2022</v>
          </cell>
          <cell r="AN314" t="str">
            <v xml:space="preserve">          </v>
          </cell>
        </row>
        <row r="315">
          <cell r="B315">
            <v>80534596</v>
          </cell>
          <cell r="C315">
            <v>540201255</v>
          </cell>
          <cell r="E315" t="str">
            <v/>
          </cell>
          <cell r="F315" t="str">
            <v/>
          </cell>
          <cell r="G315" t="str">
            <v xml:space="preserve">MSC CATERINA                                      </v>
          </cell>
          <cell r="I315" t="str">
            <v/>
          </cell>
          <cell r="J315">
            <v>5</v>
          </cell>
          <cell r="K315" t="str">
            <v>1</v>
          </cell>
          <cell r="L315" t="str">
            <v>5</v>
          </cell>
          <cell r="M315" t="str">
            <v>0</v>
          </cell>
          <cell r="N315" t="str">
            <v>0</v>
          </cell>
          <cell r="O315" t="str">
            <v>14</v>
          </cell>
          <cell r="P315" t="str">
            <v>30</v>
          </cell>
          <cell r="Q315" t="str">
            <v>0</v>
          </cell>
          <cell r="R315" t="str">
            <v>0</v>
          </cell>
          <cell r="S315" t="str">
            <v>Não</v>
          </cell>
          <cell r="T315" t="str">
            <v xml:space="preserve">FSCU8943524           </v>
          </cell>
          <cell r="V315" t="str">
            <v>10/03/2022</v>
          </cell>
          <cell r="W315" t="str">
            <v/>
          </cell>
          <cell r="X315" t="str">
            <v>DTA TRANSP</v>
          </cell>
          <cell r="Y315" t="str">
            <v/>
          </cell>
          <cell r="Z315" t="str">
            <v xml:space="preserve">7 </v>
          </cell>
          <cell r="AA315" t="str">
            <v>0</v>
          </cell>
          <cell r="AB315" t="str">
            <v>44</v>
          </cell>
          <cell r="AC315" t="str">
            <v>11</v>
          </cell>
          <cell r="AD315" t="str">
            <v xml:space="preserve">FSCU8943524              </v>
          </cell>
          <cell r="AE315" t="str">
            <v/>
          </cell>
          <cell r="AF315" t="str">
            <v/>
          </cell>
          <cell r="AG315" t="str">
            <v>13682900</v>
          </cell>
          <cell r="AH315" t="str">
            <v>Pendente</v>
          </cell>
          <cell r="AI315" t="str">
            <v>Não</v>
          </cell>
          <cell r="AJ315" t="str">
            <v>28/01/2022</v>
          </cell>
          <cell r="AK315" t="str">
            <v>Marítimo</v>
          </cell>
          <cell r="AL315" t="str">
            <v>30/01/2022</v>
          </cell>
          <cell r="AM315" t="str">
            <v>15/02/2022</v>
          </cell>
          <cell r="AN315" t="str">
            <v xml:space="preserve">          </v>
          </cell>
        </row>
        <row r="316">
          <cell r="B316">
            <v>80534597</v>
          </cell>
          <cell r="C316">
            <v>540201256</v>
          </cell>
          <cell r="E316" t="str">
            <v/>
          </cell>
          <cell r="F316" t="str">
            <v>VERDE</v>
          </cell>
          <cell r="G316" t="str">
            <v xml:space="preserve">MSC CATERINA                                      </v>
          </cell>
          <cell r="H316" t="str">
            <v>15</v>
          </cell>
          <cell r="I316" t="str">
            <v/>
          </cell>
          <cell r="J316">
            <v>5</v>
          </cell>
          <cell r="K316" t="str">
            <v>2</v>
          </cell>
          <cell r="L316" t="str">
            <v>5</v>
          </cell>
          <cell r="M316" t="str">
            <v>0</v>
          </cell>
          <cell r="N316" t="str">
            <v>0</v>
          </cell>
          <cell r="O316" t="str">
            <v>10</v>
          </cell>
          <cell r="P316" t="str">
            <v>4</v>
          </cell>
          <cell r="Q316" t="str">
            <v>0</v>
          </cell>
          <cell r="R316" t="str">
            <v>0</v>
          </cell>
          <cell r="S316" t="str">
            <v>Não</v>
          </cell>
          <cell r="T316" t="str">
            <v xml:space="preserve">HLBU2906560           </v>
          </cell>
          <cell r="U316" t="str">
            <v>24/02/2022</v>
          </cell>
          <cell r="V316" t="str">
            <v/>
          </cell>
          <cell r="W316" t="str">
            <v>REFORCO DIR ( DARIO ) PUXE SBL/ Silas A96069067 8R35</v>
          </cell>
          <cell r="X316" t="str">
            <v/>
          </cell>
          <cell r="Y316" t="str">
            <v/>
          </cell>
          <cell r="Z316" t="str">
            <v>20</v>
          </cell>
          <cell r="AA316" t="str">
            <v>1</v>
          </cell>
          <cell r="AB316" t="str">
            <v>14</v>
          </cell>
          <cell r="AC316" t="str">
            <v>11</v>
          </cell>
          <cell r="AD316" t="str">
            <v xml:space="preserve">HLBU2906560              </v>
          </cell>
          <cell r="AE316" t="str">
            <v/>
          </cell>
          <cell r="AF316" t="str">
            <v/>
          </cell>
          <cell r="AG316" t="str">
            <v>13682900</v>
          </cell>
          <cell r="AH316" t="str">
            <v>Pendente</v>
          </cell>
          <cell r="AI316" t="str">
            <v>Não</v>
          </cell>
          <cell r="AJ316" t="str">
            <v>28/01/2022</v>
          </cell>
          <cell r="AK316" t="str">
            <v>Marítimo</v>
          </cell>
          <cell r="AL316" t="str">
            <v>04/02/2022</v>
          </cell>
          <cell r="AM316" t="str">
            <v>15/02/2022</v>
          </cell>
          <cell r="AN316" t="str">
            <v>2203657382</v>
          </cell>
        </row>
        <row r="317">
          <cell r="B317">
            <v>80534598</v>
          </cell>
          <cell r="C317">
            <v>540201257</v>
          </cell>
          <cell r="E317" t="str">
            <v/>
          </cell>
          <cell r="F317" t="str">
            <v/>
          </cell>
          <cell r="G317" t="str">
            <v xml:space="preserve">MSC CATERINA                                      </v>
          </cell>
          <cell r="I317" t="str">
            <v/>
          </cell>
          <cell r="J317">
            <v>1</v>
          </cell>
          <cell r="K317" t="str">
            <v>1</v>
          </cell>
          <cell r="L317" t="str">
            <v>1</v>
          </cell>
          <cell r="M317" t="str">
            <v>0</v>
          </cell>
          <cell r="N317" t="str">
            <v>0</v>
          </cell>
          <cell r="O317" t="str">
            <v>51</v>
          </cell>
          <cell r="P317" t="str">
            <v>0</v>
          </cell>
          <cell r="Q317" t="str">
            <v>0</v>
          </cell>
          <cell r="R317" t="str">
            <v>0</v>
          </cell>
          <cell r="S317" t="str">
            <v>Não</v>
          </cell>
          <cell r="T317" t="str">
            <v xml:space="preserve">TRLU8240793           </v>
          </cell>
          <cell r="V317" t="str">
            <v>10/03/2022</v>
          </cell>
          <cell r="W317" t="str">
            <v>BANCOS ( ALVARO ) PUXE SBL</v>
          </cell>
          <cell r="X317" t="str">
            <v>DTA TRANSP</v>
          </cell>
          <cell r="Y317" t="str">
            <v/>
          </cell>
          <cell r="Z317" t="str">
            <v xml:space="preserve">7 </v>
          </cell>
          <cell r="AA317" t="str">
            <v>0</v>
          </cell>
          <cell r="AB317" t="str">
            <v>51</v>
          </cell>
          <cell r="AC317" t="str">
            <v>11</v>
          </cell>
          <cell r="AD317" t="str">
            <v xml:space="preserve">TRLU8240793              </v>
          </cell>
          <cell r="AE317" t="str">
            <v/>
          </cell>
          <cell r="AF317" t="str">
            <v/>
          </cell>
          <cell r="AG317" t="str">
            <v>13682900</v>
          </cell>
          <cell r="AH317" t="str">
            <v>Pendente</v>
          </cell>
          <cell r="AI317" t="str">
            <v>Não</v>
          </cell>
          <cell r="AJ317" t="str">
            <v>28/01/2022</v>
          </cell>
          <cell r="AK317" t="str">
            <v>Marítimo</v>
          </cell>
          <cell r="AL317" t="str">
            <v>30/01/2022</v>
          </cell>
          <cell r="AM317" t="str">
            <v>15/02/2022</v>
          </cell>
          <cell r="AN317" t="str">
            <v xml:space="preserve">          </v>
          </cell>
        </row>
        <row r="318">
          <cell r="B318">
            <v>80534583</v>
          </cell>
          <cell r="C318">
            <v>540201258</v>
          </cell>
          <cell r="E318" t="str">
            <v/>
          </cell>
          <cell r="F318" t="str">
            <v/>
          </cell>
          <cell r="G318" t="str">
            <v xml:space="preserve">MSC CATERINA                                      </v>
          </cell>
          <cell r="I318" t="str">
            <v/>
          </cell>
          <cell r="J318">
            <v>6</v>
          </cell>
          <cell r="K318" t="str">
            <v/>
          </cell>
          <cell r="L318" t="str">
            <v>6</v>
          </cell>
          <cell r="M318" t="str">
            <v>0</v>
          </cell>
          <cell r="N318" t="str">
            <v>15</v>
          </cell>
          <cell r="O318" t="str">
            <v>0</v>
          </cell>
          <cell r="P318" t="str">
            <v>21</v>
          </cell>
          <cell r="Q318" t="str">
            <v>0</v>
          </cell>
          <cell r="R318" t="str">
            <v>0</v>
          </cell>
          <cell r="S318" t="str">
            <v>Não</v>
          </cell>
          <cell r="T318" t="str">
            <v xml:space="preserve">TGBU6885770           </v>
          </cell>
          <cell r="V318" t="str">
            <v>10/03/2022</v>
          </cell>
          <cell r="W318" t="str">
            <v/>
          </cell>
          <cell r="X318" t="str">
            <v>DTA TRANSP</v>
          </cell>
          <cell r="Y318" t="str">
            <v/>
          </cell>
          <cell r="Z318" t="str">
            <v xml:space="preserve">7 </v>
          </cell>
          <cell r="AA318" t="str">
            <v>0</v>
          </cell>
          <cell r="AB318" t="str">
            <v>36</v>
          </cell>
          <cell r="AC318" t="str">
            <v>11</v>
          </cell>
          <cell r="AD318" t="str">
            <v xml:space="preserve">TGBU6885770              </v>
          </cell>
          <cell r="AE318" t="str">
            <v/>
          </cell>
          <cell r="AF318" t="str">
            <v/>
          </cell>
          <cell r="AG318" t="str">
            <v>13682900</v>
          </cell>
          <cell r="AH318" t="str">
            <v>Pendente</v>
          </cell>
          <cell r="AI318" t="str">
            <v>Não</v>
          </cell>
          <cell r="AJ318" t="str">
            <v>28/01/2022</v>
          </cell>
          <cell r="AK318" t="str">
            <v>Marítimo</v>
          </cell>
          <cell r="AL318" t="str">
            <v>30/01/2022</v>
          </cell>
          <cell r="AM318" t="str">
            <v>15/02/2022</v>
          </cell>
          <cell r="AN318" t="str">
            <v xml:space="preserve">          </v>
          </cell>
        </row>
        <row r="319">
          <cell r="B319">
            <v>80533662</v>
          </cell>
          <cell r="C319">
            <v>540201259</v>
          </cell>
          <cell r="E319" t="str">
            <v/>
          </cell>
          <cell r="F319" t="str">
            <v/>
          </cell>
          <cell r="G319" t="str">
            <v xml:space="preserve">MSC CATERINA                                      </v>
          </cell>
          <cell r="I319" t="str">
            <v/>
          </cell>
          <cell r="J319">
            <v>17</v>
          </cell>
          <cell r="K319" t="str">
            <v>3</v>
          </cell>
          <cell r="L319" t="str">
            <v>17</v>
          </cell>
          <cell r="M319" t="str">
            <v>180</v>
          </cell>
          <cell r="N319" t="str">
            <v>13</v>
          </cell>
          <cell r="O319" t="str">
            <v>15</v>
          </cell>
          <cell r="P319" t="str">
            <v>6</v>
          </cell>
          <cell r="Q319" t="str">
            <v>0</v>
          </cell>
          <cell r="R319" t="str">
            <v>0</v>
          </cell>
          <cell r="S319" t="str">
            <v>Não</v>
          </cell>
          <cell r="T319" t="str">
            <v xml:space="preserve">HLBU2377636           </v>
          </cell>
          <cell r="U319" t="str">
            <v>14/03/2022</v>
          </cell>
          <cell r="V319" t="str">
            <v/>
          </cell>
          <cell r="W319" t="str">
            <v/>
          </cell>
          <cell r="X319" t="str">
            <v/>
          </cell>
          <cell r="Y319" t="str">
            <v/>
          </cell>
          <cell r="Z319" t="str">
            <v xml:space="preserve">7 </v>
          </cell>
          <cell r="AA319" t="str">
            <v>1</v>
          </cell>
          <cell r="AB319" t="str">
            <v>36</v>
          </cell>
          <cell r="AC319" t="str">
            <v>11</v>
          </cell>
          <cell r="AD319" t="str">
            <v xml:space="preserve">HLBU2377636              </v>
          </cell>
          <cell r="AE319" t="str">
            <v/>
          </cell>
          <cell r="AF319" t="str">
            <v/>
          </cell>
          <cell r="AG319" t="str">
            <v>13682900</v>
          </cell>
          <cell r="AH319" t="str">
            <v>Pendente</v>
          </cell>
          <cell r="AI319" t="str">
            <v>Não</v>
          </cell>
          <cell r="AJ319" t="str">
            <v>28/01/2022</v>
          </cell>
          <cell r="AK319" t="str">
            <v>Marítimo</v>
          </cell>
          <cell r="AL319" t="str">
            <v>28/01/2022</v>
          </cell>
          <cell r="AM319" t="str">
            <v>15/02/2022</v>
          </cell>
          <cell r="AN319" t="str">
            <v xml:space="preserve">          </v>
          </cell>
        </row>
        <row r="320">
          <cell r="B320">
            <v>80533674</v>
          </cell>
          <cell r="C320">
            <v>540201260</v>
          </cell>
          <cell r="E320" t="str">
            <v/>
          </cell>
          <cell r="F320" t="str">
            <v/>
          </cell>
          <cell r="G320" t="str">
            <v xml:space="preserve">MSC CATERINA                                      </v>
          </cell>
          <cell r="I320" t="str">
            <v/>
          </cell>
          <cell r="J320">
            <v>12</v>
          </cell>
          <cell r="K320" t="str">
            <v>4</v>
          </cell>
          <cell r="L320" t="str">
            <v>12</v>
          </cell>
          <cell r="M320" t="str">
            <v>0</v>
          </cell>
          <cell r="N320" t="str">
            <v>0</v>
          </cell>
          <cell r="O320" t="str">
            <v>14</v>
          </cell>
          <cell r="P320" t="str">
            <v>23</v>
          </cell>
          <cell r="Q320" t="str">
            <v>0</v>
          </cell>
          <cell r="R320" t="str">
            <v>0</v>
          </cell>
          <cell r="S320" t="str">
            <v>Não</v>
          </cell>
          <cell r="T320" t="str">
            <v xml:space="preserve">TCLU6361420           </v>
          </cell>
          <cell r="U320" t="str">
            <v>21/03/2022</v>
          </cell>
          <cell r="V320" t="str">
            <v/>
          </cell>
          <cell r="W320" t="str">
            <v/>
          </cell>
          <cell r="X320" t="str">
            <v/>
          </cell>
          <cell r="Y320" t="str">
            <v/>
          </cell>
          <cell r="Z320" t="str">
            <v xml:space="preserve">7 </v>
          </cell>
          <cell r="AA320" t="str">
            <v>1</v>
          </cell>
          <cell r="AB320" t="str">
            <v>37</v>
          </cell>
          <cell r="AC320" t="str">
            <v>11</v>
          </cell>
          <cell r="AD320" t="str">
            <v xml:space="preserve">TCLU6361420              </v>
          </cell>
          <cell r="AE320" t="str">
            <v/>
          </cell>
          <cell r="AF320" t="str">
            <v/>
          </cell>
          <cell r="AG320" t="str">
            <v>13682900</v>
          </cell>
          <cell r="AH320" t="str">
            <v>Pendente</v>
          </cell>
          <cell r="AI320" t="str">
            <v>Não</v>
          </cell>
          <cell r="AJ320" t="str">
            <v>28/01/2022</v>
          </cell>
          <cell r="AK320" t="str">
            <v>Marítimo</v>
          </cell>
          <cell r="AL320" t="str">
            <v>04/02/2022</v>
          </cell>
          <cell r="AM320" t="str">
            <v>15/02/2022</v>
          </cell>
          <cell r="AN320" t="str">
            <v xml:space="preserve">          </v>
          </cell>
        </row>
        <row r="321">
          <cell r="B321">
            <v>80533676</v>
          </cell>
          <cell r="C321">
            <v>540201262</v>
          </cell>
          <cell r="E321" t="str">
            <v/>
          </cell>
          <cell r="F321" t="str">
            <v/>
          </cell>
          <cell r="G321" t="str">
            <v xml:space="preserve">MSC CATERINA                                      </v>
          </cell>
          <cell r="I321" t="str">
            <v/>
          </cell>
          <cell r="J321">
            <v>1</v>
          </cell>
          <cell r="K321" t="str">
            <v>1</v>
          </cell>
          <cell r="L321" t="str">
            <v>1</v>
          </cell>
          <cell r="M321" t="str">
            <v>0</v>
          </cell>
          <cell r="N321" t="str">
            <v>0</v>
          </cell>
          <cell r="O321" t="str">
            <v>51</v>
          </cell>
          <cell r="P321" t="str">
            <v>0</v>
          </cell>
          <cell r="Q321" t="str">
            <v>0</v>
          </cell>
          <cell r="R321" t="str">
            <v>0</v>
          </cell>
          <cell r="S321" t="str">
            <v>Não</v>
          </cell>
          <cell r="T321" t="str">
            <v xml:space="preserve">UASU1008556           </v>
          </cell>
          <cell r="V321" t="str">
            <v>10/03/2022</v>
          </cell>
          <cell r="W321" t="str">
            <v>BANCOS ( ALVARO ) PUXE SBL</v>
          </cell>
          <cell r="X321" t="str">
            <v>DTA TRANSP</v>
          </cell>
          <cell r="Y321" t="str">
            <v/>
          </cell>
          <cell r="Z321" t="str">
            <v xml:space="preserve">7 </v>
          </cell>
          <cell r="AA321" t="str">
            <v>0</v>
          </cell>
          <cell r="AB321" t="str">
            <v>51</v>
          </cell>
          <cell r="AC321" t="str">
            <v>11</v>
          </cell>
          <cell r="AD321" t="str">
            <v xml:space="preserve">UASU1008556              </v>
          </cell>
          <cell r="AE321" t="str">
            <v/>
          </cell>
          <cell r="AF321" t="str">
            <v/>
          </cell>
          <cell r="AG321" t="str">
            <v>13682900</v>
          </cell>
          <cell r="AH321" t="str">
            <v>Pendente</v>
          </cell>
          <cell r="AI321" t="str">
            <v>Não</v>
          </cell>
          <cell r="AJ321" t="str">
            <v>28/01/2022</v>
          </cell>
          <cell r="AK321" t="str">
            <v>Marítimo</v>
          </cell>
          <cell r="AL321" t="str">
            <v>28/01/2022</v>
          </cell>
          <cell r="AM321" t="str">
            <v>15/02/2022</v>
          </cell>
          <cell r="AN321" t="str">
            <v xml:space="preserve">          </v>
          </cell>
        </row>
        <row r="322">
          <cell r="B322">
            <v>80533681</v>
          </cell>
          <cell r="C322">
            <v>540201265</v>
          </cell>
          <cell r="E322" t="str">
            <v/>
          </cell>
          <cell r="F322" t="str">
            <v/>
          </cell>
          <cell r="G322" t="str">
            <v xml:space="preserve">MSC CATERINA                                      </v>
          </cell>
          <cell r="I322" t="str">
            <v/>
          </cell>
          <cell r="J322">
            <v>1</v>
          </cell>
          <cell r="K322" t="str">
            <v>1</v>
          </cell>
          <cell r="L322" t="str">
            <v>1</v>
          </cell>
          <cell r="M322" t="str">
            <v>0</v>
          </cell>
          <cell r="N322" t="str">
            <v>0</v>
          </cell>
          <cell r="O322" t="str">
            <v>51</v>
          </cell>
          <cell r="P322" t="str">
            <v>0</v>
          </cell>
          <cell r="Q322" t="str">
            <v>0</v>
          </cell>
          <cell r="R322" t="str">
            <v>0</v>
          </cell>
          <cell r="S322" t="str">
            <v>Não</v>
          </cell>
          <cell r="T322" t="str">
            <v xml:space="preserve">FANU3204597           </v>
          </cell>
          <cell r="V322" t="str">
            <v>10/03/2022</v>
          </cell>
          <cell r="W322" t="str">
            <v>BANCOS ( ALVARO ) PUXE SBL</v>
          </cell>
          <cell r="X322" t="str">
            <v>DTA TRANSP</v>
          </cell>
          <cell r="Y322" t="str">
            <v/>
          </cell>
          <cell r="Z322" t="str">
            <v xml:space="preserve">7 </v>
          </cell>
          <cell r="AA322" t="str">
            <v>0</v>
          </cell>
          <cell r="AB322" t="str">
            <v>51</v>
          </cell>
          <cell r="AC322" t="str">
            <v>11</v>
          </cell>
          <cell r="AD322" t="str">
            <v xml:space="preserve">FANU3204597              </v>
          </cell>
          <cell r="AE322" t="str">
            <v/>
          </cell>
          <cell r="AF322" t="str">
            <v/>
          </cell>
          <cell r="AG322" t="str">
            <v>13682900</v>
          </cell>
          <cell r="AH322" t="str">
            <v>Pendente</v>
          </cell>
          <cell r="AI322" t="str">
            <v>Não</v>
          </cell>
          <cell r="AJ322" t="str">
            <v>28/01/2022</v>
          </cell>
          <cell r="AK322" t="str">
            <v>Marítimo</v>
          </cell>
          <cell r="AL322" t="str">
            <v>28/01/2022</v>
          </cell>
          <cell r="AM322" t="str">
            <v>15/02/2022</v>
          </cell>
          <cell r="AN322" t="str">
            <v xml:space="preserve">          </v>
          </cell>
        </row>
        <row r="323">
          <cell r="B323">
            <v>80533684</v>
          </cell>
          <cell r="C323">
            <v>540201267</v>
          </cell>
          <cell r="E323" t="str">
            <v/>
          </cell>
          <cell r="F323" t="str">
            <v/>
          </cell>
          <cell r="G323" t="str">
            <v xml:space="preserve">MSC CATERINA                                      </v>
          </cell>
          <cell r="I323" t="str">
            <v/>
          </cell>
          <cell r="J323">
            <v>1</v>
          </cell>
          <cell r="K323" t="str">
            <v>1</v>
          </cell>
          <cell r="L323" t="str">
            <v>1</v>
          </cell>
          <cell r="M323" t="str">
            <v>0</v>
          </cell>
          <cell r="N323" t="str">
            <v>0</v>
          </cell>
          <cell r="O323" t="str">
            <v>51</v>
          </cell>
          <cell r="P323" t="str">
            <v>0</v>
          </cell>
          <cell r="Q323" t="str">
            <v>0</v>
          </cell>
          <cell r="R323" t="str">
            <v>0</v>
          </cell>
          <cell r="S323" t="str">
            <v>Não</v>
          </cell>
          <cell r="T323" t="str">
            <v xml:space="preserve">HLBU1866463           </v>
          </cell>
          <cell r="V323" t="str">
            <v>10/03/2022</v>
          </cell>
          <cell r="W323" t="str">
            <v>BANCOS ( ALVARO ) PUXE SBL</v>
          </cell>
          <cell r="X323" t="str">
            <v>DTA TRANSP</v>
          </cell>
          <cell r="Y323" t="str">
            <v/>
          </cell>
          <cell r="Z323" t="str">
            <v xml:space="preserve">7 </v>
          </cell>
          <cell r="AA323" t="str">
            <v>0</v>
          </cell>
          <cell r="AB323" t="str">
            <v>51</v>
          </cell>
          <cell r="AC323" t="str">
            <v>11</v>
          </cell>
          <cell r="AD323" t="str">
            <v xml:space="preserve">HLBU1866463              </v>
          </cell>
          <cell r="AE323" t="str">
            <v/>
          </cell>
          <cell r="AF323" t="str">
            <v/>
          </cell>
          <cell r="AG323" t="str">
            <v>13682900</v>
          </cell>
          <cell r="AH323" t="str">
            <v>Pendente</v>
          </cell>
          <cell r="AI323" t="str">
            <v>Não</v>
          </cell>
          <cell r="AJ323" t="str">
            <v>28/01/2022</v>
          </cell>
          <cell r="AK323" t="str">
            <v>Marítimo</v>
          </cell>
          <cell r="AL323" t="str">
            <v>28/01/2022</v>
          </cell>
          <cell r="AM323" t="str">
            <v>15/02/2022</v>
          </cell>
          <cell r="AN323" t="str">
            <v xml:space="preserve">          </v>
          </cell>
        </row>
        <row r="324">
          <cell r="B324">
            <v>80533686</v>
          </cell>
          <cell r="C324">
            <v>540201269</v>
          </cell>
          <cell r="E324" t="str">
            <v/>
          </cell>
          <cell r="F324" t="str">
            <v>VERDE</v>
          </cell>
          <cell r="G324" t="str">
            <v xml:space="preserve">MSC CATERINA                                      </v>
          </cell>
          <cell r="H324" t="str">
            <v>2</v>
          </cell>
          <cell r="I324" t="str">
            <v/>
          </cell>
          <cell r="J324">
            <v>9</v>
          </cell>
          <cell r="K324" t="str">
            <v>2</v>
          </cell>
          <cell r="L324" t="str">
            <v>9</v>
          </cell>
          <cell r="M324" t="str">
            <v>0</v>
          </cell>
          <cell r="N324" t="str">
            <v>0</v>
          </cell>
          <cell r="O324" t="str">
            <v>18</v>
          </cell>
          <cell r="P324" t="str">
            <v>8</v>
          </cell>
          <cell r="Q324" t="str">
            <v>0</v>
          </cell>
          <cell r="R324" t="str">
            <v>0</v>
          </cell>
          <cell r="S324" t="str">
            <v>Não</v>
          </cell>
          <cell r="T324" t="str">
            <v xml:space="preserve">TCNU3275310           </v>
          </cell>
          <cell r="U324" t="str">
            <v>16/03/2022</v>
          </cell>
          <cell r="V324" t="str">
            <v/>
          </cell>
          <cell r="W324" t="str">
            <v/>
          </cell>
          <cell r="X324" t="str">
            <v/>
          </cell>
          <cell r="Y324" t="str">
            <v/>
          </cell>
          <cell r="Z324" t="str">
            <v>20</v>
          </cell>
          <cell r="AA324" t="str">
            <v>1</v>
          </cell>
          <cell r="AB324" t="str">
            <v>26</v>
          </cell>
          <cell r="AC324" t="str">
            <v>11</v>
          </cell>
          <cell r="AD324" t="str">
            <v xml:space="preserve">TCNU3275310              </v>
          </cell>
          <cell r="AE324" t="str">
            <v/>
          </cell>
          <cell r="AF324" t="str">
            <v/>
          </cell>
          <cell r="AG324" t="str">
            <v>13682900</v>
          </cell>
          <cell r="AH324" t="str">
            <v>Pendente</v>
          </cell>
          <cell r="AI324" t="str">
            <v>Não</v>
          </cell>
          <cell r="AJ324" t="str">
            <v>28/01/2022</v>
          </cell>
          <cell r="AK324" t="str">
            <v>Marítimo</v>
          </cell>
          <cell r="AL324" t="str">
            <v>04/02/2022</v>
          </cell>
          <cell r="AM324" t="str">
            <v>15/02/2022</v>
          </cell>
          <cell r="AN324" t="str">
            <v>2204459606</v>
          </cell>
        </row>
        <row r="325">
          <cell r="B325">
            <v>80533688</v>
          </cell>
          <cell r="C325">
            <v>540201272</v>
          </cell>
          <cell r="E325" t="str">
            <v/>
          </cell>
          <cell r="F325" t="str">
            <v>VERDE</v>
          </cell>
          <cell r="G325" t="str">
            <v xml:space="preserve">MSC CATERINA                                      </v>
          </cell>
          <cell r="H325" t="str">
            <v>2</v>
          </cell>
          <cell r="I325" t="str">
            <v/>
          </cell>
          <cell r="J325">
            <v>8</v>
          </cell>
          <cell r="K325" t="str">
            <v>2</v>
          </cell>
          <cell r="L325" t="str">
            <v>8</v>
          </cell>
          <cell r="M325" t="str">
            <v>0</v>
          </cell>
          <cell r="N325" t="str">
            <v>3</v>
          </cell>
          <cell r="O325" t="str">
            <v>2</v>
          </cell>
          <cell r="P325" t="str">
            <v>30</v>
          </cell>
          <cell r="Q325" t="str">
            <v>0</v>
          </cell>
          <cell r="R325" t="str">
            <v>0</v>
          </cell>
          <cell r="S325" t="str">
            <v>Não</v>
          </cell>
          <cell r="T325" t="str">
            <v xml:space="preserve">BEAU5089889           </v>
          </cell>
          <cell r="U325" t="str">
            <v>14/03/2022</v>
          </cell>
          <cell r="V325" t="str">
            <v/>
          </cell>
          <cell r="W325" t="str">
            <v/>
          </cell>
          <cell r="X325" t="str">
            <v/>
          </cell>
          <cell r="Y325" t="str">
            <v/>
          </cell>
          <cell r="Z325" t="str">
            <v>20</v>
          </cell>
          <cell r="AA325" t="str">
            <v>1</v>
          </cell>
          <cell r="AB325" t="str">
            <v>35</v>
          </cell>
          <cell r="AC325" t="str">
            <v>11</v>
          </cell>
          <cell r="AD325" t="str">
            <v xml:space="preserve">BEAU5089889              </v>
          </cell>
          <cell r="AE325" t="str">
            <v/>
          </cell>
          <cell r="AF325" t="str">
            <v/>
          </cell>
          <cell r="AG325" t="str">
            <v>13682900</v>
          </cell>
          <cell r="AH325" t="str">
            <v>Pendente</v>
          </cell>
          <cell r="AI325" t="str">
            <v>Não</v>
          </cell>
          <cell r="AJ325" t="str">
            <v>28/01/2022</v>
          </cell>
          <cell r="AK325" t="str">
            <v>Marítimo</v>
          </cell>
          <cell r="AL325" t="str">
            <v>04/02/2022</v>
          </cell>
          <cell r="AM325" t="str">
            <v>15/02/2022</v>
          </cell>
          <cell r="AN325" t="str">
            <v>2204538468</v>
          </cell>
        </row>
        <row r="326">
          <cell r="B326">
            <v>80533689</v>
          </cell>
          <cell r="C326">
            <v>540201276</v>
          </cell>
          <cell r="E326" t="str">
            <v/>
          </cell>
          <cell r="F326" t="str">
            <v/>
          </cell>
          <cell r="G326" t="str">
            <v xml:space="preserve">MSC CATERINA                                      </v>
          </cell>
          <cell r="I326" t="str">
            <v/>
          </cell>
          <cell r="J326">
            <v>3</v>
          </cell>
          <cell r="K326" t="str">
            <v>1</v>
          </cell>
          <cell r="L326" t="str">
            <v>3</v>
          </cell>
          <cell r="M326" t="str">
            <v>0</v>
          </cell>
          <cell r="N326" t="str">
            <v>0</v>
          </cell>
          <cell r="O326" t="str">
            <v>3</v>
          </cell>
          <cell r="P326" t="str">
            <v>20</v>
          </cell>
          <cell r="Q326" t="str">
            <v>0</v>
          </cell>
          <cell r="R326" t="str">
            <v>0</v>
          </cell>
          <cell r="S326" t="str">
            <v>Não</v>
          </cell>
          <cell r="T326" t="str">
            <v xml:space="preserve">TCKU6448740           </v>
          </cell>
          <cell r="U326" t="str">
            <v>30/03/2022</v>
          </cell>
          <cell r="V326" t="str">
            <v/>
          </cell>
          <cell r="W326" t="str">
            <v>EXO.TRANSM. GW6E-2800/200KV-12 ( TEZOTO-GIBA ) PUXE SBL</v>
          </cell>
          <cell r="X326" t="str">
            <v>SBL</v>
          </cell>
          <cell r="Y326" t="str">
            <v/>
          </cell>
          <cell r="Z326" t="str">
            <v xml:space="preserve">7 </v>
          </cell>
          <cell r="AA326" t="str">
            <v>1</v>
          </cell>
          <cell r="AB326" t="str">
            <v>23</v>
          </cell>
          <cell r="AC326" t="str">
            <v>11</v>
          </cell>
          <cell r="AD326" t="str">
            <v xml:space="preserve">TCKU6448740              </v>
          </cell>
          <cell r="AE326" t="str">
            <v/>
          </cell>
          <cell r="AF326" t="str">
            <v/>
          </cell>
          <cell r="AG326" t="str">
            <v>13682900</v>
          </cell>
          <cell r="AH326" t="str">
            <v>Pendente</v>
          </cell>
          <cell r="AI326" t="str">
            <v>Não</v>
          </cell>
          <cell r="AJ326" t="str">
            <v>28/01/2022</v>
          </cell>
          <cell r="AK326" t="str">
            <v>Marítimo</v>
          </cell>
          <cell r="AL326" t="str">
            <v>28/01/2022</v>
          </cell>
          <cell r="AM326" t="str">
            <v>15/02/2022</v>
          </cell>
          <cell r="AN326" t="str">
            <v xml:space="preserve">          </v>
          </cell>
        </row>
        <row r="327">
          <cell r="B327">
            <v>80533703</v>
          </cell>
          <cell r="C327">
            <v>540201277</v>
          </cell>
          <cell r="E327" t="str">
            <v/>
          </cell>
          <cell r="F327" t="str">
            <v/>
          </cell>
          <cell r="G327" t="str">
            <v xml:space="preserve">MSC CATERINA                                      </v>
          </cell>
          <cell r="I327" t="str">
            <v/>
          </cell>
          <cell r="J327">
            <v>1</v>
          </cell>
          <cell r="K327" t="str">
            <v>1</v>
          </cell>
          <cell r="L327" t="str">
            <v>1</v>
          </cell>
          <cell r="M327" t="str">
            <v>0</v>
          </cell>
          <cell r="N327" t="str">
            <v>0</v>
          </cell>
          <cell r="O327" t="str">
            <v>51</v>
          </cell>
          <cell r="P327" t="str">
            <v>0</v>
          </cell>
          <cell r="Q327" t="str">
            <v>0</v>
          </cell>
          <cell r="R327" t="str">
            <v>0</v>
          </cell>
          <cell r="S327" t="str">
            <v>Não</v>
          </cell>
          <cell r="T327" t="str">
            <v xml:space="preserve">UACU5283934           </v>
          </cell>
          <cell r="V327" t="str">
            <v>10/03/2022</v>
          </cell>
          <cell r="W327" t="str">
            <v>BANCOS ( ALVARO ) PUXE SBL</v>
          </cell>
          <cell r="X327" t="str">
            <v>DTA TRANSP</v>
          </cell>
          <cell r="Y327" t="str">
            <v/>
          </cell>
          <cell r="Z327" t="str">
            <v xml:space="preserve">7 </v>
          </cell>
          <cell r="AA327" t="str">
            <v>0</v>
          </cell>
          <cell r="AB327" t="str">
            <v>51</v>
          </cell>
          <cell r="AC327" t="str">
            <v>11</v>
          </cell>
          <cell r="AD327" t="str">
            <v xml:space="preserve">UACU5283934              </v>
          </cell>
          <cell r="AE327" t="str">
            <v/>
          </cell>
          <cell r="AF327" t="str">
            <v/>
          </cell>
          <cell r="AG327" t="str">
            <v>13682900</v>
          </cell>
          <cell r="AH327" t="str">
            <v>Pendente</v>
          </cell>
          <cell r="AI327" t="str">
            <v>Não</v>
          </cell>
          <cell r="AJ327" t="str">
            <v>28/01/2022</v>
          </cell>
          <cell r="AK327" t="str">
            <v>Marítimo</v>
          </cell>
          <cell r="AL327" t="str">
            <v>28/01/2022</v>
          </cell>
          <cell r="AM327" t="str">
            <v>15/02/2022</v>
          </cell>
          <cell r="AN327" t="str">
            <v xml:space="preserve">          </v>
          </cell>
        </row>
        <row r="328">
          <cell r="B328">
            <v>80533704</v>
          </cell>
          <cell r="C328">
            <v>540201280</v>
          </cell>
          <cell r="E328" t="str">
            <v/>
          </cell>
          <cell r="F328" t="str">
            <v/>
          </cell>
          <cell r="G328" t="str">
            <v xml:space="preserve">MSC CATERINA                                      </v>
          </cell>
          <cell r="I328" t="str">
            <v/>
          </cell>
          <cell r="J328">
            <v>24</v>
          </cell>
          <cell r="K328" t="str">
            <v>5</v>
          </cell>
          <cell r="L328" t="str">
            <v>24</v>
          </cell>
          <cell r="M328" t="str">
            <v>0</v>
          </cell>
          <cell r="N328" t="str">
            <v>1</v>
          </cell>
          <cell r="O328" t="str">
            <v>25</v>
          </cell>
          <cell r="P328" t="str">
            <v>31</v>
          </cell>
          <cell r="Q328" t="str">
            <v>0</v>
          </cell>
          <cell r="R328" t="str">
            <v>0</v>
          </cell>
          <cell r="S328" t="str">
            <v>Não</v>
          </cell>
          <cell r="T328" t="str">
            <v xml:space="preserve">TCLU6521909           </v>
          </cell>
          <cell r="U328" t="str">
            <v>25/03/2022</v>
          </cell>
          <cell r="V328" t="str">
            <v/>
          </cell>
          <cell r="W328" t="str">
            <v>EXO.TRANSM. GW6E-2800/200KV-12 ( TEZOTO-GIBA ) PUXE SBL</v>
          </cell>
          <cell r="X328" t="str">
            <v>SBL</v>
          </cell>
          <cell r="Y328" t="str">
            <v/>
          </cell>
          <cell r="Z328" t="str">
            <v xml:space="preserve">7 </v>
          </cell>
          <cell r="AA328" t="str">
            <v>1</v>
          </cell>
          <cell r="AB328" t="str">
            <v>57</v>
          </cell>
          <cell r="AC328" t="str">
            <v>11</v>
          </cell>
          <cell r="AD328" t="str">
            <v xml:space="preserve">TCLU6521909              </v>
          </cell>
          <cell r="AE328" t="str">
            <v/>
          </cell>
          <cell r="AF328" t="str">
            <v/>
          </cell>
          <cell r="AG328" t="str">
            <v>13682900</v>
          </cell>
          <cell r="AH328" t="str">
            <v>Pendente</v>
          </cell>
          <cell r="AI328" t="str">
            <v>Não</v>
          </cell>
          <cell r="AJ328" t="str">
            <v>28/01/2022</v>
          </cell>
          <cell r="AK328" t="str">
            <v>Marítimo</v>
          </cell>
          <cell r="AL328" t="str">
            <v>28/01/2022</v>
          </cell>
          <cell r="AM328" t="str">
            <v>15/02/2022</v>
          </cell>
          <cell r="AN328" t="str">
            <v xml:space="preserve">          </v>
          </cell>
        </row>
        <row r="329">
          <cell r="B329">
            <v>80533706</v>
          </cell>
          <cell r="C329">
            <v>540201282</v>
          </cell>
          <cell r="E329" t="str">
            <v/>
          </cell>
          <cell r="F329" t="str">
            <v/>
          </cell>
          <cell r="G329" t="str">
            <v xml:space="preserve">MSC CATERINA                                      </v>
          </cell>
          <cell r="I329" t="str">
            <v/>
          </cell>
          <cell r="J329">
            <v>20</v>
          </cell>
          <cell r="K329" t="str">
            <v>7</v>
          </cell>
          <cell r="L329" t="str">
            <v>20</v>
          </cell>
          <cell r="M329" t="str">
            <v>0</v>
          </cell>
          <cell r="N329" t="str">
            <v>2</v>
          </cell>
          <cell r="O329" t="str">
            <v>19</v>
          </cell>
          <cell r="P329" t="str">
            <v>19</v>
          </cell>
          <cell r="Q329" t="str">
            <v>0</v>
          </cell>
          <cell r="R329" t="str">
            <v>0</v>
          </cell>
          <cell r="S329" t="str">
            <v>Não</v>
          </cell>
          <cell r="T329" t="str">
            <v xml:space="preserve">UACU5581008           </v>
          </cell>
          <cell r="U329" t="str">
            <v>21/03/2022</v>
          </cell>
          <cell r="V329" t="str">
            <v/>
          </cell>
          <cell r="W329" t="str">
            <v>EXO.TRANSM. GW6E-2800/200KV-12 ( TEZOTO-GIBA ) PUXE SBL</v>
          </cell>
          <cell r="X329" t="str">
            <v>SBL</v>
          </cell>
          <cell r="Y329" t="str">
            <v/>
          </cell>
          <cell r="Z329" t="str">
            <v xml:space="preserve">7 </v>
          </cell>
          <cell r="AA329" t="str">
            <v>1</v>
          </cell>
          <cell r="AB329" t="str">
            <v>40</v>
          </cell>
          <cell r="AC329" t="str">
            <v>11</v>
          </cell>
          <cell r="AD329" t="str">
            <v xml:space="preserve">UACU5581008              </v>
          </cell>
          <cell r="AE329" t="str">
            <v/>
          </cell>
          <cell r="AF329" t="str">
            <v/>
          </cell>
          <cell r="AG329" t="str">
            <v>13682900</v>
          </cell>
          <cell r="AH329" t="str">
            <v>Pendente</v>
          </cell>
          <cell r="AI329" t="str">
            <v>Não</v>
          </cell>
          <cell r="AJ329" t="str">
            <v>28/01/2022</v>
          </cell>
          <cell r="AK329" t="str">
            <v>Marítimo</v>
          </cell>
          <cell r="AL329" t="str">
            <v>30/12/2021</v>
          </cell>
          <cell r="AM329" t="str">
            <v>15/02/2022</v>
          </cell>
          <cell r="AN329" t="str">
            <v xml:space="preserve">          </v>
          </cell>
        </row>
        <row r="330">
          <cell r="B330">
            <v>80533715</v>
          </cell>
          <cell r="C330">
            <v>540201283</v>
          </cell>
          <cell r="E330" t="str">
            <v/>
          </cell>
          <cell r="F330" t="str">
            <v/>
          </cell>
          <cell r="G330" t="str">
            <v xml:space="preserve">MSC CATERINA                                      </v>
          </cell>
          <cell r="I330" t="str">
            <v/>
          </cell>
          <cell r="J330">
            <v>24</v>
          </cell>
          <cell r="K330" t="str">
            <v>4</v>
          </cell>
          <cell r="L330" t="str">
            <v>24</v>
          </cell>
          <cell r="M330" t="str">
            <v>1</v>
          </cell>
          <cell r="N330" t="str">
            <v>0</v>
          </cell>
          <cell r="O330" t="str">
            <v>21</v>
          </cell>
          <cell r="P330" t="str">
            <v>31</v>
          </cell>
          <cell r="Q330" t="str">
            <v>0</v>
          </cell>
          <cell r="R330" t="str">
            <v>0</v>
          </cell>
          <cell r="S330" t="str">
            <v>Não</v>
          </cell>
          <cell r="T330" t="str">
            <v xml:space="preserve">HLBU3345839           </v>
          </cell>
          <cell r="V330" t="str">
            <v>10/03/2022</v>
          </cell>
          <cell r="W330" t="str">
            <v>PORTA-OBJETOS AREA DO TETO ( ALVARO ) PUXE / EXO.TRANSM. GW6E-2800/200KV-12 ( TEZOTO-GIBA ) PUXE SBL</v>
          </cell>
          <cell r="X330" t="str">
            <v>DTA TRANSP</v>
          </cell>
          <cell r="Y330" t="str">
            <v/>
          </cell>
          <cell r="Z330" t="str">
            <v xml:space="preserve">7 </v>
          </cell>
          <cell r="AA330" t="str">
            <v>0</v>
          </cell>
          <cell r="AB330" t="str">
            <v>53</v>
          </cell>
          <cell r="AC330" t="str">
            <v>11</v>
          </cell>
          <cell r="AD330" t="str">
            <v xml:space="preserve">HLBU3345839              </v>
          </cell>
          <cell r="AE330" t="str">
            <v/>
          </cell>
          <cell r="AF330" t="str">
            <v/>
          </cell>
          <cell r="AG330" t="str">
            <v>13682900</v>
          </cell>
          <cell r="AH330" t="str">
            <v>Pendente</v>
          </cell>
          <cell r="AI330" t="str">
            <v>Não</v>
          </cell>
          <cell r="AJ330" t="str">
            <v>28/01/2022</v>
          </cell>
          <cell r="AK330" t="str">
            <v>Marítimo</v>
          </cell>
          <cell r="AL330" t="str">
            <v>30/12/2021</v>
          </cell>
          <cell r="AM330" t="str">
            <v>15/02/2022</v>
          </cell>
          <cell r="AN330" t="str">
            <v xml:space="preserve">          </v>
          </cell>
        </row>
        <row r="331">
          <cell r="B331">
            <v>80533723</v>
          </cell>
          <cell r="C331">
            <v>540201285</v>
          </cell>
          <cell r="E331" t="str">
            <v/>
          </cell>
          <cell r="F331" t="str">
            <v>VERDE</v>
          </cell>
          <cell r="G331" t="str">
            <v xml:space="preserve">MSC CATERINA                                      </v>
          </cell>
          <cell r="H331" t="str">
            <v>7</v>
          </cell>
          <cell r="I331" t="str">
            <v/>
          </cell>
          <cell r="J331">
            <v>20</v>
          </cell>
          <cell r="K331" t="str">
            <v>7</v>
          </cell>
          <cell r="L331" t="str">
            <v>20</v>
          </cell>
          <cell r="M331" t="str">
            <v>0</v>
          </cell>
          <cell r="N331" t="str">
            <v>4</v>
          </cell>
          <cell r="O331" t="str">
            <v>31</v>
          </cell>
          <cell r="P331" t="str">
            <v>13</v>
          </cell>
          <cell r="Q331" t="str">
            <v>0</v>
          </cell>
          <cell r="R331" t="str">
            <v>0</v>
          </cell>
          <cell r="S331" t="str">
            <v>Não</v>
          </cell>
          <cell r="T331" t="str">
            <v xml:space="preserve">FANU1832608           </v>
          </cell>
          <cell r="V331" t="str">
            <v/>
          </cell>
          <cell r="W331" t="str">
            <v/>
          </cell>
          <cell r="X331" t="str">
            <v/>
          </cell>
          <cell r="Y331" t="str">
            <v/>
          </cell>
          <cell r="Z331" t="str">
            <v>20</v>
          </cell>
          <cell r="AA331" t="str">
            <v>0</v>
          </cell>
          <cell r="AB331" t="str">
            <v>48</v>
          </cell>
          <cell r="AC331" t="str">
            <v>11</v>
          </cell>
          <cell r="AD331" t="str">
            <v xml:space="preserve">FANU1832608              </v>
          </cell>
          <cell r="AE331" t="str">
            <v/>
          </cell>
          <cell r="AF331" t="str">
            <v/>
          </cell>
          <cell r="AG331" t="str">
            <v>13682900</v>
          </cell>
          <cell r="AH331" t="str">
            <v>Pendente</v>
          </cell>
          <cell r="AI331" t="str">
            <v>Não</v>
          </cell>
          <cell r="AJ331" t="str">
            <v>28/01/2022</v>
          </cell>
          <cell r="AK331" t="str">
            <v>Marítimo</v>
          </cell>
          <cell r="AL331" t="str">
            <v>04/02/2022</v>
          </cell>
          <cell r="AM331" t="str">
            <v>15/02/2022</v>
          </cell>
          <cell r="AN331" t="str">
            <v>2204075808</v>
          </cell>
        </row>
        <row r="332">
          <cell r="B332">
            <v>80533724</v>
          </cell>
          <cell r="C332">
            <v>540201286</v>
          </cell>
          <cell r="E332" t="str">
            <v/>
          </cell>
          <cell r="F332" t="str">
            <v/>
          </cell>
          <cell r="G332" t="str">
            <v xml:space="preserve">MSC CATERINA                                      </v>
          </cell>
          <cell r="I332" t="str">
            <v/>
          </cell>
          <cell r="J332">
            <v>7</v>
          </cell>
          <cell r="K332" t="str">
            <v>1</v>
          </cell>
          <cell r="L332" t="str">
            <v>7</v>
          </cell>
          <cell r="M332" t="str">
            <v>0</v>
          </cell>
          <cell r="N332" t="str">
            <v>3</v>
          </cell>
          <cell r="O332" t="str">
            <v>14</v>
          </cell>
          <cell r="P332" t="str">
            <v>6</v>
          </cell>
          <cell r="Q332" t="str">
            <v>0</v>
          </cell>
          <cell r="R332" t="str">
            <v>0</v>
          </cell>
          <cell r="S332" t="str">
            <v>Não</v>
          </cell>
          <cell r="T332" t="str">
            <v xml:space="preserve">UASU1050638           </v>
          </cell>
          <cell r="V332" t="str">
            <v>10/03/2022</v>
          </cell>
          <cell r="W332" t="str">
            <v/>
          </cell>
          <cell r="X332" t="str">
            <v>DTA TRANSP</v>
          </cell>
          <cell r="Y332" t="str">
            <v/>
          </cell>
          <cell r="Z332" t="str">
            <v xml:space="preserve">7 </v>
          </cell>
          <cell r="AA332" t="str">
            <v>0</v>
          </cell>
          <cell r="AB332" t="str">
            <v>23</v>
          </cell>
          <cell r="AC332" t="str">
            <v>11</v>
          </cell>
          <cell r="AD332" t="str">
            <v xml:space="preserve">UASU1050638              </v>
          </cell>
          <cell r="AE332" t="str">
            <v/>
          </cell>
          <cell r="AF332" t="str">
            <v/>
          </cell>
          <cell r="AG332" t="str">
            <v>13682900</v>
          </cell>
          <cell r="AH332" t="str">
            <v>Pendente</v>
          </cell>
          <cell r="AI332" t="str">
            <v>Não</v>
          </cell>
          <cell r="AJ332" t="str">
            <v>28/01/2022</v>
          </cell>
          <cell r="AK332" t="str">
            <v>Marítimo</v>
          </cell>
          <cell r="AL332" t="str">
            <v>30/01/2022</v>
          </cell>
          <cell r="AM332" t="str">
            <v>15/02/2022</v>
          </cell>
          <cell r="AN332" t="str">
            <v xml:space="preserve">          </v>
          </cell>
        </row>
        <row r="333">
          <cell r="B333">
            <v>80533707</v>
          </cell>
          <cell r="C333">
            <v>540201292</v>
          </cell>
          <cell r="E333" t="str">
            <v/>
          </cell>
          <cell r="F333" t="str">
            <v>VERDE</v>
          </cell>
          <cell r="G333" t="str">
            <v xml:space="preserve">MSC CATERINA                                      </v>
          </cell>
          <cell r="H333" t="str">
            <v>4</v>
          </cell>
          <cell r="I333" t="str">
            <v/>
          </cell>
          <cell r="J333">
            <v>35</v>
          </cell>
          <cell r="K333" t="str">
            <v>12</v>
          </cell>
          <cell r="L333" t="str">
            <v>35</v>
          </cell>
          <cell r="M333" t="str">
            <v>79</v>
          </cell>
          <cell r="N333" t="str">
            <v>11</v>
          </cell>
          <cell r="O333" t="str">
            <v>7</v>
          </cell>
          <cell r="P333" t="str">
            <v>26</v>
          </cell>
          <cell r="Q333" t="str">
            <v>0</v>
          </cell>
          <cell r="R333" t="str">
            <v>0</v>
          </cell>
          <cell r="S333" t="str">
            <v>Não</v>
          </cell>
          <cell r="T333" t="str">
            <v xml:space="preserve">UACU5890835           </v>
          </cell>
          <cell r="U333" t="str">
            <v>24/02/2022</v>
          </cell>
          <cell r="V333" t="str">
            <v/>
          </cell>
          <cell r="W333" t="str">
            <v>CJ TRAVESSA ( DARIO ) PUXE SBL</v>
          </cell>
          <cell r="X333" t="str">
            <v>SBL</v>
          </cell>
          <cell r="Y333" t="str">
            <v/>
          </cell>
          <cell r="Z333" t="str">
            <v>20</v>
          </cell>
          <cell r="AA333" t="str">
            <v>5</v>
          </cell>
          <cell r="AB333" t="str">
            <v>46</v>
          </cell>
          <cell r="AC333" t="str">
            <v>11</v>
          </cell>
          <cell r="AD333" t="str">
            <v xml:space="preserve">UACU5890835              </v>
          </cell>
          <cell r="AE333" t="str">
            <v/>
          </cell>
          <cell r="AF333" t="str">
            <v/>
          </cell>
          <cell r="AG333" t="str">
            <v>13682900</v>
          </cell>
          <cell r="AH333" t="str">
            <v>Pendente</v>
          </cell>
          <cell r="AI333" t="str">
            <v>Não</v>
          </cell>
          <cell r="AJ333" t="str">
            <v>28/01/2022</v>
          </cell>
          <cell r="AK333" t="str">
            <v>Marítimo</v>
          </cell>
          <cell r="AL333" t="str">
            <v>04/02/2022</v>
          </cell>
          <cell r="AM333" t="str">
            <v>15/02/2022</v>
          </cell>
          <cell r="AN333" t="str">
            <v>2204212473</v>
          </cell>
        </row>
        <row r="334">
          <cell r="B334">
            <v>80533720</v>
          </cell>
          <cell r="C334">
            <v>540201296</v>
          </cell>
          <cell r="E334" t="str">
            <v/>
          </cell>
          <cell r="F334" t="str">
            <v/>
          </cell>
          <cell r="G334" t="str">
            <v xml:space="preserve">MSC CATERINA                                      </v>
          </cell>
          <cell r="I334" t="str">
            <v/>
          </cell>
          <cell r="J334">
            <v>20</v>
          </cell>
          <cell r="K334" t="str">
            <v>6</v>
          </cell>
          <cell r="L334" t="str">
            <v>20</v>
          </cell>
          <cell r="M334" t="str">
            <v>0</v>
          </cell>
          <cell r="N334" t="str">
            <v>11</v>
          </cell>
          <cell r="O334" t="str">
            <v>20</v>
          </cell>
          <cell r="P334" t="str">
            <v>31</v>
          </cell>
          <cell r="Q334" t="str">
            <v>0</v>
          </cell>
          <cell r="R334" t="str">
            <v>0</v>
          </cell>
          <cell r="S334" t="str">
            <v>Não</v>
          </cell>
          <cell r="T334" t="str">
            <v xml:space="preserve">GLDU0707967           </v>
          </cell>
          <cell r="U334" t="str">
            <v>16/03/2022</v>
          </cell>
          <cell r="V334" t="str">
            <v/>
          </cell>
          <cell r="W334" t="str">
            <v/>
          </cell>
          <cell r="X334" t="str">
            <v/>
          </cell>
          <cell r="Y334" t="str">
            <v/>
          </cell>
          <cell r="Z334" t="str">
            <v xml:space="preserve">7 </v>
          </cell>
          <cell r="AA334" t="str">
            <v>2</v>
          </cell>
          <cell r="AB334" t="str">
            <v>62</v>
          </cell>
          <cell r="AC334" t="str">
            <v>11</v>
          </cell>
          <cell r="AD334" t="str">
            <v xml:space="preserve">GLDU0707967              </v>
          </cell>
          <cell r="AE334" t="str">
            <v/>
          </cell>
          <cell r="AF334" t="str">
            <v/>
          </cell>
          <cell r="AG334" t="str">
            <v>13682900</v>
          </cell>
          <cell r="AH334" t="str">
            <v>Pendente</v>
          </cell>
          <cell r="AI334" t="str">
            <v>Não</v>
          </cell>
          <cell r="AJ334" t="str">
            <v>28/01/2022</v>
          </cell>
          <cell r="AK334" t="str">
            <v>Marítimo</v>
          </cell>
          <cell r="AL334" t="str">
            <v>30/01/2022</v>
          </cell>
          <cell r="AM334" t="str">
            <v>15/02/2022</v>
          </cell>
          <cell r="AN334" t="str">
            <v xml:space="preserve">          </v>
          </cell>
        </row>
        <row r="335">
          <cell r="B335">
            <v>80533729</v>
          </cell>
          <cell r="C335">
            <v>540201303</v>
          </cell>
          <cell r="E335" t="str">
            <v/>
          </cell>
          <cell r="F335" t="str">
            <v/>
          </cell>
          <cell r="G335" t="str">
            <v xml:space="preserve">MSC CATERINA                                      </v>
          </cell>
          <cell r="I335" t="str">
            <v/>
          </cell>
          <cell r="J335">
            <v>7</v>
          </cell>
          <cell r="K335" t="str">
            <v>5</v>
          </cell>
          <cell r="L335" t="str">
            <v>7</v>
          </cell>
          <cell r="M335" t="str">
            <v>0</v>
          </cell>
          <cell r="N335" t="str">
            <v>0</v>
          </cell>
          <cell r="O335" t="str">
            <v>19</v>
          </cell>
          <cell r="P335" t="str">
            <v>17</v>
          </cell>
          <cell r="Q335" t="str">
            <v>0</v>
          </cell>
          <cell r="R335" t="str">
            <v>0</v>
          </cell>
          <cell r="S335" t="str">
            <v>Não</v>
          </cell>
          <cell r="T335" t="str">
            <v xml:space="preserve">HLBU1949568           </v>
          </cell>
          <cell r="U335" t="str">
            <v>23/03/2022</v>
          </cell>
          <cell r="V335" t="str">
            <v/>
          </cell>
          <cell r="W335" t="str">
            <v>BANCOS ( ALVARO ) PUXE SBL / EXO.TRANSM. GW6E-2800/200KV-12 ( TEZOTO-GIBA ) PUXE SBL</v>
          </cell>
          <cell r="X335" t="str">
            <v>SBL</v>
          </cell>
          <cell r="Y335" t="str">
            <v/>
          </cell>
          <cell r="Z335" t="str">
            <v xml:space="preserve">7 </v>
          </cell>
          <cell r="AA335" t="str">
            <v>1</v>
          </cell>
          <cell r="AB335" t="str">
            <v>36</v>
          </cell>
          <cell r="AC335" t="str">
            <v>11</v>
          </cell>
          <cell r="AD335" t="str">
            <v xml:space="preserve">HLBU1949568              </v>
          </cell>
          <cell r="AE335" t="str">
            <v/>
          </cell>
          <cell r="AF335" t="str">
            <v/>
          </cell>
          <cell r="AG335" t="str">
            <v>13682900</v>
          </cell>
          <cell r="AH335" t="str">
            <v>Pendente</v>
          </cell>
          <cell r="AI335" t="str">
            <v>Não</v>
          </cell>
          <cell r="AJ335" t="str">
            <v>28/01/2022</v>
          </cell>
          <cell r="AK335" t="str">
            <v>Marítimo</v>
          </cell>
          <cell r="AL335" t="str">
            <v>30/01/2022</v>
          </cell>
          <cell r="AM335" t="str">
            <v>15/02/2022</v>
          </cell>
          <cell r="AN335" t="str">
            <v xml:space="preserve">          </v>
          </cell>
        </row>
        <row r="336">
          <cell r="B336">
            <v>80533786</v>
          </cell>
          <cell r="C336">
            <v>540201305</v>
          </cell>
          <cell r="E336" t="str">
            <v/>
          </cell>
          <cell r="F336" t="str">
            <v>VERDE</v>
          </cell>
          <cell r="G336" t="str">
            <v xml:space="preserve">MSC CATERINA                                      </v>
          </cell>
          <cell r="H336" t="str">
            <v>4</v>
          </cell>
          <cell r="I336" t="str">
            <v/>
          </cell>
          <cell r="J336">
            <v>16</v>
          </cell>
          <cell r="K336" t="str">
            <v>6</v>
          </cell>
          <cell r="L336" t="str">
            <v>16</v>
          </cell>
          <cell r="M336" t="str">
            <v>0</v>
          </cell>
          <cell r="N336" t="str">
            <v>41</v>
          </cell>
          <cell r="O336" t="str">
            <v>6</v>
          </cell>
          <cell r="P336" t="str">
            <v>0</v>
          </cell>
          <cell r="Q336" t="str">
            <v>0</v>
          </cell>
          <cell r="R336" t="str">
            <v>0</v>
          </cell>
          <cell r="S336" t="str">
            <v>Não</v>
          </cell>
          <cell r="T336" t="str">
            <v xml:space="preserve">HLBU2542520           </v>
          </cell>
          <cell r="U336" t="str">
            <v>14/03/2022</v>
          </cell>
          <cell r="V336" t="str">
            <v/>
          </cell>
          <cell r="W336" t="str">
            <v>CJ. CAMBIO ( ALVARO ) PUXE SBL</v>
          </cell>
          <cell r="X336" t="str">
            <v>SBL</v>
          </cell>
          <cell r="Y336" t="str">
            <v/>
          </cell>
          <cell r="Z336" t="str">
            <v>20</v>
          </cell>
          <cell r="AA336" t="str">
            <v>3</v>
          </cell>
          <cell r="AB336" t="str">
            <v>47</v>
          </cell>
          <cell r="AC336" t="str">
            <v>11</v>
          </cell>
          <cell r="AD336" t="str">
            <v xml:space="preserve">HLBU2542520              </v>
          </cell>
          <cell r="AE336" t="str">
            <v/>
          </cell>
          <cell r="AF336" t="str">
            <v/>
          </cell>
          <cell r="AG336" t="str">
            <v>13682900</v>
          </cell>
          <cell r="AH336" t="str">
            <v>Pendente</v>
          </cell>
          <cell r="AI336" t="str">
            <v>Não</v>
          </cell>
          <cell r="AJ336" t="str">
            <v>28/01/2022</v>
          </cell>
          <cell r="AK336" t="str">
            <v>Marítimo</v>
          </cell>
          <cell r="AL336" t="str">
            <v>04/02/2022</v>
          </cell>
          <cell r="AM336" t="str">
            <v>15/02/2022</v>
          </cell>
          <cell r="AN336" t="str">
            <v>2204211426</v>
          </cell>
        </row>
        <row r="337">
          <cell r="B337">
            <v>80533788</v>
          </cell>
          <cell r="C337">
            <v>540201307</v>
          </cell>
          <cell r="E337" t="str">
            <v/>
          </cell>
          <cell r="F337" t="str">
            <v/>
          </cell>
          <cell r="G337" t="str">
            <v xml:space="preserve">MSC CATERINA                                      </v>
          </cell>
          <cell r="I337" t="str">
            <v/>
          </cell>
          <cell r="J337">
            <v>28</v>
          </cell>
          <cell r="K337" t="str">
            <v>9</v>
          </cell>
          <cell r="L337" t="str">
            <v>28</v>
          </cell>
          <cell r="M337" t="str">
            <v>0</v>
          </cell>
          <cell r="N337" t="str">
            <v>20</v>
          </cell>
          <cell r="O337" t="str">
            <v>22</v>
          </cell>
          <cell r="P337" t="str">
            <v>10</v>
          </cell>
          <cell r="Q337" t="str">
            <v>0</v>
          </cell>
          <cell r="R337" t="str">
            <v>0</v>
          </cell>
          <cell r="S337" t="str">
            <v>Não</v>
          </cell>
          <cell r="T337" t="str">
            <v xml:space="preserve">UACU5686499           </v>
          </cell>
          <cell r="V337" t="str">
            <v/>
          </cell>
          <cell r="W337" t="str">
            <v>DTA 11/03</v>
          </cell>
          <cell r="X337" t="str">
            <v>DTA TRANSP</v>
          </cell>
          <cell r="Y337" t="str">
            <v/>
          </cell>
          <cell r="Z337" t="str">
            <v xml:space="preserve">7 </v>
          </cell>
          <cell r="AA337" t="str">
            <v>0</v>
          </cell>
          <cell r="AB337" t="str">
            <v>53</v>
          </cell>
          <cell r="AC337" t="str">
            <v>11</v>
          </cell>
          <cell r="AD337" t="str">
            <v xml:space="preserve">UACU5686499              </v>
          </cell>
          <cell r="AE337" t="str">
            <v/>
          </cell>
          <cell r="AF337" t="str">
            <v/>
          </cell>
          <cell r="AG337" t="str">
            <v>13682900</v>
          </cell>
          <cell r="AH337" t="str">
            <v>Pendente</v>
          </cell>
          <cell r="AI337" t="str">
            <v>Não</v>
          </cell>
          <cell r="AJ337" t="str">
            <v>28/01/2022</v>
          </cell>
          <cell r="AK337" t="str">
            <v>Marítimo</v>
          </cell>
          <cell r="AL337" t="str">
            <v>30/01/2022</v>
          </cell>
          <cell r="AM337" t="str">
            <v>15/02/2022</v>
          </cell>
          <cell r="AN337" t="str">
            <v xml:space="preserve">          </v>
          </cell>
        </row>
        <row r="338">
          <cell r="B338">
            <v>80533819</v>
          </cell>
          <cell r="C338">
            <v>540201310</v>
          </cell>
          <cell r="E338" t="str">
            <v/>
          </cell>
          <cell r="F338" t="str">
            <v/>
          </cell>
          <cell r="G338" t="str">
            <v xml:space="preserve">MSC CATERINA                                      </v>
          </cell>
          <cell r="I338" t="str">
            <v/>
          </cell>
          <cell r="J338">
            <v>21</v>
          </cell>
          <cell r="K338" t="str">
            <v>8</v>
          </cell>
          <cell r="L338" t="str">
            <v>21</v>
          </cell>
          <cell r="M338" t="str">
            <v>166</v>
          </cell>
          <cell r="N338" t="str">
            <v>14</v>
          </cell>
          <cell r="O338" t="str">
            <v>1</v>
          </cell>
          <cell r="P338" t="str">
            <v>8</v>
          </cell>
          <cell r="Q338" t="str">
            <v>0</v>
          </cell>
          <cell r="R338" t="str">
            <v>0</v>
          </cell>
          <cell r="S338" t="str">
            <v>Não</v>
          </cell>
          <cell r="T338" t="str">
            <v xml:space="preserve">TCNU1746941           </v>
          </cell>
          <cell r="U338" t="str">
            <v>21/03/2022</v>
          </cell>
          <cell r="V338" t="str">
            <v/>
          </cell>
          <cell r="W338" t="str">
            <v>CJ TRAVESSA ( DARIO ) PUXE SBL</v>
          </cell>
          <cell r="X338" t="str">
            <v>SBL</v>
          </cell>
          <cell r="Y338" t="str">
            <v/>
          </cell>
          <cell r="Z338" t="str">
            <v xml:space="preserve">8 </v>
          </cell>
          <cell r="AA338" t="str">
            <v>1</v>
          </cell>
          <cell r="AB338" t="str">
            <v>27</v>
          </cell>
          <cell r="AC338" t="str">
            <v>11</v>
          </cell>
          <cell r="AD338" t="str">
            <v xml:space="preserve">TCNU1746941              </v>
          </cell>
          <cell r="AE338" t="str">
            <v/>
          </cell>
          <cell r="AF338" t="str">
            <v/>
          </cell>
          <cell r="AG338" t="str">
            <v>13682900</v>
          </cell>
          <cell r="AH338" t="str">
            <v>Pendente</v>
          </cell>
          <cell r="AI338" t="str">
            <v>Não</v>
          </cell>
          <cell r="AJ338" t="str">
            <v>28/01/2022</v>
          </cell>
          <cell r="AK338" t="str">
            <v>Marítimo</v>
          </cell>
          <cell r="AL338" t="str">
            <v>04/02/2022</v>
          </cell>
          <cell r="AM338" t="str">
            <v>15/02/2022</v>
          </cell>
          <cell r="AN338" t="str">
            <v xml:space="preserve">          </v>
          </cell>
        </row>
        <row r="339">
          <cell r="B339">
            <v>80533832</v>
          </cell>
          <cell r="C339">
            <v>540201312</v>
          </cell>
          <cell r="E339" t="str">
            <v/>
          </cell>
          <cell r="F339" t="str">
            <v/>
          </cell>
          <cell r="G339" t="str">
            <v xml:space="preserve">MSC CATERINA                                      </v>
          </cell>
          <cell r="I339" t="str">
            <v/>
          </cell>
          <cell r="J339">
            <v>8</v>
          </cell>
          <cell r="K339" t="str">
            <v>4</v>
          </cell>
          <cell r="L339" t="str">
            <v>8</v>
          </cell>
          <cell r="M339" t="str">
            <v>0</v>
          </cell>
          <cell r="N339" t="str">
            <v>6</v>
          </cell>
          <cell r="O339" t="str">
            <v>2</v>
          </cell>
          <cell r="P339" t="str">
            <v>16</v>
          </cell>
          <cell r="Q339" t="str">
            <v>0</v>
          </cell>
          <cell r="R339" t="str">
            <v>0</v>
          </cell>
          <cell r="S339" t="str">
            <v>Não</v>
          </cell>
          <cell r="T339" t="str">
            <v xml:space="preserve">HLXU8567918           </v>
          </cell>
          <cell r="U339" t="str">
            <v>16/03/2022</v>
          </cell>
          <cell r="V339" t="str">
            <v/>
          </cell>
          <cell r="W339" t="str">
            <v/>
          </cell>
          <cell r="X339" t="str">
            <v/>
          </cell>
          <cell r="Y339" t="str">
            <v/>
          </cell>
          <cell r="Z339" t="str">
            <v>14</v>
          </cell>
          <cell r="AA339" t="str">
            <v>2</v>
          </cell>
          <cell r="AB339" t="str">
            <v>24</v>
          </cell>
          <cell r="AC339" t="str">
            <v>11</v>
          </cell>
          <cell r="AD339" t="str">
            <v xml:space="preserve">HLXU8567918              </v>
          </cell>
          <cell r="AE339" t="str">
            <v/>
          </cell>
          <cell r="AF339" t="str">
            <v/>
          </cell>
          <cell r="AG339" t="str">
            <v>13682900</v>
          </cell>
          <cell r="AH339" t="str">
            <v>Pendente</v>
          </cell>
          <cell r="AI339" t="str">
            <v>Não</v>
          </cell>
          <cell r="AJ339" t="str">
            <v>28/01/2022</v>
          </cell>
          <cell r="AK339" t="str">
            <v>Marítimo</v>
          </cell>
          <cell r="AL339" t="str">
            <v>04/02/2022</v>
          </cell>
          <cell r="AM339" t="str">
            <v>15/02/2022</v>
          </cell>
          <cell r="AN339" t="str">
            <v>2204633088</v>
          </cell>
        </row>
        <row r="340">
          <cell r="B340">
            <v>80533835</v>
          </cell>
          <cell r="C340">
            <v>540201315</v>
          </cell>
          <cell r="E340" t="str">
            <v/>
          </cell>
          <cell r="F340" t="str">
            <v/>
          </cell>
          <cell r="G340" t="str">
            <v xml:space="preserve">MSC CATERINA                                      </v>
          </cell>
          <cell r="I340" t="str">
            <v/>
          </cell>
          <cell r="J340">
            <v>12</v>
          </cell>
          <cell r="K340" t="str">
            <v>2</v>
          </cell>
          <cell r="L340" t="str">
            <v>12</v>
          </cell>
          <cell r="M340" t="str">
            <v>0</v>
          </cell>
          <cell r="N340" t="str">
            <v>8</v>
          </cell>
          <cell r="O340" t="str">
            <v>13</v>
          </cell>
          <cell r="P340" t="str">
            <v>34</v>
          </cell>
          <cell r="Q340" t="str">
            <v>0</v>
          </cell>
          <cell r="R340" t="str">
            <v>0</v>
          </cell>
          <cell r="S340" t="str">
            <v>Não</v>
          </cell>
          <cell r="T340" t="str">
            <v xml:space="preserve">FANU1068552           </v>
          </cell>
          <cell r="V340" t="str">
            <v/>
          </cell>
          <cell r="W340" t="str">
            <v>DTA 11/03</v>
          </cell>
          <cell r="X340" t="str">
            <v>DTA TRANSP</v>
          </cell>
          <cell r="Y340" t="str">
            <v/>
          </cell>
          <cell r="Z340" t="str">
            <v xml:space="preserve">7 </v>
          </cell>
          <cell r="AA340" t="str">
            <v>0</v>
          </cell>
          <cell r="AB340" t="str">
            <v>55</v>
          </cell>
          <cell r="AC340" t="str">
            <v>11</v>
          </cell>
          <cell r="AD340" t="str">
            <v xml:space="preserve">FANU1068552              </v>
          </cell>
          <cell r="AE340" t="str">
            <v/>
          </cell>
          <cell r="AF340" t="str">
            <v/>
          </cell>
          <cell r="AG340" t="str">
            <v>13682900</v>
          </cell>
          <cell r="AH340" t="str">
            <v>Pendente</v>
          </cell>
          <cell r="AI340" t="str">
            <v>Não</v>
          </cell>
          <cell r="AJ340" t="str">
            <v>28/01/2022</v>
          </cell>
          <cell r="AK340" t="str">
            <v>Marítimo</v>
          </cell>
          <cell r="AL340" t="str">
            <v>30/01/2022</v>
          </cell>
          <cell r="AM340" t="str">
            <v>15/02/2022</v>
          </cell>
          <cell r="AN340" t="str">
            <v xml:space="preserve">          </v>
          </cell>
        </row>
        <row r="341">
          <cell r="B341">
            <v>80533834</v>
          </cell>
          <cell r="C341">
            <v>540201317</v>
          </cell>
          <cell r="E341" t="str">
            <v/>
          </cell>
          <cell r="F341" t="str">
            <v/>
          </cell>
          <cell r="G341" t="str">
            <v xml:space="preserve">MSC CATERINA                                      </v>
          </cell>
          <cell r="I341" t="str">
            <v/>
          </cell>
          <cell r="J341">
            <v>21</v>
          </cell>
          <cell r="K341" t="str">
            <v>6</v>
          </cell>
          <cell r="L341" t="str">
            <v>21</v>
          </cell>
          <cell r="M341" t="str">
            <v>0</v>
          </cell>
          <cell r="N341" t="str">
            <v>5</v>
          </cell>
          <cell r="O341" t="str">
            <v>16</v>
          </cell>
          <cell r="P341" t="str">
            <v>22</v>
          </cell>
          <cell r="Q341" t="str">
            <v>0</v>
          </cell>
          <cell r="R341" t="str">
            <v>0</v>
          </cell>
          <cell r="S341" t="str">
            <v>Não</v>
          </cell>
          <cell r="T341" t="str">
            <v xml:space="preserve">AMFU8905088           </v>
          </cell>
          <cell r="V341" t="str">
            <v/>
          </cell>
          <cell r="W341" t="str">
            <v>DTA 11/03 PORTA-OBJETOS AREA DO TETO ( ALVARO ) PUXE SBL</v>
          </cell>
          <cell r="X341" t="str">
            <v>DTA TRANSP</v>
          </cell>
          <cell r="Y341" t="str">
            <v/>
          </cell>
          <cell r="Z341" t="str">
            <v xml:space="preserve">8 </v>
          </cell>
          <cell r="AA341" t="str">
            <v>0</v>
          </cell>
          <cell r="AB341" t="str">
            <v>43</v>
          </cell>
          <cell r="AC341" t="str">
            <v>11</v>
          </cell>
          <cell r="AD341" t="str">
            <v xml:space="preserve">AMFU8905088              </v>
          </cell>
          <cell r="AE341" t="str">
            <v/>
          </cell>
          <cell r="AF341" t="str">
            <v/>
          </cell>
          <cell r="AG341" t="str">
            <v>13682900</v>
          </cell>
          <cell r="AH341" t="str">
            <v>Pendente</v>
          </cell>
          <cell r="AI341" t="str">
            <v>Não</v>
          </cell>
          <cell r="AJ341" t="str">
            <v>28/01/2022</v>
          </cell>
          <cell r="AK341" t="str">
            <v>Marítimo</v>
          </cell>
          <cell r="AL341" t="str">
            <v>04/02/2022</v>
          </cell>
          <cell r="AM341" t="str">
            <v>15/02/2022</v>
          </cell>
          <cell r="AN341" t="str">
            <v xml:space="preserve">          </v>
          </cell>
        </row>
        <row r="342">
          <cell r="B342">
            <v>80533837</v>
          </cell>
          <cell r="C342">
            <v>540201325</v>
          </cell>
          <cell r="E342" t="str">
            <v/>
          </cell>
          <cell r="F342" t="str">
            <v>VERDE</v>
          </cell>
          <cell r="G342" t="str">
            <v xml:space="preserve">MSC CATERINA                                      </v>
          </cell>
          <cell r="H342" t="str">
            <v>15</v>
          </cell>
          <cell r="I342" t="str">
            <v/>
          </cell>
          <cell r="J342">
            <v>10</v>
          </cell>
          <cell r="K342" t="str">
            <v>2</v>
          </cell>
          <cell r="L342" t="str">
            <v>10</v>
          </cell>
          <cell r="M342" t="str">
            <v>0</v>
          </cell>
          <cell r="N342" t="str">
            <v>2</v>
          </cell>
          <cell r="O342" t="str">
            <v>18</v>
          </cell>
          <cell r="P342" t="str">
            <v>14</v>
          </cell>
          <cell r="Q342" t="str">
            <v>0</v>
          </cell>
          <cell r="R342" t="str">
            <v>0</v>
          </cell>
          <cell r="S342" t="str">
            <v>Não</v>
          </cell>
          <cell r="T342" t="str">
            <v xml:space="preserve">UACU5887770           </v>
          </cell>
          <cell r="U342" t="str">
            <v>23/02/2022</v>
          </cell>
          <cell r="V342" t="str">
            <v/>
          </cell>
          <cell r="W342" t="str">
            <v>Silas A9606602640</v>
          </cell>
          <cell r="X342" t="str">
            <v/>
          </cell>
          <cell r="Y342" t="str">
            <v/>
          </cell>
          <cell r="Z342" t="str">
            <v>20</v>
          </cell>
          <cell r="AA342" t="str">
            <v>3</v>
          </cell>
          <cell r="AB342" t="str">
            <v>34</v>
          </cell>
          <cell r="AC342" t="str">
            <v>11</v>
          </cell>
          <cell r="AD342" t="str">
            <v xml:space="preserve">UACU5887770              </v>
          </cell>
          <cell r="AE342" t="str">
            <v/>
          </cell>
          <cell r="AF342" t="str">
            <v/>
          </cell>
          <cell r="AG342" t="str">
            <v>13682900</v>
          </cell>
          <cell r="AH342" t="str">
            <v>Pendente</v>
          </cell>
          <cell r="AI342" t="str">
            <v>Não</v>
          </cell>
          <cell r="AJ342" t="str">
            <v>28/01/2022</v>
          </cell>
          <cell r="AK342" t="str">
            <v>Marítimo</v>
          </cell>
          <cell r="AL342" t="str">
            <v>04/02/2022</v>
          </cell>
          <cell r="AM342" t="str">
            <v>15/02/2022</v>
          </cell>
          <cell r="AN342" t="str">
            <v>2203657714</v>
          </cell>
        </row>
        <row r="343">
          <cell r="B343">
            <v>80533878</v>
          </cell>
          <cell r="C343">
            <v>540201328</v>
          </cell>
          <cell r="E343" t="str">
            <v/>
          </cell>
          <cell r="F343" t="str">
            <v>VERDE</v>
          </cell>
          <cell r="G343" t="str">
            <v xml:space="preserve">MSC CATERINA                                      </v>
          </cell>
          <cell r="H343" t="str">
            <v>4</v>
          </cell>
          <cell r="I343" t="str">
            <v/>
          </cell>
          <cell r="J343">
            <v>22</v>
          </cell>
          <cell r="K343" t="str">
            <v>6</v>
          </cell>
          <cell r="L343" t="str">
            <v>22</v>
          </cell>
          <cell r="M343" t="str">
            <v>0</v>
          </cell>
          <cell r="N343" t="str">
            <v>17</v>
          </cell>
          <cell r="O343" t="str">
            <v>19</v>
          </cell>
          <cell r="P343" t="str">
            <v>50</v>
          </cell>
          <cell r="Q343" t="str">
            <v>0</v>
          </cell>
          <cell r="R343" t="str">
            <v>0</v>
          </cell>
          <cell r="S343" t="str">
            <v>Não</v>
          </cell>
          <cell r="T343" t="str">
            <v xml:space="preserve">HLBU1833747           </v>
          </cell>
          <cell r="U343" t="str">
            <v>16/03/2022</v>
          </cell>
          <cell r="V343" t="str">
            <v/>
          </cell>
          <cell r="W343" t="str">
            <v/>
          </cell>
          <cell r="X343" t="str">
            <v/>
          </cell>
          <cell r="Y343" t="str">
            <v/>
          </cell>
          <cell r="Z343" t="str">
            <v>20</v>
          </cell>
          <cell r="AA343" t="str">
            <v>2</v>
          </cell>
          <cell r="AB343" t="str">
            <v>86</v>
          </cell>
          <cell r="AC343" t="str">
            <v>11</v>
          </cell>
          <cell r="AD343" t="str">
            <v xml:space="preserve">HLBU1833747              </v>
          </cell>
          <cell r="AE343" t="str">
            <v/>
          </cell>
          <cell r="AF343" t="str">
            <v/>
          </cell>
          <cell r="AG343" t="str">
            <v>13682900</v>
          </cell>
          <cell r="AH343" t="str">
            <v>Pendente</v>
          </cell>
          <cell r="AI343" t="str">
            <v>Não</v>
          </cell>
          <cell r="AJ343" t="str">
            <v>28/01/2022</v>
          </cell>
          <cell r="AK343" t="str">
            <v>Marítimo</v>
          </cell>
          <cell r="AL343" t="str">
            <v>04/02/2022</v>
          </cell>
          <cell r="AM343" t="str">
            <v>15/02/2022</v>
          </cell>
          <cell r="AN343" t="str">
            <v>2204211434</v>
          </cell>
        </row>
        <row r="344">
          <cell r="B344">
            <v>80533880</v>
          </cell>
          <cell r="C344">
            <v>540201342</v>
          </cell>
          <cell r="E344" t="str">
            <v/>
          </cell>
          <cell r="F344" t="str">
            <v>VERMELHO</v>
          </cell>
          <cell r="G344" t="str">
            <v xml:space="preserve">MSC CATERINA                                      </v>
          </cell>
          <cell r="I344" t="str">
            <v/>
          </cell>
          <cell r="J344">
            <v>115</v>
          </cell>
          <cell r="K344" t="str">
            <v>25</v>
          </cell>
          <cell r="L344" t="str">
            <v>115</v>
          </cell>
          <cell r="M344" t="str">
            <v>645</v>
          </cell>
          <cell r="N344" t="str">
            <v>5</v>
          </cell>
          <cell r="O344" t="str">
            <v>11</v>
          </cell>
          <cell r="P344" t="str">
            <v>9</v>
          </cell>
          <cell r="Q344" t="str">
            <v>0</v>
          </cell>
          <cell r="R344" t="str">
            <v>0</v>
          </cell>
          <cell r="S344" t="str">
            <v>Não</v>
          </cell>
          <cell r="T344" t="str">
            <v xml:space="preserve">CAIU9129583           </v>
          </cell>
          <cell r="U344" t="str">
            <v>28/03/2022</v>
          </cell>
          <cell r="V344" t="str">
            <v/>
          </cell>
          <cell r="W344" t="str">
            <v>Patrick A0029975890</v>
          </cell>
          <cell r="X344" t="str">
            <v/>
          </cell>
          <cell r="Y344" t="str">
            <v/>
          </cell>
          <cell r="Z344" t="str">
            <v>14</v>
          </cell>
          <cell r="AA344" t="str">
            <v>1</v>
          </cell>
          <cell r="AB344" t="str">
            <v>39</v>
          </cell>
          <cell r="AC344" t="str">
            <v>11</v>
          </cell>
          <cell r="AD344" t="str">
            <v xml:space="preserve">CAIU9129583              </v>
          </cell>
          <cell r="AE344" t="str">
            <v/>
          </cell>
          <cell r="AF344" t="str">
            <v/>
          </cell>
          <cell r="AG344" t="str">
            <v>13682900</v>
          </cell>
          <cell r="AH344" t="str">
            <v>Pendente</v>
          </cell>
          <cell r="AI344" t="str">
            <v>Não</v>
          </cell>
          <cell r="AJ344" t="str">
            <v>28/01/2022</v>
          </cell>
          <cell r="AK344" t="str">
            <v>Marítimo</v>
          </cell>
          <cell r="AL344" t="str">
            <v>04/02/2022</v>
          </cell>
          <cell r="AM344" t="str">
            <v>15/02/2022</v>
          </cell>
          <cell r="AN344" t="str">
            <v>2203815999</v>
          </cell>
        </row>
        <row r="345">
          <cell r="B345">
            <v>80533881</v>
          </cell>
          <cell r="C345">
            <v>540201343</v>
          </cell>
          <cell r="E345" t="str">
            <v/>
          </cell>
          <cell r="F345" t="str">
            <v/>
          </cell>
          <cell r="G345" t="str">
            <v xml:space="preserve">MSC CATERINA                                      </v>
          </cell>
          <cell r="I345" t="str">
            <v/>
          </cell>
          <cell r="J345">
            <v>1</v>
          </cell>
          <cell r="K345" t="str">
            <v>1</v>
          </cell>
          <cell r="L345" t="str">
            <v>1</v>
          </cell>
          <cell r="M345" t="str">
            <v>0</v>
          </cell>
          <cell r="N345" t="str">
            <v>0</v>
          </cell>
          <cell r="O345" t="str">
            <v>0</v>
          </cell>
          <cell r="P345" t="str">
            <v>40</v>
          </cell>
          <cell r="Q345" t="str">
            <v>0</v>
          </cell>
          <cell r="R345" t="str">
            <v>0</v>
          </cell>
          <cell r="S345" t="str">
            <v>Não</v>
          </cell>
          <cell r="T345" t="str">
            <v xml:space="preserve">TCNU6515400           </v>
          </cell>
          <cell r="U345" t="str">
            <v>17/03/2022</v>
          </cell>
          <cell r="V345" t="str">
            <v/>
          </cell>
          <cell r="W345" t="str">
            <v/>
          </cell>
          <cell r="X345" t="str">
            <v/>
          </cell>
          <cell r="Y345" t="str">
            <v/>
          </cell>
          <cell r="Z345" t="str">
            <v xml:space="preserve">8 </v>
          </cell>
          <cell r="AA345" t="str">
            <v>1</v>
          </cell>
          <cell r="AB345" t="str">
            <v>40</v>
          </cell>
          <cell r="AC345" t="str">
            <v>11</v>
          </cell>
          <cell r="AD345" t="str">
            <v xml:space="preserve">TCNU6515400              </v>
          </cell>
          <cell r="AE345" t="str">
            <v/>
          </cell>
          <cell r="AF345" t="str">
            <v/>
          </cell>
          <cell r="AG345" t="str">
            <v>13682900</v>
          </cell>
          <cell r="AH345" t="str">
            <v>Pendente</v>
          </cell>
          <cell r="AI345" t="str">
            <v>Não</v>
          </cell>
          <cell r="AJ345" t="str">
            <v>28/01/2022</v>
          </cell>
          <cell r="AK345" t="str">
            <v>Marítimo</v>
          </cell>
          <cell r="AL345" t="str">
            <v>04/02/2022</v>
          </cell>
          <cell r="AM345" t="str">
            <v>15/02/2022</v>
          </cell>
          <cell r="AN345" t="str">
            <v xml:space="preserve">          </v>
          </cell>
        </row>
        <row r="346">
          <cell r="B346">
            <v>80533913</v>
          </cell>
          <cell r="C346">
            <v>540201348</v>
          </cell>
          <cell r="E346" t="str">
            <v/>
          </cell>
          <cell r="F346" t="str">
            <v/>
          </cell>
          <cell r="G346" t="str">
            <v xml:space="preserve">MSC CATERINA                                      </v>
          </cell>
          <cell r="I346" t="str">
            <v/>
          </cell>
          <cell r="J346">
            <v>15</v>
          </cell>
          <cell r="K346" t="str">
            <v>4</v>
          </cell>
          <cell r="L346" t="str">
            <v>15</v>
          </cell>
          <cell r="M346" t="str">
            <v>0</v>
          </cell>
          <cell r="N346" t="str">
            <v>2</v>
          </cell>
          <cell r="O346" t="str">
            <v>16</v>
          </cell>
          <cell r="P346" t="str">
            <v>13</v>
          </cell>
          <cell r="Q346" t="str">
            <v>0</v>
          </cell>
          <cell r="R346" t="str">
            <v>0</v>
          </cell>
          <cell r="S346" t="str">
            <v>Não</v>
          </cell>
          <cell r="T346" t="str">
            <v xml:space="preserve">UACU5300219           </v>
          </cell>
          <cell r="U346" t="str">
            <v>21/03/2022</v>
          </cell>
          <cell r="V346" t="str">
            <v/>
          </cell>
          <cell r="W346" t="str">
            <v/>
          </cell>
          <cell r="X346" t="str">
            <v/>
          </cell>
          <cell r="Y346" t="str">
            <v/>
          </cell>
          <cell r="Z346" t="str">
            <v xml:space="preserve">8 </v>
          </cell>
          <cell r="AA346" t="str">
            <v>1</v>
          </cell>
          <cell r="AB346" t="str">
            <v>31</v>
          </cell>
          <cell r="AC346" t="str">
            <v>11</v>
          </cell>
          <cell r="AD346" t="str">
            <v xml:space="preserve">UACU5300219              </v>
          </cell>
          <cell r="AE346" t="str">
            <v/>
          </cell>
          <cell r="AF346" t="str">
            <v/>
          </cell>
          <cell r="AG346" t="str">
            <v>13682900</v>
          </cell>
          <cell r="AH346" t="str">
            <v>Pendente</v>
          </cell>
          <cell r="AI346" t="str">
            <v>Não</v>
          </cell>
          <cell r="AJ346" t="str">
            <v>28/01/2022</v>
          </cell>
          <cell r="AK346" t="str">
            <v>Marítimo</v>
          </cell>
          <cell r="AL346" t="str">
            <v>04/02/2022</v>
          </cell>
          <cell r="AM346" t="str">
            <v>15/02/2022</v>
          </cell>
          <cell r="AN346" t="str">
            <v xml:space="preserve">          </v>
          </cell>
        </row>
        <row r="347">
          <cell r="B347">
            <v>80533944</v>
          </cell>
          <cell r="C347">
            <v>540201349</v>
          </cell>
          <cell r="E347" t="str">
            <v/>
          </cell>
          <cell r="F347" t="str">
            <v/>
          </cell>
          <cell r="G347" t="str">
            <v xml:space="preserve">MSC CATERINA                                      </v>
          </cell>
          <cell r="I347" t="str">
            <v/>
          </cell>
          <cell r="J347">
            <v>25</v>
          </cell>
          <cell r="K347" t="str">
            <v>9</v>
          </cell>
          <cell r="L347" t="str">
            <v>25</v>
          </cell>
          <cell r="M347" t="str">
            <v>159</v>
          </cell>
          <cell r="N347" t="str">
            <v>7</v>
          </cell>
          <cell r="O347" t="str">
            <v>4</v>
          </cell>
          <cell r="P347" t="str">
            <v>24</v>
          </cell>
          <cell r="Q347" t="str">
            <v>1</v>
          </cell>
          <cell r="R347" t="str">
            <v>1</v>
          </cell>
          <cell r="S347" t="str">
            <v>Não</v>
          </cell>
          <cell r="T347" t="str">
            <v xml:space="preserve">HLXU8292786           </v>
          </cell>
          <cell r="V347" t="str">
            <v/>
          </cell>
          <cell r="W347" t="str">
            <v>DTA 11/03</v>
          </cell>
          <cell r="X347" t="str">
            <v>DTA TRANSP</v>
          </cell>
          <cell r="Y347" t="str">
            <v/>
          </cell>
          <cell r="Z347" t="str">
            <v xml:space="preserve">8 </v>
          </cell>
          <cell r="AA347" t="str">
            <v>0</v>
          </cell>
          <cell r="AB347" t="str">
            <v>41</v>
          </cell>
          <cell r="AC347" t="str">
            <v>11</v>
          </cell>
          <cell r="AD347" t="str">
            <v xml:space="preserve">HLXU8292786              </v>
          </cell>
          <cell r="AE347" t="str">
            <v/>
          </cell>
          <cell r="AF347" t="str">
            <v/>
          </cell>
          <cell r="AG347" t="str">
            <v>13682900</v>
          </cell>
          <cell r="AH347" t="str">
            <v>Pendente</v>
          </cell>
          <cell r="AI347" t="str">
            <v>Não</v>
          </cell>
          <cell r="AJ347" t="str">
            <v>28/01/2022</v>
          </cell>
          <cell r="AK347" t="str">
            <v>Marítimo</v>
          </cell>
          <cell r="AL347" t="str">
            <v>04/02/2022</v>
          </cell>
          <cell r="AM347" t="str">
            <v>15/02/2022</v>
          </cell>
          <cell r="AN347" t="str">
            <v xml:space="preserve">          </v>
          </cell>
        </row>
        <row r="348">
          <cell r="B348">
            <v>80533957</v>
          </cell>
          <cell r="C348">
            <v>540201352</v>
          </cell>
          <cell r="E348" t="str">
            <v/>
          </cell>
          <cell r="F348" t="str">
            <v/>
          </cell>
          <cell r="G348" t="str">
            <v xml:space="preserve">MSC CATERINA                                      </v>
          </cell>
          <cell r="I348" t="str">
            <v/>
          </cell>
          <cell r="J348">
            <v>6</v>
          </cell>
          <cell r="K348" t="str">
            <v>2</v>
          </cell>
          <cell r="L348" t="str">
            <v>6</v>
          </cell>
          <cell r="M348" t="str">
            <v>0</v>
          </cell>
          <cell r="N348" t="str">
            <v>0</v>
          </cell>
          <cell r="O348" t="str">
            <v>36</v>
          </cell>
          <cell r="P348" t="str">
            <v>5</v>
          </cell>
          <cell r="Q348" t="str">
            <v>0</v>
          </cell>
          <cell r="R348" t="str">
            <v>0</v>
          </cell>
          <cell r="S348" t="str">
            <v>Não</v>
          </cell>
          <cell r="T348" t="str">
            <v xml:space="preserve">HLBU1621917           </v>
          </cell>
          <cell r="V348" t="str">
            <v/>
          </cell>
          <cell r="W348" t="str">
            <v>DTA 11/03</v>
          </cell>
          <cell r="X348" t="str">
            <v>DTA TRANSP</v>
          </cell>
          <cell r="Y348" t="str">
            <v/>
          </cell>
          <cell r="Z348" t="str">
            <v xml:space="preserve">8 </v>
          </cell>
          <cell r="AA348" t="str">
            <v>0</v>
          </cell>
          <cell r="AB348" t="str">
            <v>41</v>
          </cell>
          <cell r="AC348" t="str">
            <v>11</v>
          </cell>
          <cell r="AD348" t="str">
            <v xml:space="preserve">HLBU1621917              </v>
          </cell>
          <cell r="AE348" t="str">
            <v/>
          </cell>
          <cell r="AF348" t="str">
            <v/>
          </cell>
          <cell r="AG348" t="str">
            <v>13682900</v>
          </cell>
          <cell r="AH348" t="str">
            <v>Pendente</v>
          </cell>
          <cell r="AI348" t="str">
            <v>Não</v>
          </cell>
          <cell r="AJ348" t="str">
            <v>28/01/2022</v>
          </cell>
          <cell r="AK348" t="str">
            <v>Marítimo</v>
          </cell>
          <cell r="AL348" t="str">
            <v>04/02/2022</v>
          </cell>
          <cell r="AM348" t="str">
            <v>15/02/2022</v>
          </cell>
          <cell r="AN348" t="str">
            <v xml:space="preserve">          </v>
          </cell>
        </row>
        <row r="349">
          <cell r="B349">
            <v>80533960</v>
          </cell>
          <cell r="C349">
            <v>540201354</v>
          </cell>
          <cell r="E349" t="str">
            <v/>
          </cell>
          <cell r="F349" t="str">
            <v/>
          </cell>
          <cell r="G349" t="str">
            <v xml:space="preserve">MSC CATERINA                                      </v>
          </cell>
          <cell r="I349" t="str">
            <v/>
          </cell>
          <cell r="J349">
            <v>20</v>
          </cell>
          <cell r="K349" t="str">
            <v>8</v>
          </cell>
          <cell r="L349" t="str">
            <v>20</v>
          </cell>
          <cell r="M349" t="str">
            <v>0</v>
          </cell>
          <cell r="N349" t="str">
            <v>7</v>
          </cell>
          <cell r="O349" t="str">
            <v>20</v>
          </cell>
          <cell r="P349" t="str">
            <v>17</v>
          </cell>
          <cell r="Q349" t="str">
            <v>2</v>
          </cell>
          <cell r="R349" t="str">
            <v>2</v>
          </cell>
          <cell r="S349" t="str">
            <v>Não</v>
          </cell>
          <cell r="T349" t="str">
            <v xml:space="preserve">TCNU8173590           </v>
          </cell>
          <cell r="U349" t="str">
            <v>16/03/2022</v>
          </cell>
          <cell r="V349" t="str">
            <v/>
          </cell>
          <cell r="W349" t="str">
            <v>DTA 11/03</v>
          </cell>
          <cell r="X349" t="str">
            <v>DTA TRANSP</v>
          </cell>
          <cell r="Y349" t="str">
            <v/>
          </cell>
          <cell r="Z349" t="str">
            <v xml:space="preserve">8 </v>
          </cell>
          <cell r="AA349" t="str">
            <v>1</v>
          </cell>
          <cell r="AB349" t="str">
            <v>46</v>
          </cell>
          <cell r="AC349" t="str">
            <v>11</v>
          </cell>
          <cell r="AD349" t="str">
            <v xml:space="preserve">TCNU8173590              </v>
          </cell>
          <cell r="AE349" t="str">
            <v/>
          </cell>
          <cell r="AF349" t="str">
            <v/>
          </cell>
          <cell r="AG349" t="str">
            <v>13682900</v>
          </cell>
          <cell r="AH349" t="str">
            <v>Pendente</v>
          </cell>
          <cell r="AI349" t="str">
            <v>Não</v>
          </cell>
          <cell r="AJ349" t="str">
            <v>28/01/2022</v>
          </cell>
          <cell r="AK349" t="str">
            <v>Marítimo</v>
          </cell>
          <cell r="AL349" t="str">
            <v>04/02/2022</v>
          </cell>
          <cell r="AM349" t="str">
            <v>15/02/2022</v>
          </cell>
          <cell r="AN349" t="str">
            <v xml:space="preserve">          </v>
          </cell>
        </row>
        <row r="350">
          <cell r="B350">
            <v>80533959</v>
          </cell>
          <cell r="C350">
            <v>540201355</v>
          </cell>
          <cell r="E350" t="str">
            <v/>
          </cell>
          <cell r="F350" t="str">
            <v>VERDE</v>
          </cell>
          <cell r="G350" t="str">
            <v xml:space="preserve">MSC CATERINA                                      </v>
          </cell>
          <cell r="H350" t="str">
            <v>7</v>
          </cell>
          <cell r="I350" t="str">
            <v/>
          </cell>
          <cell r="J350">
            <v>12</v>
          </cell>
          <cell r="K350" t="str">
            <v>3</v>
          </cell>
          <cell r="L350" t="str">
            <v>12</v>
          </cell>
          <cell r="M350" t="str">
            <v>0</v>
          </cell>
          <cell r="N350" t="str">
            <v>12</v>
          </cell>
          <cell r="O350" t="str">
            <v>1</v>
          </cell>
          <cell r="P350" t="str">
            <v>24</v>
          </cell>
          <cell r="Q350" t="str">
            <v>0</v>
          </cell>
          <cell r="R350" t="str">
            <v>0</v>
          </cell>
          <cell r="S350" t="str">
            <v>Não</v>
          </cell>
          <cell r="T350" t="str">
            <v xml:space="preserve">HLBU2677361           </v>
          </cell>
          <cell r="U350" t="str">
            <v>15/03/2022</v>
          </cell>
          <cell r="V350" t="str">
            <v/>
          </cell>
          <cell r="W350" t="str">
            <v/>
          </cell>
          <cell r="X350" t="str">
            <v/>
          </cell>
          <cell r="Y350" t="str">
            <v/>
          </cell>
          <cell r="Z350" t="str">
            <v>20</v>
          </cell>
          <cell r="AA350" t="str">
            <v>1</v>
          </cell>
          <cell r="AB350" t="str">
            <v>38</v>
          </cell>
          <cell r="AC350" t="str">
            <v>11</v>
          </cell>
          <cell r="AD350" t="str">
            <v xml:space="preserve">HLBU2677361              </v>
          </cell>
          <cell r="AE350" t="str">
            <v/>
          </cell>
          <cell r="AF350" t="str">
            <v/>
          </cell>
          <cell r="AG350" t="str">
            <v>13682900</v>
          </cell>
          <cell r="AH350" t="str">
            <v>Pendente</v>
          </cell>
          <cell r="AI350" t="str">
            <v>Não</v>
          </cell>
          <cell r="AJ350" t="str">
            <v>28/01/2022</v>
          </cell>
          <cell r="AK350" t="str">
            <v>Marítimo</v>
          </cell>
          <cell r="AL350" t="str">
            <v>04/02/2022</v>
          </cell>
          <cell r="AM350" t="str">
            <v>15/02/2022</v>
          </cell>
          <cell r="AN350" t="str">
            <v>2204075883</v>
          </cell>
        </row>
        <row r="351">
          <cell r="B351">
            <v>80533961</v>
          </cell>
          <cell r="C351">
            <v>540201356</v>
          </cell>
          <cell r="E351" t="str">
            <v/>
          </cell>
          <cell r="F351" t="str">
            <v/>
          </cell>
          <cell r="G351" t="str">
            <v xml:space="preserve">MSC CATERINA                                      </v>
          </cell>
          <cell r="I351" t="str">
            <v/>
          </cell>
          <cell r="J351">
            <v>2</v>
          </cell>
          <cell r="K351" t="str">
            <v/>
          </cell>
          <cell r="L351" t="str">
            <v>2</v>
          </cell>
          <cell r="M351" t="str">
            <v>0</v>
          </cell>
          <cell r="N351" t="str">
            <v>0</v>
          </cell>
          <cell r="O351" t="str">
            <v>0</v>
          </cell>
          <cell r="P351" t="str">
            <v>40</v>
          </cell>
          <cell r="Q351" t="str">
            <v>0</v>
          </cell>
          <cell r="R351" t="str">
            <v>0</v>
          </cell>
          <cell r="S351" t="str">
            <v>Não</v>
          </cell>
          <cell r="T351" t="str">
            <v xml:space="preserve">TGHU9366003           </v>
          </cell>
          <cell r="V351" t="str">
            <v/>
          </cell>
          <cell r="W351" t="str">
            <v>DTA 11/03</v>
          </cell>
          <cell r="X351" t="str">
            <v>DTA TRANSP</v>
          </cell>
          <cell r="Y351" t="str">
            <v/>
          </cell>
          <cell r="Z351" t="str">
            <v xml:space="preserve">8 </v>
          </cell>
          <cell r="AA351" t="str">
            <v>0</v>
          </cell>
          <cell r="AB351" t="str">
            <v>40</v>
          </cell>
          <cell r="AC351" t="str">
            <v>11</v>
          </cell>
          <cell r="AD351" t="str">
            <v xml:space="preserve">TGHU9366003              </v>
          </cell>
          <cell r="AE351" t="str">
            <v/>
          </cell>
          <cell r="AF351" t="str">
            <v/>
          </cell>
          <cell r="AG351" t="str">
            <v>13682900</v>
          </cell>
          <cell r="AH351" t="str">
            <v>Pendente</v>
          </cell>
          <cell r="AI351" t="str">
            <v>Não</v>
          </cell>
          <cell r="AJ351" t="str">
            <v>28/01/2022</v>
          </cell>
          <cell r="AK351" t="str">
            <v>Marítimo</v>
          </cell>
          <cell r="AL351" t="str">
            <v>04/02/2022</v>
          </cell>
          <cell r="AM351" t="str">
            <v>15/02/2022</v>
          </cell>
          <cell r="AN351" t="str">
            <v xml:space="preserve">          </v>
          </cell>
        </row>
        <row r="352">
          <cell r="B352">
            <v>80533972</v>
          </cell>
          <cell r="C352">
            <v>540201357</v>
          </cell>
          <cell r="E352" t="str">
            <v/>
          </cell>
          <cell r="F352" t="str">
            <v/>
          </cell>
          <cell r="G352" t="str">
            <v xml:space="preserve">MSC CATERINA                                      </v>
          </cell>
          <cell r="I352" t="str">
            <v/>
          </cell>
          <cell r="J352">
            <v>1</v>
          </cell>
          <cell r="K352" t="str">
            <v>1</v>
          </cell>
          <cell r="L352" t="str">
            <v>1</v>
          </cell>
          <cell r="M352" t="str">
            <v>0</v>
          </cell>
          <cell r="N352" t="str">
            <v>0</v>
          </cell>
          <cell r="O352" t="str">
            <v>51</v>
          </cell>
          <cell r="P352" t="str">
            <v>0</v>
          </cell>
          <cell r="Q352" t="str">
            <v>0</v>
          </cell>
          <cell r="R352" t="str">
            <v>0</v>
          </cell>
          <cell r="S352" t="str">
            <v>Não</v>
          </cell>
          <cell r="T352" t="str">
            <v xml:space="preserve">UACU5321530           </v>
          </cell>
          <cell r="V352" t="str">
            <v/>
          </cell>
          <cell r="W352" t="str">
            <v>DTA 11/03 BANCOS ( ALVARO ) PUXE SBL</v>
          </cell>
          <cell r="X352" t="str">
            <v>DTA TRANSP</v>
          </cell>
          <cell r="Y352" t="str">
            <v/>
          </cell>
          <cell r="Z352" t="str">
            <v xml:space="preserve">8 </v>
          </cell>
          <cell r="AA352" t="str">
            <v>0</v>
          </cell>
          <cell r="AB352" t="str">
            <v>51</v>
          </cell>
          <cell r="AC352" t="str">
            <v>11</v>
          </cell>
          <cell r="AD352" t="str">
            <v xml:space="preserve">UACU5321530              </v>
          </cell>
          <cell r="AE352" t="str">
            <v/>
          </cell>
          <cell r="AF352" t="str">
            <v/>
          </cell>
          <cell r="AG352" t="str">
            <v>13682900</v>
          </cell>
          <cell r="AH352" t="str">
            <v>Pendente</v>
          </cell>
          <cell r="AI352" t="str">
            <v>Não</v>
          </cell>
          <cell r="AJ352" t="str">
            <v>28/01/2022</v>
          </cell>
          <cell r="AK352" t="str">
            <v>Marítimo</v>
          </cell>
          <cell r="AL352" t="str">
            <v>04/02/2022</v>
          </cell>
          <cell r="AM352" t="str">
            <v>15/02/2022</v>
          </cell>
          <cell r="AN352" t="str">
            <v xml:space="preserve">          </v>
          </cell>
        </row>
        <row r="353">
          <cell r="B353">
            <v>80533975</v>
          </cell>
          <cell r="C353">
            <v>540201358</v>
          </cell>
          <cell r="E353" t="str">
            <v/>
          </cell>
          <cell r="F353" t="str">
            <v/>
          </cell>
          <cell r="G353" t="str">
            <v xml:space="preserve">MSC CATERINA                                      </v>
          </cell>
          <cell r="I353" t="str">
            <v/>
          </cell>
          <cell r="J353">
            <v>8</v>
          </cell>
          <cell r="K353" t="str">
            <v>3</v>
          </cell>
          <cell r="L353" t="str">
            <v>8</v>
          </cell>
          <cell r="M353" t="str">
            <v>314</v>
          </cell>
          <cell r="N353" t="str">
            <v>0</v>
          </cell>
          <cell r="O353" t="str">
            <v>1</v>
          </cell>
          <cell r="P353" t="str">
            <v>46</v>
          </cell>
          <cell r="Q353" t="str">
            <v>0</v>
          </cell>
          <cell r="R353" t="str">
            <v>0</v>
          </cell>
          <cell r="S353" t="str">
            <v>Não</v>
          </cell>
          <cell r="T353" t="str">
            <v xml:space="preserve">UACU5190220           </v>
          </cell>
          <cell r="V353" t="str">
            <v/>
          </cell>
          <cell r="W353" t="str">
            <v>DTA 11/03</v>
          </cell>
          <cell r="X353" t="str">
            <v>DTA TRANSP</v>
          </cell>
          <cell r="Y353" t="str">
            <v/>
          </cell>
          <cell r="Z353" t="str">
            <v xml:space="preserve">8 </v>
          </cell>
          <cell r="AA353" t="str">
            <v>0</v>
          </cell>
          <cell r="AB353" t="str">
            <v>51</v>
          </cell>
          <cell r="AC353" t="str">
            <v>11</v>
          </cell>
          <cell r="AD353" t="str">
            <v xml:space="preserve">UACU5190220              </v>
          </cell>
          <cell r="AE353" t="str">
            <v/>
          </cell>
          <cell r="AF353" t="str">
            <v/>
          </cell>
          <cell r="AG353" t="str">
            <v>13682900</v>
          </cell>
          <cell r="AH353" t="str">
            <v>Pendente</v>
          </cell>
          <cell r="AI353" t="str">
            <v>Não</v>
          </cell>
          <cell r="AJ353" t="str">
            <v>28/01/2022</v>
          </cell>
          <cell r="AK353" t="str">
            <v>Marítimo</v>
          </cell>
          <cell r="AL353" t="str">
            <v>04/02/2022</v>
          </cell>
          <cell r="AM353" t="str">
            <v>15/02/2022</v>
          </cell>
          <cell r="AN353" t="str">
            <v xml:space="preserve">          </v>
          </cell>
        </row>
        <row r="354">
          <cell r="B354">
            <v>80533946</v>
          </cell>
          <cell r="C354">
            <v>540201359</v>
          </cell>
          <cell r="E354" t="str">
            <v/>
          </cell>
          <cell r="F354" t="str">
            <v>VERMELHO</v>
          </cell>
          <cell r="G354" t="str">
            <v xml:space="preserve">MSC CATERINA                                      </v>
          </cell>
          <cell r="I354" t="str">
            <v/>
          </cell>
          <cell r="J354">
            <v>57</v>
          </cell>
          <cell r="K354" t="str">
            <v>15</v>
          </cell>
          <cell r="L354" t="str">
            <v>57</v>
          </cell>
          <cell r="M354" t="str">
            <v>490</v>
          </cell>
          <cell r="N354" t="str">
            <v>15</v>
          </cell>
          <cell r="O354" t="str">
            <v>34</v>
          </cell>
          <cell r="P354" t="str">
            <v>4</v>
          </cell>
          <cell r="Q354" t="str">
            <v>0</v>
          </cell>
          <cell r="R354" t="str">
            <v>0</v>
          </cell>
          <cell r="S354" t="str">
            <v>Não</v>
          </cell>
          <cell r="T354" t="str">
            <v xml:space="preserve">TCLU9507735           </v>
          </cell>
          <cell r="U354" t="str">
            <v>02/03/2022</v>
          </cell>
          <cell r="V354" t="str">
            <v>02/03/2022</v>
          </cell>
          <cell r="W354" t="str">
            <v>Carlos A4600300203</v>
          </cell>
          <cell r="X354" t="str">
            <v>MBB</v>
          </cell>
          <cell r="Y354" t="str">
            <v/>
          </cell>
          <cell r="Z354" t="str">
            <v>14</v>
          </cell>
          <cell r="AA354" t="str">
            <v>2</v>
          </cell>
          <cell r="AB354" t="str">
            <v>60</v>
          </cell>
          <cell r="AC354" t="str">
            <v>11</v>
          </cell>
          <cell r="AD354" t="str">
            <v xml:space="preserve">TCLU9507735              </v>
          </cell>
          <cell r="AE354" t="str">
            <v/>
          </cell>
          <cell r="AF354" t="str">
            <v/>
          </cell>
          <cell r="AG354" t="str">
            <v>13682900</v>
          </cell>
          <cell r="AH354" t="str">
            <v>Pendente</v>
          </cell>
          <cell r="AI354" t="str">
            <v>Não</v>
          </cell>
          <cell r="AJ354" t="str">
            <v>28/01/2022</v>
          </cell>
          <cell r="AK354" t="str">
            <v>Marítimo</v>
          </cell>
          <cell r="AL354" t="str">
            <v>04/02/2022</v>
          </cell>
          <cell r="AM354" t="str">
            <v>15/02/2022</v>
          </cell>
          <cell r="AN354" t="str">
            <v>2203815964</v>
          </cell>
        </row>
        <row r="355">
          <cell r="B355">
            <v>80533873</v>
          </cell>
          <cell r="C355">
            <v>540201360</v>
          </cell>
          <cell r="E355" t="str">
            <v/>
          </cell>
          <cell r="F355" t="str">
            <v/>
          </cell>
          <cell r="G355" t="str">
            <v xml:space="preserve">MSC CATERINA                                      </v>
          </cell>
          <cell r="I355" t="str">
            <v/>
          </cell>
          <cell r="J355">
            <v>19</v>
          </cell>
          <cell r="K355" t="str">
            <v>7</v>
          </cell>
          <cell r="L355" t="str">
            <v>19</v>
          </cell>
          <cell r="M355" t="str">
            <v>0</v>
          </cell>
          <cell r="N355" t="str">
            <v>0</v>
          </cell>
          <cell r="O355" t="str">
            <v>7</v>
          </cell>
          <cell r="P355" t="str">
            <v>36</v>
          </cell>
          <cell r="Q355" t="str">
            <v>0</v>
          </cell>
          <cell r="R355" t="str">
            <v>0</v>
          </cell>
          <cell r="S355" t="str">
            <v>Não</v>
          </cell>
          <cell r="T355" t="str">
            <v xml:space="preserve">HLBU1766870           </v>
          </cell>
          <cell r="U355" t="str">
            <v>17/03/2022</v>
          </cell>
          <cell r="V355" t="str">
            <v/>
          </cell>
          <cell r="W355" t="str">
            <v/>
          </cell>
          <cell r="X355" t="str">
            <v/>
          </cell>
          <cell r="Y355" t="str">
            <v/>
          </cell>
          <cell r="Z355" t="str">
            <v xml:space="preserve">8 </v>
          </cell>
          <cell r="AA355" t="str">
            <v>1</v>
          </cell>
          <cell r="AB355" t="str">
            <v>43</v>
          </cell>
          <cell r="AC355" t="str">
            <v>11</v>
          </cell>
          <cell r="AD355" t="str">
            <v xml:space="preserve">HLBU1766870              </v>
          </cell>
          <cell r="AE355" t="str">
            <v/>
          </cell>
          <cell r="AF355" t="str">
            <v/>
          </cell>
          <cell r="AG355" t="str">
            <v>13682900</v>
          </cell>
          <cell r="AH355" t="str">
            <v>Pendente</v>
          </cell>
          <cell r="AI355" t="str">
            <v>Não</v>
          </cell>
          <cell r="AJ355" t="str">
            <v>28/01/2022</v>
          </cell>
          <cell r="AK355" t="str">
            <v>Marítimo</v>
          </cell>
          <cell r="AL355" t="str">
            <v>04/02/2022</v>
          </cell>
          <cell r="AM355" t="str">
            <v>15/02/2022</v>
          </cell>
          <cell r="AN355" t="str">
            <v xml:space="preserve">          </v>
          </cell>
        </row>
        <row r="356">
          <cell r="B356">
            <v>80533927</v>
          </cell>
          <cell r="C356">
            <v>540201361</v>
          </cell>
          <cell r="E356" t="str">
            <v/>
          </cell>
          <cell r="F356" t="str">
            <v/>
          </cell>
          <cell r="G356" t="str">
            <v xml:space="preserve">MSC CATERINA                                      </v>
          </cell>
          <cell r="I356" t="str">
            <v/>
          </cell>
          <cell r="J356">
            <v>1</v>
          </cell>
          <cell r="K356" t="str">
            <v>1</v>
          </cell>
          <cell r="L356" t="str">
            <v>1</v>
          </cell>
          <cell r="M356" t="str">
            <v>0</v>
          </cell>
          <cell r="N356" t="str">
            <v>0</v>
          </cell>
          <cell r="O356" t="str">
            <v>51</v>
          </cell>
          <cell r="P356" t="str">
            <v>0</v>
          </cell>
          <cell r="Q356" t="str">
            <v>0</v>
          </cell>
          <cell r="R356" t="str">
            <v>0</v>
          </cell>
          <cell r="S356" t="str">
            <v>Não</v>
          </cell>
          <cell r="T356" t="str">
            <v xml:space="preserve">FCIU7613160           </v>
          </cell>
          <cell r="V356" t="str">
            <v/>
          </cell>
          <cell r="W356" t="str">
            <v>DTA 11/03 /BANCOS ( ALVARO ) PUXE SBL</v>
          </cell>
          <cell r="X356" t="str">
            <v>DTA TRANSP</v>
          </cell>
          <cell r="Y356" t="str">
            <v/>
          </cell>
          <cell r="Z356" t="str">
            <v xml:space="preserve">8 </v>
          </cell>
          <cell r="AA356" t="str">
            <v>0</v>
          </cell>
          <cell r="AB356" t="str">
            <v>51</v>
          </cell>
          <cell r="AC356" t="str">
            <v>11</v>
          </cell>
          <cell r="AD356" t="str">
            <v xml:space="preserve">FCIU7613160              </v>
          </cell>
          <cell r="AE356" t="str">
            <v/>
          </cell>
          <cell r="AF356" t="str">
            <v/>
          </cell>
          <cell r="AG356" t="str">
            <v>13682900</v>
          </cell>
          <cell r="AH356" t="str">
            <v>Pendente</v>
          </cell>
          <cell r="AI356" t="str">
            <v>Não</v>
          </cell>
          <cell r="AJ356" t="str">
            <v>28/01/2022</v>
          </cell>
          <cell r="AK356" t="str">
            <v>Marítimo</v>
          </cell>
          <cell r="AL356" t="str">
            <v>04/02/2022</v>
          </cell>
          <cell r="AM356" t="str">
            <v>15/02/2022</v>
          </cell>
          <cell r="AN356" t="str">
            <v xml:space="preserve">          </v>
          </cell>
        </row>
        <row r="357">
          <cell r="B357">
            <v>80534058</v>
          </cell>
          <cell r="C357">
            <v>540201364</v>
          </cell>
          <cell r="E357" t="str">
            <v/>
          </cell>
          <cell r="F357" t="str">
            <v/>
          </cell>
          <cell r="G357" t="str">
            <v xml:space="preserve">MSC CATERINA                                      </v>
          </cell>
          <cell r="I357" t="str">
            <v/>
          </cell>
          <cell r="J357">
            <v>1</v>
          </cell>
          <cell r="K357" t="str">
            <v>1</v>
          </cell>
          <cell r="L357" t="str">
            <v>1</v>
          </cell>
          <cell r="M357" t="str">
            <v>0</v>
          </cell>
          <cell r="N357" t="str">
            <v>0</v>
          </cell>
          <cell r="O357" t="str">
            <v>0</v>
          </cell>
          <cell r="P357" t="str">
            <v>40</v>
          </cell>
          <cell r="Q357" t="str">
            <v>0</v>
          </cell>
          <cell r="R357" t="str">
            <v>0</v>
          </cell>
          <cell r="S357" t="str">
            <v>Não</v>
          </cell>
          <cell r="T357" t="str">
            <v xml:space="preserve">UACU5078014           </v>
          </cell>
          <cell r="U357" t="str">
            <v>21/03/2022</v>
          </cell>
          <cell r="V357" t="str">
            <v/>
          </cell>
          <cell r="W357" t="str">
            <v>DTA 11/03</v>
          </cell>
          <cell r="X357" t="str">
            <v>DTA TRANSP</v>
          </cell>
          <cell r="Y357" t="str">
            <v/>
          </cell>
          <cell r="Z357" t="str">
            <v xml:space="preserve">7 </v>
          </cell>
          <cell r="AA357" t="str">
            <v>1</v>
          </cell>
          <cell r="AB357" t="str">
            <v>40</v>
          </cell>
          <cell r="AC357" t="str">
            <v>11</v>
          </cell>
          <cell r="AD357" t="str">
            <v xml:space="preserve">UACU5078014              </v>
          </cell>
          <cell r="AE357" t="str">
            <v/>
          </cell>
          <cell r="AF357" t="str">
            <v/>
          </cell>
          <cell r="AG357" t="str">
            <v>13682900</v>
          </cell>
          <cell r="AH357" t="str">
            <v>Pendente</v>
          </cell>
          <cell r="AI357" t="str">
            <v>Não</v>
          </cell>
          <cell r="AJ357" t="str">
            <v>28/01/2022</v>
          </cell>
          <cell r="AK357" t="str">
            <v>Marítimo</v>
          </cell>
          <cell r="AL357" t="str">
            <v>30/01/2022</v>
          </cell>
          <cell r="AM357" t="str">
            <v>15/02/2022</v>
          </cell>
          <cell r="AN357" t="str">
            <v xml:space="preserve">          </v>
          </cell>
        </row>
        <row r="358">
          <cell r="B358">
            <v>80533666</v>
          </cell>
          <cell r="C358">
            <v>540201114</v>
          </cell>
          <cell r="E358" t="str">
            <v/>
          </cell>
          <cell r="F358" t="str">
            <v>VERDE</v>
          </cell>
          <cell r="G358" t="str">
            <v xml:space="preserve">MSC CATERINA                                      </v>
          </cell>
          <cell r="H358" t="str">
            <v>16</v>
          </cell>
          <cell r="I358" t="str">
            <v>0</v>
          </cell>
          <cell r="J358">
            <v>69</v>
          </cell>
          <cell r="K358" t="str">
            <v>7</v>
          </cell>
          <cell r="L358" t="str">
            <v>69</v>
          </cell>
          <cell r="M358" t="str">
            <v>295</v>
          </cell>
          <cell r="N358" t="str">
            <v>3</v>
          </cell>
          <cell r="O358" t="str">
            <v>6</v>
          </cell>
          <cell r="P358" t="str">
            <v>24</v>
          </cell>
          <cell r="Q358" t="str">
            <v>3</v>
          </cell>
          <cell r="R358" t="str">
            <v>3</v>
          </cell>
          <cell r="S358" t="str">
            <v>Não</v>
          </cell>
          <cell r="T358" t="str">
            <v xml:space="preserve">FANU1237420           </v>
          </cell>
          <cell r="U358" t="str">
            <v>23/02/2022</v>
          </cell>
          <cell r="V358" t="str">
            <v>24/02/2022</v>
          </cell>
          <cell r="W358" t="str">
            <v>Ronie A9472653404</v>
          </cell>
          <cell r="X358" t="str">
            <v>FINALIZADO</v>
          </cell>
          <cell r="Y358" t="str">
            <v/>
          </cell>
          <cell r="Z358" t="str">
            <v>10</v>
          </cell>
          <cell r="AA358" t="str">
            <v>6</v>
          </cell>
          <cell r="AB358" t="str">
            <v>40</v>
          </cell>
          <cell r="AC358" t="str">
            <v>11</v>
          </cell>
          <cell r="AD358" t="str">
            <v xml:space="preserve">FANU1237420              </v>
          </cell>
          <cell r="AE358" t="str">
            <v/>
          </cell>
          <cell r="AF358" t="str">
            <v/>
          </cell>
          <cell r="AG358" t="str">
            <v>13682900</v>
          </cell>
          <cell r="AH358" t="str">
            <v>Processado</v>
          </cell>
          <cell r="AI358" t="str">
            <v>Sim</v>
          </cell>
          <cell r="AJ358" t="str">
            <v>28/01/2022</v>
          </cell>
          <cell r="AK358" t="str">
            <v>Marítimo</v>
          </cell>
          <cell r="AL358" t="str">
            <v>04/02/2022</v>
          </cell>
          <cell r="AM358" t="str">
            <v>15/02/2022</v>
          </cell>
          <cell r="AN358" t="str">
            <v>2203609981</v>
          </cell>
        </row>
        <row r="359">
          <cell r="B359">
            <v>80534445</v>
          </cell>
          <cell r="C359">
            <v>540201115</v>
          </cell>
          <cell r="E359" t="str">
            <v/>
          </cell>
          <cell r="F359" t="str">
            <v>VERDE</v>
          </cell>
          <cell r="G359" t="str">
            <v xml:space="preserve">MSC CATERINA                                      </v>
          </cell>
          <cell r="H359" t="str">
            <v>15</v>
          </cell>
          <cell r="I359" t="str">
            <v>0</v>
          </cell>
          <cell r="J359">
            <v>98</v>
          </cell>
          <cell r="K359" t="str">
            <v>24</v>
          </cell>
          <cell r="L359" t="str">
            <v>98</v>
          </cell>
          <cell r="M359" t="str">
            <v>611</v>
          </cell>
          <cell r="N359" t="str">
            <v>26</v>
          </cell>
          <cell r="O359" t="str">
            <v>20</v>
          </cell>
          <cell r="P359" t="str">
            <v>0</v>
          </cell>
          <cell r="Q359" t="str">
            <v>0</v>
          </cell>
          <cell r="R359" t="str">
            <v>0</v>
          </cell>
          <cell r="S359" t="str">
            <v>Não</v>
          </cell>
          <cell r="T359" t="str">
            <v xml:space="preserve">HLBU2120360           </v>
          </cell>
          <cell r="U359" t="str">
            <v>25/02/2022</v>
          </cell>
          <cell r="V359" t="str">
            <v>02/03/2022</v>
          </cell>
          <cell r="W359" t="str">
            <v>Rodrigo A  9605420044 / A  9793560182</v>
          </cell>
          <cell r="X359" t="str">
            <v>EM DESOVA</v>
          </cell>
          <cell r="Y359" t="str">
            <v/>
          </cell>
          <cell r="Z359" t="str">
            <v>10</v>
          </cell>
          <cell r="AA359" t="str">
            <v>11</v>
          </cell>
          <cell r="AB359" t="str">
            <v>65</v>
          </cell>
          <cell r="AC359" t="str">
            <v>11</v>
          </cell>
          <cell r="AD359" t="str">
            <v xml:space="preserve">HLBU2120360              </v>
          </cell>
          <cell r="AE359" t="str">
            <v/>
          </cell>
          <cell r="AF359" t="str">
            <v/>
          </cell>
          <cell r="AG359" t="str">
            <v>13682900</v>
          </cell>
          <cell r="AH359" t="str">
            <v>Processado</v>
          </cell>
          <cell r="AI359" t="str">
            <v>Sim</v>
          </cell>
          <cell r="AJ359" t="str">
            <v>28/01/2022</v>
          </cell>
          <cell r="AK359" t="str">
            <v>Marítimo</v>
          </cell>
          <cell r="AL359" t="str">
            <v>04/02/2022</v>
          </cell>
          <cell r="AM359" t="str">
            <v>15/02/2022</v>
          </cell>
          <cell r="AN359" t="str">
            <v>2203695101</v>
          </cell>
        </row>
        <row r="360">
          <cell r="B360">
            <v>80533410</v>
          </cell>
          <cell r="C360">
            <v>540201116</v>
          </cell>
          <cell r="E360" t="str">
            <v/>
          </cell>
          <cell r="F360" t="str">
            <v>VERDE</v>
          </cell>
          <cell r="G360" t="str">
            <v xml:space="preserve">MSC CATERINA                                      </v>
          </cell>
          <cell r="H360" t="str">
            <v>4</v>
          </cell>
          <cell r="I360" t="str">
            <v>0</v>
          </cell>
          <cell r="J360">
            <v>41</v>
          </cell>
          <cell r="K360" t="str">
            <v>13</v>
          </cell>
          <cell r="L360" t="str">
            <v>41</v>
          </cell>
          <cell r="M360" t="str">
            <v>255</v>
          </cell>
          <cell r="N360" t="str">
            <v>33</v>
          </cell>
          <cell r="O360" t="str">
            <v>0</v>
          </cell>
          <cell r="P360" t="str">
            <v>0</v>
          </cell>
          <cell r="Q360" t="str">
            <v>0</v>
          </cell>
          <cell r="R360" t="str">
            <v>0</v>
          </cell>
          <cell r="S360" t="str">
            <v>Não</v>
          </cell>
          <cell r="T360" t="str">
            <v xml:space="preserve">UACU5754802           </v>
          </cell>
          <cell r="U360" t="str">
            <v>08/03/2022</v>
          </cell>
          <cell r="V360" t="str">
            <v>08/03/2022</v>
          </cell>
          <cell r="W360" t="str">
            <v>CJ. CAMBIO ( ALVARO ) PUXE SBL/ Milani A9795450044</v>
          </cell>
          <cell r="X360" t="str">
            <v>FINALIZADO</v>
          </cell>
          <cell r="Y360" t="str">
            <v/>
          </cell>
          <cell r="Z360" t="str">
            <v>10</v>
          </cell>
          <cell r="AA360" t="str">
            <v>2</v>
          </cell>
          <cell r="AB360" t="str">
            <v>37</v>
          </cell>
          <cell r="AC360" t="str">
            <v>11</v>
          </cell>
          <cell r="AD360" t="str">
            <v xml:space="preserve">UACU5754802              </v>
          </cell>
          <cell r="AE360" t="str">
            <v/>
          </cell>
          <cell r="AF360" t="str">
            <v/>
          </cell>
          <cell r="AG360" t="str">
            <v>13682900</v>
          </cell>
          <cell r="AH360" t="str">
            <v>Processado</v>
          </cell>
          <cell r="AI360" t="str">
            <v>Não</v>
          </cell>
          <cell r="AJ360" t="str">
            <v>28/01/2022</v>
          </cell>
          <cell r="AK360" t="str">
            <v>Marítimo</v>
          </cell>
          <cell r="AL360" t="str">
            <v>04/02/2022</v>
          </cell>
          <cell r="AM360" t="str">
            <v>15/02/2022</v>
          </cell>
          <cell r="AN360" t="str">
            <v>2204211094</v>
          </cell>
        </row>
        <row r="361">
          <cell r="B361">
            <v>80533603</v>
          </cell>
          <cell r="C361">
            <v>540201131</v>
          </cell>
          <cell r="E361" t="str">
            <v/>
          </cell>
          <cell r="F361" t="str">
            <v>VERDE</v>
          </cell>
          <cell r="G361" t="str">
            <v xml:space="preserve">MSC CATERINA                                      </v>
          </cell>
          <cell r="H361" t="str">
            <v>17</v>
          </cell>
          <cell r="I361" t="str">
            <v>0</v>
          </cell>
          <cell r="J361">
            <v>61</v>
          </cell>
          <cell r="K361" t="str">
            <v>19</v>
          </cell>
          <cell r="L361" t="str">
            <v>61</v>
          </cell>
          <cell r="M361" t="str">
            <v>394</v>
          </cell>
          <cell r="N361" t="str">
            <v>51</v>
          </cell>
          <cell r="O361" t="str">
            <v>2</v>
          </cell>
          <cell r="P361" t="str">
            <v>7</v>
          </cell>
          <cell r="Q361" t="str">
            <v>0</v>
          </cell>
          <cell r="R361" t="str">
            <v>0</v>
          </cell>
          <cell r="S361" t="str">
            <v>Não</v>
          </cell>
          <cell r="T361" t="str">
            <v xml:space="preserve">TCNU6698424           </v>
          </cell>
          <cell r="U361" t="str">
            <v>23/02/2022</v>
          </cell>
          <cell r="V361" t="str">
            <v>24/02/2022</v>
          </cell>
          <cell r="W361" t="str">
            <v>CJ. CAMBIO ( ALVARO ) PUXE SBL/ Ronie A0155422417/A9455461043/  Leticia A9582800000</v>
          </cell>
          <cell r="X361" t="str">
            <v>FINALIZADO</v>
          </cell>
          <cell r="Y361" t="str">
            <v/>
          </cell>
          <cell r="Z361" t="str">
            <v>10</v>
          </cell>
          <cell r="AA361" t="str">
            <v>6</v>
          </cell>
          <cell r="AB361" t="str">
            <v>68</v>
          </cell>
          <cell r="AC361" t="str">
            <v>11</v>
          </cell>
          <cell r="AD361" t="str">
            <v xml:space="preserve">TCNU6698424              </v>
          </cell>
          <cell r="AE361" t="str">
            <v/>
          </cell>
          <cell r="AF361" t="str">
            <v/>
          </cell>
          <cell r="AG361" t="str">
            <v>13682900</v>
          </cell>
          <cell r="AH361" t="str">
            <v>Processado</v>
          </cell>
          <cell r="AI361" t="str">
            <v>Sim</v>
          </cell>
          <cell r="AJ361" t="str">
            <v>28/01/2022</v>
          </cell>
          <cell r="AK361" t="str">
            <v>Marítimo</v>
          </cell>
          <cell r="AL361" t="str">
            <v>04/02/2022</v>
          </cell>
          <cell r="AM361" t="str">
            <v>15/02/2022</v>
          </cell>
          <cell r="AN361" t="str">
            <v>2203508654</v>
          </cell>
        </row>
        <row r="362">
          <cell r="B362">
            <v>80534095</v>
          </cell>
          <cell r="C362">
            <v>540201160</v>
          </cell>
          <cell r="E362" t="str">
            <v/>
          </cell>
          <cell r="F362" t="str">
            <v>VERDE</v>
          </cell>
          <cell r="G362" t="str">
            <v xml:space="preserve">MSC CATERINA                                      </v>
          </cell>
          <cell r="H362" t="str">
            <v>4</v>
          </cell>
          <cell r="I362" t="str">
            <v>0</v>
          </cell>
          <cell r="J362">
            <v>29</v>
          </cell>
          <cell r="K362" t="str">
            <v>13</v>
          </cell>
          <cell r="L362" t="str">
            <v>29</v>
          </cell>
          <cell r="M362" t="str">
            <v>131</v>
          </cell>
          <cell r="N362" t="str">
            <v>0</v>
          </cell>
          <cell r="O362" t="str">
            <v>2</v>
          </cell>
          <cell r="P362" t="str">
            <v>38</v>
          </cell>
          <cell r="Q362" t="str">
            <v>0</v>
          </cell>
          <cell r="R362" t="str">
            <v>0</v>
          </cell>
          <cell r="S362" t="str">
            <v>Não</v>
          </cell>
          <cell r="T362" t="str">
            <v xml:space="preserve">FANU1499272           </v>
          </cell>
          <cell r="U362" t="str">
            <v>08/03/2022</v>
          </cell>
          <cell r="V362" t="str">
            <v>08/03/2022</v>
          </cell>
          <cell r="W362" t="str">
            <v>Leticia A9448800370  0000</v>
          </cell>
          <cell r="X362" t="str">
            <v>FINALIZADO</v>
          </cell>
          <cell r="Y362" t="str">
            <v/>
          </cell>
          <cell r="Z362" t="str">
            <v>10</v>
          </cell>
          <cell r="AA362" t="str">
            <v>3</v>
          </cell>
          <cell r="AB362" t="str">
            <v>42</v>
          </cell>
          <cell r="AC362" t="str">
            <v>11</v>
          </cell>
          <cell r="AD362" t="str">
            <v xml:space="preserve">FANU1499272              </v>
          </cell>
          <cell r="AE362" t="str">
            <v/>
          </cell>
          <cell r="AF362" t="str">
            <v/>
          </cell>
          <cell r="AG362" t="str">
            <v>13682900</v>
          </cell>
          <cell r="AH362" t="str">
            <v>Processado</v>
          </cell>
          <cell r="AI362" t="str">
            <v>Não</v>
          </cell>
          <cell r="AJ362" t="str">
            <v>28/01/2022</v>
          </cell>
          <cell r="AK362" t="str">
            <v>Marítimo</v>
          </cell>
          <cell r="AL362" t="str">
            <v>04/02/2022</v>
          </cell>
          <cell r="AM362" t="str">
            <v>15/02/2022</v>
          </cell>
          <cell r="AN362" t="str">
            <v>2204211108</v>
          </cell>
        </row>
        <row r="363">
          <cell r="B363">
            <v>80534124</v>
          </cell>
          <cell r="C363">
            <v>540201165</v>
          </cell>
          <cell r="E363" t="str">
            <v/>
          </cell>
          <cell r="F363" t="str">
            <v>VERDE</v>
          </cell>
          <cell r="G363" t="str">
            <v xml:space="preserve">MSC CATERINA                                      </v>
          </cell>
          <cell r="H363" t="str">
            <v>17</v>
          </cell>
          <cell r="I363" t="str">
            <v>0</v>
          </cell>
          <cell r="J363">
            <v>45</v>
          </cell>
          <cell r="K363" t="str">
            <v>22</v>
          </cell>
          <cell r="L363" t="str">
            <v>45</v>
          </cell>
          <cell r="M363" t="str">
            <v>423</v>
          </cell>
          <cell r="N363" t="str">
            <v>23</v>
          </cell>
          <cell r="O363" t="str">
            <v>0</v>
          </cell>
          <cell r="P363" t="str">
            <v>0</v>
          </cell>
          <cell r="Q363" t="str">
            <v>0</v>
          </cell>
          <cell r="R363" t="str">
            <v>0</v>
          </cell>
          <cell r="S363" t="str">
            <v>Não</v>
          </cell>
          <cell r="T363" t="str">
            <v xml:space="preserve">FCIU7109800           </v>
          </cell>
          <cell r="U363" t="str">
            <v>23/02/2022</v>
          </cell>
          <cell r="V363" t="str">
            <v>24/02/2022</v>
          </cell>
          <cell r="W363" t="str">
            <v>CJ. CAMBIO ( ALVARO ) PUXE SBL / Carlos A  4570703338</v>
          </cell>
          <cell r="X363" t="str">
            <v>FINALIZADO</v>
          </cell>
          <cell r="Y363" t="str">
            <v/>
          </cell>
          <cell r="Z363" t="str">
            <v>10</v>
          </cell>
          <cell r="AA363" t="str">
            <v>4</v>
          </cell>
          <cell r="AB363" t="str">
            <v>31</v>
          </cell>
          <cell r="AC363" t="str">
            <v>11</v>
          </cell>
          <cell r="AD363" t="str">
            <v xml:space="preserve">FCIU7109800              </v>
          </cell>
          <cell r="AE363" t="str">
            <v/>
          </cell>
          <cell r="AF363" t="str">
            <v/>
          </cell>
          <cell r="AG363" t="str">
            <v>13682900</v>
          </cell>
          <cell r="AH363" t="str">
            <v>Processado</v>
          </cell>
          <cell r="AI363" t="str">
            <v>Não</v>
          </cell>
          <cell r="AJ363" t="str">
            <v>28/01/2022</v>
          </cell>
          <cell r="AK363" t="str">
            <v>Marítimo</v>
          </cell>
          <cell r="AL363" t="str">
            <v>04/02/2022</v>
          </cell>
          <cell r="AM363" t="str">
            <v>15/02/2022</v>
          </cell>
          <cell r="AN363" t="str">
            <v>2203512112</v>
          </cell>
        </row>
        <row r="364">
          <cell r="B364">
            <v>80534127</v>
          </cell>
          <cell r="C364">
            <v>540201166</v>
          </cell>
          <cell r="E364" t="str">
            <v/>
          </cell>
          <cell r="F364" t="str">
            <v>VERDE</v>
          </cell>
          <cell r="G364" t="str">
            <v xml:space="preserve">MSC CATERINA                                      </v>
          </cell>
          <cell r="H364" t="str">
            <v>16</v>
          </cell>
          <cell r="I364" t="str">
            <v>0</v>
          </cell>
          <cell r="J364">
            <v>32</v>
          </cell>
          <cell r="K364" t="str">
            <v>12</v>
          </cell>
          <cell r="L364" t="str">
            <v>32</v>
          </cell>
          <cell r="M364" t="str">
            <v>0</v>
          </cell>
          <cell r="N364" t="str">
            <v>43</v>
          </cell>
          <cell r="O364" t="str">
            <v>17</v>
          </cell>
          <cell r="P364" t="str">
            <v>22</v>
          </cell>
          <cell r="Q364" t="str">
            <v>0</v>
          </cell>
          <cell r="R364" t="str">
            <v>0</v>
          </cell>
          <cell r="S364" t="str">
            <v>Não</v>
          </cell>
          <cell r="T364" t="str">
            <v xml:space="preserve">TGCU5172296           </v>
          </cell>
          <cell r="U364" t="str">
            <v>23/02/2022</v>
          </cell>
          <cell r="V364" t="str">
            <v>02/03/2022</v>
          </cell>
          <cell r="W364" t="str">
            <v>Carlos A  4600300703</v>
          </cell>
          <cell r="X364" t="str">
            <v>FINALIZADO</v>
          </cell>
          <cell r="Y364" t="str">
            <v/>
          </cell>
          <cell r="Z364" t="str">
            <v>10</v>
          </cell>
          <cell r="AA364" t="str">
            <v>2</v>
          </cell>
          <cell r="AB364" t="str">
            <v>82</v>
          </cell>
          <cell r="AC364" t="str">
            <v>11</v>
          </cell>
          <cell r="AD364" t="str">
            <v xml:space="preserve">TGCU5172296              </v>
          </cell>
          <cell r="AE364" t="str">
            <v/>
          </cell>
          <cell r="AF364" t="str">
            <v/>
          </cell>
          <cell r="AG364" t="str">
            <v>13682900</v>
          </cell>
          <cell r="AH364" t="str">
            <v>Processado</v>
          </cell>
          <cell r="AI364" t="str">
            <v>Sim</v>
          </cell>
          <cell r="AJ364" t="str">
            <v>28/01/2022</v>
          </cell>
          <cell r="AK364" t="str">
            <v>Marítimo</v>
          </cell>
          <cell r="AL364" t="str">
            <v>04/02/2022</v>
          </cell>
          <cell r="AM364" t="str">
            <v>15/02/2022</v>
          </cell>
          <cell r="AN364" t="str">
            <v>2203545703</v>
          </cell>
        </row>
        <row r="365">
          <cell r="B365">
            <v>80534157</v>
          </cell>
          <cell r="C365">
            <v>540201178</v>
          </cell>
          <cell r="E365" t="str">
            <v/>
          </cell>
          <cell r="F365" t="str">
            <v>VERDE</v>
          </cell>
          <cell r="G365" t="str">
            <v xml:space="preserve">MSC CATERINA                                      </v>
          </cell>
          <cell r="H365" t="str">
            <v>8</v>
          </cell>
          <cell r="I365" t="str">
            <v>0</v>
          </cell>
          <cell r="J365">
            <v>23</v>
          </cell>
          <cell r="K365" t="str">
            <v>8</v>
          </cell>
          <cell r="L365" t="str">
            <v>23</v>
          </cell>
          <cell r="M365" t="str">
            <v>41</v>
          </cell>
          <cell r="N365" t="str">
            <v>4</v>
          </cell>
          <cell r="O365" t="str">
            <v>21</v>
          </cell>
          <cell r="P365" t="str">
            <v>28</v>
          </cell>
          <cell r="Q365" t="str">
            <v>0</v>
          </cell>
          <cell r="R365" t="str">
            <v>0</v>
          </cell>
          <cell r="S365" t="str">
            <v>Não</v>
          </cell>
          <cell r="T365" t="str">
            <v xml:space="preserve">FCIU8465489           </v>
          </cell>
          <cell r="U365" t="str">
            <v>08/03/2022</v>
          </cell>
          <cell r="V365" t="str">
            <v>08/03/2022</v>
          </cell>
          <cell r="W365" t="str">
            <v>EXO.TRANSM. GW6E-2800/200KV-12 ( TEZOTO-GIBA ) PUXE SBL</v>
          </cell>
          <cell r="X365" t="str">
            <v>FINALIZADO</v>
          </cell>
          <cell r="Y365" t="str">
            <v/>
          </cell>
          <cell r="Z365" t="str">
            <v>10</v>
          </cell>
          <cell r="AA365" t="str">
            <v>1</v>
          </cell>
          <cell r="AB365" t="str">
            <v>54</v>
          </cell>
          <cell r="AC365" t="str">
            <v>11</v>
          </cell>
          <cell r="AD365" t="str">
            <v xml:space="preserve">FCIU8465489              </v>
          </cell>
          <cell r="AE365" t="str">
            <v/>
          </cell>
          <cell r="AF365" t="str">
            <v/>
          </cell>
          <cell r="AG365" t="str">
            <v>13682900</v>
          </cell>
          <cell r="AH365" t="str">
            <v>Processado</v>
          </cell>
          <cell r="AI365" t="str">
            <v>Não</v>
          </cell>
          <cell r="AJ365" t="str">
            <v>28/01/2022</v>
          </cell>
          <cell r="AK365" t="str">
            <v>Marítimo</v>
          </cell>
          <cell r="AL365" t="str">
            <v>04/02/2022</v>
          </cell>
          <cell r="AM365" t="str">
            <v>15/02/2022</v>
          </cell>
          <cell r="AN365" t="str">
            <v>2204051224</v>
          </cell>
        </row>
        <row r="366">
          <cell r="B366">
            <v>80534169</v>
          </cell>
          <cell r="C366">
            <v>540201183</v>
          </cell>
          <cell r="E366" t="str">
            <v/>
          </cell>
          <cell r="F366" t="str">
            <v>VERDE</v>
          </cell>
          <cell r="G366" t="str">
            <v xml:space="preserve">MSC CATERINA                                      </v>
          </cell>
          <cell r="H366" t="str">
            <v>4</v>
          </cell>
          <cell r="I366" t="str">
            <v>0</v>
          </cell>
          <cell r="J366">
            <v>22</v>
          </cell>
          <cell r="K366" t="str">
            <v>7</v>
          </cell>
          <cell r="L366" t="str">
            <v>22</v>
          </cell>
          <cell r="M366" t="str">
            <v>0</v>
          </cell>
          <cell r="N366" t="str">
            <v>22</v>
          </cell>
          <cell r="O366" t="str">
            <v>10</v>
          </cell>
          <cell r="P366" t="str">
            <v>25</v>
          </cell>
          <cell r="Q366" t="str">
            <v>0</v>
          </cell>
          <cell r="R366" t="str">
            <v>0</v>
          </cell>
          <cell r="S366" t="str">
            <v>Não</v>
          </cell>
          <cell r="T366" t="str">
            <v xml:space="preserve">DFSU7484662           </v>
          </cell>
          <cell r="U366" t="str">
            <v>09/03/2022</v>
          </cell>
          <cell r="V366" t="str">
            <v>09/03/2022</v>
          </cell>
          <cell r="W366" t="str">
            <v>Ronie A9702600390</v>
          </cell>
          <cell r="X366" t="str">
            <v>FINALIZADO</v>
          </cell>
          <cell r="Y366" t="str">
            <v/>
          </cell>
          <cell r="Z366" t="str">
            <v>10</v>
          </cell>
          <cell r="AA366" t="str">
            <v>4</v>
          </cell>
          <cell r="AB366" t="str">
            <v>58</v>
          </cell>
          <cell r="AC366" t="str">
            <v>11</v>
          </cell>
          <cell r="AD366" t="str">
            <v xml:space="preserve">DFSU7484662              </v>
          </cell>
          <cell r="AE366" t="str">
            <v/>
          </cell>
          <cell r="AF366" t="str">
            <v/>
          </cell>
          <cell r="AG366" t="str">
            <v>13682900</v>
          </cell>
          <cell r="AH366" t="str">
            <v>Processado</v>
          </cell>
          <cell r="AI366" t="str">
            <v>Não</v>
          </cell>
          <cell r="AJ366" t="str">
            <v>28/01/2022</v>
          </cell>
          <cell r="AK366" t="str">
            <v>Marítimo</v>
          </cell>
          <cell r="AL366" t="str">
            <v>04/02/2022</v>
          </cell>
          <cell r="AM366" t="str">
            <v>15/02/2022</v>
          </cell>
          <cell r="AN366" t="str">
            <v>2204211116</v>
          </cell>
        </row>
        <row r="367">
          <cell r="B367">
            <v>80534153</v>
          </cell>
          <cell r="C367">
            <v>540201193</v>
          </cell>
          <cell r="E367" t="str">
            <v/>
          </cell>
          <cell r="F367" t="str">
            <v>VERDE</v>
          </cell>
          <cell r="G367" t="str">
            <v xml:space="preserve">MSC CATERINA                                      </v>
          </cell>
          <cell r="H367" t="str">
            <v>7</v>
          </cell>
          <cell r="I367" t="str">
            <v>0</v>
          </cell>
          <cell r="J367">
            <v>22</v>
          </cell>
          <cell r="K367" t="str">
            <v>8</v>
          </cell>
          <cell r="L367" t="str">
            <v>22</v>
          </cell>
          <cell r="M367" t="str">
            <v>4</v>
          </cell>
          <cell r="N367" t="str">
            <v>21</v>
          </cell>
          <cell r="O367" t="str">
            <v>21</v>
          </cell>
          <cell r="P367" t="str">
            <v>16</v>
          </cell>
          <cell r="Q367" t="str">
            <v>0</v>
          </cell>
          <cell r="R367" t="str">
            <v>0</v>
          </cell>
          <cell r="S367" t="str">
            <v>Não</v>
          </cell>
          <cell r="T367" t="str">
            <v xml:space="preserve">HLBU1866479           </v>
          </cell>
          <cell r="U367" t="str">
            <v>04/03/2022</v>
          </cell>
          <cell r="V367" t="str">
            <v>04/03/2022</v>
          </cell>
          <cell r="W367" t="str">
            <v>Milani A9408805370  7354</v>
          </cell>
          <cell r="X367" t="str">
            <v>FINALIZADO</v>
          </cell>
          <cell r="Y367" t="str">
            <v/>
          </cell>
          <cell r="Z367" t="str">
            <v>10</v>
          </cell>
          <cell r="AA367" t="str">
            <v>3</v>
          </cell>
          <cell r="AB367" t="str">
            <v>62</v>
          </cell>
          <cell r="AC367" t="str">
            <v>11</v>
          </cell>
          <cell r="AD367" t="str">
            <v xml:space="preserve">HLBU1866479              </v>
          </cell>
          <cell r="AE367" t="str">
            <v/>
          </cell>
          <cell r="AF367" t="str">
            <v/>
          </cell>
          <cell r="AG367" t="str">
            <v>13682900</v>
          </cell>
          <cell r="AH367" t="str">
            <v>Processado</v>
          </cell>
          <cell r="AI367" t="str">
            <v>Sim</v>
          </cell>
          <cell r="AJ367" t="str">
            <v>28/01/2022</v>
          </cell>
          <cell r="AK367" t="str">
            <v>Marítimo</v>
          </cell>
          <cell r="AL367" t="str">
            <v>04/02/2022</v>
          </cell>
          <cell r="AM367" t="str">
            <v>15/02/2022</v>
          </cell>
          <cell r="AN367" t="str">
            <v>2204075786</v>
          </cell>
        </row>
        <row r="368">
          <cell r="B368">
            <v>80534255</v>
          </cell>
          <cell r="C368">
            <v>540201195</v>
          </cell>
          <cell r="E368" t="str">
            <v/>
          </cell>
          <cell r="F368" t="str">
            <v>VERDE</v>
          </cell>
          <cell r="G368" t="str">
            <v xml:space="preserve">MSC CATERINA                                      </v>
          </cell>
          <cell r="H368" t="str">
            <v>15</v>
          </cell>
          <cell r="I368" t="str">
            <v>0</v>
          </cell>
          <cell r="J368">
            <v>12</v>
          </cell>
          <cell r="K368" t="str">
            <v>6</v>
          </cell>
          <cell r="L368" t="str">
            <v>12</v>
          </cell>
          <cell r="M368" t="str">
            <v>0</v>
          </cell>
          <cell r="N368" t="str">
            <v>23</v>
          </cell>
          <cell r="O368" t="str">
            <v>0</v>
          </cell>
          <cell r="P368" t="str">
            <v>39</v>
          </cell>
          <cell r="Q368" t="str">
            <v>0</v>
          </cell>
          <cell r="R368" t="str">
            <v>0</v>
          </cell>
          <cell r="S368" t="str">
            <v>Não</v>
          </cell>
          <cell r="T368" t="str">
            <v xml:space="preserve">FCIU7607589           </v>
          </cell>
          <cell r="U368" t="str">
            <v>25/02/2022</v>
          </cell>
          <cell r="V368" t="str">
            <v>25/02/2022</v>
          </cell>
          <cell r="W368" t="str">
            <v>CJ. CAMBIO ( ALVARO ) PUXE SBL / Leticia A9582800000</v>
          </cell>
          <cell r="X368" t="str">
            <v>FINALIZADO</v>
          </cell>
          <cell r="Y368" t="str">
            <v/>
          </cell>
          <cell r="Z368" t="str">
            <v>10</v>
          </cell>
          <cell r="AA368" t="str">
            <v>1</v>
          </cell>
          <cell r="AB368" t="str">
            <v>62</v>
          </cell>
          <cell r="AC368" t="str">
            <v>11</v>
          </cell>
          <cell r="AD368" t="str">
            <v xml:space="preserve">FCIU7607589              </v>
          </cell>
          <cell r="AE368" t="str">
            <v/>
          </cell>
          <cell r="AF368" t="str">
            <v/>
          </cell>
          <cell r="AG368" t="str">
            <v>13682900</v>
          </cell>
          <cell r="AH368" t="str">
            <v>Processado</v>
          </cell>
          <cell r="AI368" t="str">
            <v>Não</v>
          </cell>
          <cell r="AJ368" t="str">
            <v>28/01/2022</v>
          </cell>
          <cell r="AK368" t="str">
            <v>Marítimo</v>
          </cell>
          <cell r="AL368" t="str">
            <v>04/02/2022</v>
          </cell>
          <cell r="AM368" t="str">
            <v>15/02/2022</v>
          </cell>
          <cell r="AN368" t="str">
            <v>2203694997</v>
          </cell>
        </row>
        <row r="369">
          <cell r="B369">
            <v>80534290</v>
          </cell>
          <cell r="C369">
            <v>540201197</v>
          </cell>
          <cell r="E369" t="str">
            <v/>
          </cell>
          <cell r="F369" t="str">
            <v>VERDE</v>
          </cell>
          <cell r="G369" t="str">
            <v xml:space="preserve">MSC CATERINA                                      </v>
          </cell>
          <cell r="H369" t="str">
            <v>15</v>
          </cell>
          <cell r="I369" t="str">
            <v>0</v>
          </cell>
          <cell r="J369">
            <v>15</v>
          </cell>
          <cell r="K369" t="str">
            <v>9</v>
          </cell>
          <cell r="L369" t="str">
            <v>15</v>
          </cell>
          <cell r="M369" t="str">
            <v>0</v>
          </cell>
          <cell r="N369" t="str">
            <v>20</v>
          </cell>
          <cell r="O369" t="str">
            <v>10</v>
          </cell>
          <cell r="P369" t="str">
            <v>13</v>
          </cell>
          <cell r="Q369" t="str">
            <v>2</v>
          </cell>
          <cell r="R369" t="str">
            <v>2</v>
          </cell>
          <cell r="S369" t="str">
            <v>Não</v>
          </cell>
          <cell r="T369" t="str">
            <v xml:space="preserve">TCLU6525268           </v>
          </cell>
          <cell r="U369" t="str">
            <v>25/02/2022</v>
          </cell>
          <cell r="V369" t="str">
            <v>25/02/2022</v>
          </cell>
          <cell r="W369" t="str">
            <v>CJ TRAVESSA ( DARIO ) PUXE SBL / Milani A9408300142</v>
          </cell>
          <cell r="X369" t="str">
            <v>FINALIZADO</v>
          </cell>
          <cell r="Y369" t="str">
            <v/>
          </cell>
          <cell r="Z369" t="str">
            <v>10</v>
          </cell>
          <cell r="AA369" t="str">
            <v>2</v>
          </cell>
          <cell r="AB369" t="str">
            <v>45</v>
          </cell>
          <cell r="AC369" t="str">
            <v>11</v>
          </cell>
          <cell r="AD369" t="str">
            <v xml:space="preserve">TCLU6525268              </v>
          </cell>
          <cell r="AE369" t="str">
            <v/>
          </cell>
          <cell r="AF369" t="str">
            <v/>
          </cell>
          <cell r="AG369" t="str">
            <v>13682900</v>
          </cell>
          <cell r="AH369" t="str">
            <v>Processado</v>
          </cell>
          <cell r="AI369" t="str">
            <v>Sim</v>
          </cell>
          <cell r="AJ369" t="str">
            <v>28/01/2022</v>
          </cell>
          <cell r="AK369" t="str">
            <v>Marítimo</v>
          </cell>
          <cell r="AL369" t="str">
            <v>04/02/2022</v>
          </cell>
          <cell r="AM369" t="str">
            <v>15/02/2022</v>
          </cell>
          <cell r="AN369" t="str">
            <v>2203696515</v>
          </cell>
        </row>
        <row r="370">
          <cell r="B370">
            <v>80534299</v>
          </cell>
          <cell r="C370">
            <v>540201199</v>
          </cell>
          <cell r="E370" t="str">
            <v/>
          </cell>
          <cell r="F370" t="str">
            <v>VERDE</v>
          </cell>
          <cell r="G370" t="str">
            <v xml:space="preserve">MSC CATERINA                                      </v>
          </cell>
          <cell r="H370" t="str">
            <v>3</v>
          </cell>
          <cell r="I370" t="str">
            <v>0</v>
          </cell>
          <cell r="J370">
            <v>18</v>
          </cell>
          <cell r="K370" t="str">
            <v>6</v>
          </cell>
          <cell r="L370" t="str">
            <v>18</v>
          </cell>
          <cell r="M370" t="str">
            <v>0</v>
          </cell>
          <cell r="N370" t="str">
            <v>35</v>
          </cell>
          <cell r="O370" t="str">
            <v>12</v>
          </cell>
          <cell r="P370" t="str">
            <v>10</v>
          </cell>
          <cell r="Q370" t="str">
            <v>0</v>
          </cell>
          <cell r="R370" t="str">
            <v>0</v>
          </cell>
          <cell r="S370" t="str">
            <v>Não</v>
          </cell>
          <cell r="T370" t="str">
            <v xml:space="preserve">HLXU8197325           </v>
          </cell>
          <cell r="U370" t="str">
            <v>08/03/2022</v>
          </cell>
          <cell r="V370" t="str">
            <v>08/03/2022</v>
          </cell>
          <cell r="W370" t="str">
            <v>BANCOS ( ALVARO ) PUXE SBL/ Rodrigo A4104200202</v>
          </cell>
          <cell r="X370" t="str">
            <v>FINALIZADO</v>
          </cell>
          <cell r="Y370" t="str">
            <v/>
          </cell>
          <cell r="Z370" t="str">
            <v>10</v>
          </cell>
          <cell r="AA370" t="str">
            <v>3</v>
          </cell>
          <cell r="AB370" t="str">
            <v>57</v>
          </cell>
          <cell r="AC370" t="str">
            <v>11</v>
          </cell>
          <cell r="AD370" t="str">
            <v xml:space="preserve">HLXU8197325              </v>
          </cell>
          <cell r="AE370" t="str">
            <v/>
          </cell>
          <cell r="AF370" t="str">
            <v/>
          </cell>
          <cell r="AG370" t="str">
            <v>13682900</v>
          </cell>
          <cell r="AH370" t="str">
            <v>Processado</v>
          </cell>
          <cell r="AI370" t="str">
            <v>Não</v>
          </cell>
          <cell r="AJ370" t="str">
            <v>28/01/2022</v>
          </cell>
          <cell r="AK370" t="str">
            <v>Marítimo</v>
          </cell>
          <cell r="AL370" t="str">
            <v>04/02/2022</v>
          </cell>
          <cell r="AM370" t="str">
            <v>15/02/2022</v>
          </cell>
          <cell r="AN370" t="str">
            <v>2204430411</v>
          </cell>
        </row>
        <row r="371">
          <cell r="B371">
            <v>80534322</v>
          </cell>
          <cell r="C371">
            <v>540201206</v>
          </cell>
          <cell r="E371" t="str">
            <v/>
          </cell>
          <cell r="F371" t="str">
            <v>VERDE</v>
          </cell>
          <cell r="G371" t="str">
            <v xml:space="preserve">MSC CATERINA                                      </v>
          </cell>
          <cell r="H371" t="str">
            <v>15</v>
          </cell>
          <cell r="I371" t="str">
            <v>0</v>
          </cell>
          <cell r="J371">
            <v>28</v>
          </cell>
          <cell r="K371" t="str">
            <v>12</v>
          </cell>
          <cell r="L371" t="str">
            <v>28</v>
          </cell>
          <cell r="M371" t="str">
            <v>60</v>
          </cell>
          <cell r="N371" t="str">
            <v>26</v>
          </cell>
          <cell r="O371" t="str">
            <v>5</v>
          </cell>
          <cell r="P371" t="str">
            <v>11</v>
          </cell>
          <cell r="Q371" t="str">
            <v>0</v>
          </cell>
          <cell r="R371" t="str">
            <v>0</v>
          </cell>
          <cell r="S371" t="str">
            <v>Não</v>
          </cell>
          <cell r="T371" t="str">
            <v xml:space="preserve">HLBU1652076           </v>
          </cell>
          <cell r="U371" t="str">
            <v>25/02/2022</v>
          </cell>
          <cell r="V371" t="str">
            <v/>
          </cell>
          <cell r="W371" t="str">
            <v>CJ TRAVESSA ( DARIO ) PUXE SBL / Carlos A460030203</v>
          </cell>
          <cell r="X371" t="str">
            <v>FINALIZADO</v>
          </cell>
          <cell r="Y371" t="str">
            <v/>
          </cell>
          <cell r="Z371" t="str">
            <v>10</v>
          </cell>
          <cell r="AA371" t="str">
            <v>2</v>
          </cell>
          <cell r="AB371" t="str">
            <v>44</v>
          </cell>
          <cell r="AC371" t="str">
            <v>11</v>
          </cell>
          <cell r="AD371" t="str">
            <v xml:space="preserve">HLBU1652076              </v>
          </cell>
          <cell r="AE371" t="str">
            <v/>
          </cell>
          <cell r="AF371" t="str">
            <v/>
          </cell>
          <cell r="AG371" t="str">
            <v>13682900</v>
          </cell>
          <cell r="AH371" t="str">
            <v>Processado</v>
          </cell>
          <cell r="AI371" t="str">
            <v>Não</v>
          </cell>
          <cell r="AJ371" t="str">
            <v>28/01/2022</v>
          </cell>
          <cell r="AK371" t="str">
            <v>Marítimo</v>
          </cell>
          <cell r="AL371" t="str">
            <v>04/02/2022</v>
          </cell>
          <cell r="AM371" t="str">
            <v>15/02/2022</v>
          </cell>
          <cell r="AN371" t="str">
            <v>2203696523</v>
          </cell>
        </row>
        <row r="372">
          <cell r="B372">
            <v>80534371</v>
          </cell>
          <cell r="C372">
            <v>540201209</v>
          </cell>
          <cell r="E372" t="str">
            <v/>
          </cell>
          <cell r="F372" t="str">
            <v>VERDE</v>
          </cell>
          <cell r="G372" t="str">
            <v xml:space="preserve">MSC CATERINA                                      </v>
          </cell>
          <cell r="H372" t="str">
            <v>16</v>
          </cell>
          <cell r="I372" t="str">
            <v>0</v>
          </cell>
          <cell r="J372">
            <v>14</v>
          </cell>
          <cell r="K372" t="str">
            <v>9</v>
          </cell>
          <cell r="L372" t="str">
            <v>14</v>
          </cell>
          <cell r="M372" t="str">
            <v>0</v>
          </cell>
          <cell r="N372" t="str">
            <v>15</v>
          </cell>
          <cell r="O372" t="str">
            <v>24</v>
          </cell>
          <cell r="P372" t="str">
            <v>11</v>
          </cell>
          <cell r="Q372" t="str">
            <v>4</v>
          </cell>
          <cell r="R372" t="str">
            <v>4</v>
          </cell>
          <cell r="S372" t="str">
            <v>Não</v>
          </cell>
          <cell r="T372" t="str">
            <v xml:space="preserve">UACU5346930           </v>
          </cell>
          <cell r="U372" t="str">
            <v>23/02/2022</v>
          </cell>
          <cell r="V372" t="str">
            <v/>
          </cell>
          <cell r="W372" t="str">
            <v>CJ TRAVESSA ( DARIO ) PUXE SBL / Carlos A  4600300703</v>
          </cell>
          <cell r="X372" t="str">
            <v>FINALIZADO</v>
          </cell>
          <cell r="Y372" t="str">
            <v/>
          </cell>
          <cell r="Z372" t="str">
            <v>10</v>
          </cell>
          <cell r="AA372" t="str">
            <v>3</v>
          </cell>
          <cell r="AB372" t="str">
            <v>54</v>
          </cell>
          <cell r="AC372" t="str">
            <v>11</v>
          </cell>
          <cell r="AD372" t="str">
            <v xml:space="preserve">UACU5346930              </v>
          </cell>
          <cell r="AE372" t="str">
            <v/>
          </cell>
          <cell r="AF372" t="str">
            <v/>
          </cell>
          <cell r="AG372" t="str">
            <v>13682900</v>
          </cell>
          <cell r="AH372" t="str">
            <v>Processado</v>
          </cell>
          <cell r="AI372" t="str">
            <v>Não</v>
          </cell>
          <cell r="AJ372" t="str">
            <v>28/01/2022</v>
          </cell>
          <cell r="AK372" t="str">
            <v>Marítimo</v>
          </cell>
          <cell r="AL372" t="str">
            <v>04/02/2022</v>
          </cell>
          <cell r="AM372" t="str">
            <v>15/02/2022</v>
          </cell>
          <cell r="AN372" t="str">
            <v>2203555075</v>
          </cell>
        </row>
        <row r="373">
          <cell r="B373">
            <v>80534361</v>
          </cell>
          <cell r="C373">
            <v>540201214</v>
          </cell>
          <cell r="E373" t="str">
            <v/>
          </cell>
          <cell r="F373" t="str">
            <v>VERDE</v>
          </cell>
          <cell r="G373" t="str">
            <v xml:space="preserve">MSC CATERINA                                      </v>
          </cell>
          <cell r="H373" t="str">
            <v>15</v>
          </cell>
          <cell r="I373" t="str">
            <v>0</v>
          </cell>
          <cell r="J373">
            <v>51</v>
          </cell>
          <cell r="K373" t="str">
            <v>5</v>
          </cell>
          <cell r="L373" t="str">
            <v>51</v>
          </cell>
          <cell r="M373" t="str">
            <v>223</v>
          </cell>
          <cell r="N373" t="str">
            <v>5</v>
          </cell>
          <cell r="O373" t="str">
            <v>11</v>
          </cell>
          <cell r="P373" t="str">
            <v>18</v>
          </cell>
          <cell r="Q373" t="str">
            <v>0</v>
          </cell>
          <cell r="R373" t="str">
            <v>0</v>
          </cell>
          <cell r="S373" t="str">
            <v>Não</v>
          </cell>
          <cell r="T373" t="str">
            <v xml:space="preserve">HLXU8541209           </v>
          </cell>
          <cell r="U373" t="str">
            <v>24/02/2022</v>
          </cell>
          <cell r="V373" t="str">
            <v/>
          </cell>
          <cell r="W373" t="str">
            <v>Ronie A7152602321</v>
          </cell>
          <cell r="X373" t="str">
            <v>FINALIZADO</v>
          </cell>
          <cell r="Y373" t="str">
            <v/>
          </cell>
          <cell r="Z373" t="str">
            <v>10</v>
          </cell>
          <cell r="AA373" t="str">
            <v>1</v>
          </cell>
          <cell r="AB373" t="str">
            <v>41</v>
          </cell>
          <cell r="AC373" t="str">
            <v>11</v>
          </cell>
          <cell r="AD373" t="str">
            <v xml:space="preserve">HLXU8541209              </v>
          </cell>
          <cell r="AE373" t="str">
            <v/>
          </cell>
          <cell r="AF373" t="str">
            <v/>
          </cell>
          <cell r="AG373" t="str">
            <v>13682900</v>
          </cell>
          <cell r="AH373" t="str">
            <v>Processado</v>
          </cell>
          <cell r="AI373" t="str">
            <v>Sim</v>
          </cell>
          <cell r="AJ373" t="str">
            <v>28/01/2022</v>
          </cell>
          <cell r="AK373" t="str">
            <v>Marítimo</v>
          </cell>
          <cell r="AL373" t="str">
            <v>04/02/2022</v>
          </cell>
          <cell r="AM373" t="str">
            <v>15/02/2022</v>
          </cell>
          <cell r="AN373" t="str">
            <v>2203656912</v>
          </cell>
        </row>
        <row r="374">
          <cell r="B374">
            <v>80534367</v>
          </cell>
          <cell r="C374">
            <v>540201217</v>
          </cell>
          <cell r="E374" t="str">
            <v/>
          </cell>
          <cell r="F374" t="str">
            <v>VERDE</v>
          </cell>
          <cell r="G374" t="str">
            <v xml:space="preserve">MSC CATERINA                                      </v>
          </cell>
          <cell r="H374" t="str">
            <v>3</v>
          </cell>
          <cell r="I374" t="str">
            <v>0</v>
          </cell>
          <cell r="J374">
            <v>16</v>
          </cell>
          <cell r="K374" t="str">
            <v>4</v>
          </cell>
          <cell r="L374" t="str">
            <v>16</v>
          </cell>
          <cell r="M374" t="str">
            <v>0</v>
          </cell>
          <cell r="N374" t="str">
            <v>6</v>
          </cell>
          <cell r="O374" t="str">
            <v>0</v>
          </cell>
          <cell r="P374" t="str">
            <v>42</v>
          </cell>
          <cell r="Q374" t="str">
            <v>0</v>
          </cell>
          <cell r="R374" t="str">
            <v>0</v>
          </cell>
          <cell r="S374" t="str">
            <v>Não</v>
          </cell>
          <cell r="T374" t="str">
            <v xml:space="preserve">SEGU6727850           </v>
          </cell>
          <cell r="U374" t="str">
            <v>08/03/2022</v>
          </cell>
          <cell r="V374" t="str">
            <v>08/03/2022</v>
          </cell>
          <cell r="W374" t="str">
            <v>EXO.TRANSM. GW6E-2800/200KV-12 ( TEZOTO-GIBA ) PUXE SBL</v>
          </cell>
          <cell r="X374" t="str">
            <v>FINALIZADO</v>
          </cell>
          <cell r="Y374" t="str">
            <v/>
          </cell>
          <cell r="Z374" t="str">
            <v>10</v>
          </cell>
          <cell r="AA374" t="str">
            <v>4</v>
          </cell>
          <cell r="AB374" t="str">
            <v>48</v>
          </cell>
          <cell r="AC374" t="str">
            <v>11</v>
          </cell>
          <cell r="AD374" t="str">
            <v xml:space="preserve">SEGU6727850              </v>
          </cell>
          <cell r="AE374" t="str">
            <v/>
          </cell>
          <cell r="AF374" t="str">
            <v/>
          </cell>
          <cell r="AG374" t="str">
            <v>13682900</v>
          </cell>
          <cell r="AH374" t="str">
            <v>Processado</v>
          </cell>
          <cell r="AI374" t="str">
            <v>Não</v>
          </cell>
          <cell r="AJ374" t="str">
            <v>28/01/2022</v>
          </cell>
          <cell r="AK374" t="str">
            <v>Marítimo</v>
          </cell>
          <cell r="AL374" t="str">
            <v>04/02/2022</v>
          </cell>
          <cell r="AM374" t="str">
            <v>15/02/2022</v>
          </cell>
          <cell r="AN374" t="str">
            <v>2204337802</v>
          </cell>
        </row>
        <row r="375">
          <cell r="B375">
            <v>80533469</v>
          </cell>
          <cell r="C375">
            <v>540201222</v>
          </cell>
          <cell r="E375" t="str">
            <v/>
          </cell>
          <cell r="F375" t="str">
            <v>VERDE</v>
          </cell>
          <cell r="G375" t="str">
            <v xml:space="preserve">MSC CATERINA                                      </v>
          </cell>
          <cell r="H375" t="str">
            <v>7</v>
          </cell>
          <cell r="I375" t="str">
            <v>0</v>
          </cell>
          <cell r="J375">
            <v>29</v>
          </cell>
          <cell r="K375" t="str">
            <v>6</v>
          </cell>
          <cell r="L375" t="str">
            <v>29</v>
          </cell>
          <cell r="M375" t="str">
            <v>339</v>
          </cell>
          <cell r="N375" t="str">
            <v>13</v>
          </cell>
          <cell r="O375" t="str">
            <v>6</v>
          </cell>
          <cell r="P375" t="str">
            <v>8</v>
          </cell>
          <cell r="Q375" t="str">
            <v>1</v>
          </cell>
          <cell r="R375" t="str">
            <v>1</v>
          </cell>
          <cell r="S375" t="str">
            <v>Não</v>
          </cell>
          <cell r="T375" t="str">
            <v xml:space="preserve">HLBU3106881           </v>
          </cell>
          <cell r="U375" t="str">
            <v>25/02/2022</v>
          </cell>
          <cell r="V375" t="str">
            <v>04/03/2022</v>
          </cell>
          <cell r="W375" t="str">
            <v>Guilherme A9062037902</v>
          </cell>
          <cell r="X375" t="str">
            <v>FINALIZADO</v>
          </cell>
          <cell r="Y375" t="str">
            <v/>
          </cell>
          <cell r="Z375" t="str">
            <v>10</v>
          </cell>
          <cell r="AA375" t="str">
            <v>4</v>
          </cell>
          <cell r="AB375" t="str">
            <v>32</v>
          </cell>
          <cell r="AC375" t="str">
            <v>11</v>
          </cell>
          <cell r="AD375" t="str">
            <v xml:space="preserve">HLBU3106881              </v>
          </cell>
          <cell r="AE375" t="str">
            <v/>
          </cell>
          <cell r="AF375" t="str">
            <v/>
          </cell>
          <cell r="AG375" t="str">
            <v>13682900</v>
          </cell>
          <cell r="AH375" t="str">
            <v>Processado</v>
          </cell>
          <cell r="AI375" t="str">
            <v>Não</v>
          </cell>
          <cell r="AJ375" t="str">
            <v>28/01/2022</v>
          </cell>
          <cell r="AK375" t="str">
            <v>Marítimo</v>
          </cell>
          <cell r="AL375" t="str">
            <v>04/02/2022</v>
          </cell>
          <cell r="AM375" t="str">
            <v>15/02/2022</v>
          </cell>
          <cell r="AN375" t="str">
            <v>2204183872</v>
          </cell>
        </row>
        <row r="376">
          <cell r="B376">
            <v>80533627</v>
          </cell>
          <cell r="C376">
            <v>540201225</v>
          </cell>
          <cell r="E376" t="str">
            <v/>
          </cell>
          <cell r="F376" t="str">
            <v>VERDE</v>
          </cell>
          <cell r="G376" t="str">
            <v xml:space="preserve">MSC CATERINA                                      </v>
          </cell>
          <cell r="H376" t="str">
            <v>16</v>
          </cell>
          <cell r="I376" t="str">
            <v>0</v>
          </cell>
          <cell r="J376">
            <v>16</v>
          </cell>
          <cell r="K376" t="str">
            <v>4</v>
          </cell>
          <cell r="L376" t="str">
            <v>16</v>
          </cell>
          <cell r="M376" t="str">
            <v>0</v>
          </cell>
          <cell r="N376" t="str">
            <v>31</v>
          </cell>
          <cell r="O376" t="str">
            <v>24</v>
          </cell>
          <cell r="P376" t="str">
            <v>22</v>
          </cell>
          <cell r="Q376" t="str">
            <v>0</v>
          </cell>
          <cell r="R376" t="str">
            <v>0</v>
          </cell>
          <cell r="S376" t="str">
            <v>Não</v>
          </cell>
          <cell r="T376" t="str">
            <v xml:space="preserve">CAIU4216936           </v>
          </cell>
          <cell r="U376" t="str">
            <v>24/02/2022</v>
          </cell>
          <cell r="V376" t="str">
            <v>24/02/2022</v>
          </cell>
          <cell r="W376" t="str">
            <v>Rodrigo R6813530910 / Carlos A4600300203</v>
          </cell>
          <cell r="X376" t="str">
            <v>FINALIZADO</v>
          </cell>
          <cell r="Y376" t="str">
            <v/>
          </cell>
          <cell r="Z376" t="str">
            <v>10</v>
          </cell>
          <cell r="AA376" t="str">
            <v>2</v>
          </cell>
          <cell r="AB376" t="str">
            <v>78</v>
          </cell>
          <cell r="AC376" t="str">
            <v>11</v>
          </cell>
          <cell r="AD376" t="str">
            <v xml:space="preserve">CAIU4216936              </v>
          </cell>
          <cell r="AE376" t="str">
            <v/>
          </cell>
          <cell r="AF376" t="str">
            <v/>
          </cell>
          <cell r="AG376" t="str">
            <v>13682900</v>
          </cell>
          <cell r="AH376" t="str">
            <v>Processado</v>
          </cell>
          <cell r="AI376" t="str">
            <v>Não</v>
          </cell>
          <cell r="AJ376" t="str">
            <v>28/01/2022</v>
          </cell>
          <cell r="AK376" t="str">
            <v>Marítimo</v>
          </cell>
          <cell r="AL376" t="str">
            <v>04/02/2022</v>
          </cell>
          <cell r="AM376" t="str">
            <v>15/02/2022</v>
          </cell>
          <cell r="AN376" t="str">
            <v>2203609949</v>
          </cell>
        </row>
        <row r="377">
          <cell r="B377">
            <v>80533624</v>
          </cell>
          <cell r="C377">
            <v>540201228</v>
          </cell>
          <cell r="E377" t="str">
            <v/>
          </cell>
          <cell r="F377" t="str">
            <v>VERDE</v>
          </cell>
          <cell r="G377" t="str">
            <v xml:space="preserve">MSC CATERINA                                      </v>
          </cell>
          <cell r="H377" t="str">
            <v>4</v>
          </cell>
          <cell r="I377" t="str">
            <v>0</v>
          </cell>
          <cell r="J377">
            <v>3</v>
          </cell>
          <cell r="K377" t="str">
            <v>3</v>
          </cell>
          <cell r="L377" t="str">
            <v>3</v>
          </cell>
          <cell r="M377" t="str">
            <v>0</v>
          </cell>
          <cell r="N377" t="str">
            <v>20</v>
          </cell>
          <cell r="O377" t="str">
            <v>0</v>
          </cell>
          <cell r="P377" t="str">
            <v>0</v>
          </cell>
          <cell r="Q377" t="str">
            <v>0</v>
          </cell>
          <cell r="R377" t="str">
            <v>0</v>
          </cell>
          <cell r="S377" t="str">
            <v>Não</v>
          </cell>
          <cell r="T377" t="str">
            <v xml:space="preserve">TGHU6154612           </v>
          </cell>
          <cell r="U377" t="str">
            <v>07/03/2022</v>
          </cell>
          <cell r="V377" t="str">
            <v>07/03/2022</v>
          </cell>
          <cell r="W377" t="str">
            <v>Rodrigo A9423501625</v>
          </cell>
          <cell r="X377" t="str">
            <v>FINALIZADO</v>
          </cell>
          <cell r="Y377" t="str">
            <v/>
          </cell>
          <cell r="Z377" t="str">
            <v>10</v>
          </cell>
          <cell r="AA377" t="str">
            <v>2</v>
          </cell>
          <cell r="AB377" t="str">
            <v>20</v>
          </cell>
          <cell r="AC377" t="str">
            <v>11</v>
          </cell>
          <cell r="AD377" t="str">
            <v xml:space="preserve">TGHU6154612              </v>
          </cell>
          <cell r="AE377" t="str">
            <v/>
          </cell>
          <cell r="AF377" t="str">
            <v/>
          </cell>
          <cell r="AG377" t="str">
            <v>13682900</v>
          </cell>
          <cell r="AH377" t="str">
            <v>Processado</v>
          </cell>
          <cell r="AI377" t="str">
            <v>Não</v>
          </cell>
          <cell r="AJ377" t="str">
            <v>28/01/2022</v>
          </cell>
          <cell r="AK377" t="str">
            <v>Marítimo</v>
          </cell>
          <cell r="AL377" t="str">
            <v>04/02/2022</v>
          </cell>
          <cell r="AM377" t="str">
            <v>15/02/2022</v>
          </cell>
          <cell r="AN377" t="str">
            <v>2204311129</v>
          </cell>
        </row>
        <row r="378">
          <cell r="B378">
            <v>80534376</v>
          </cell>
          <cell r="C378">
            <v>540201231</v>
          </cell>
          <cell r="E378" t="str">
            <v/>
          </cell>
          <cell r="F378" t="str">
            <v>VERDE</v>
          </cell>
          <cell r="G378" t="str">
            <v xml:space="preserve">MSC CATERINA                                      </v>
          </cell>
          <cell r="H378" t="str">
            <v>2</v>
          </cell>
          <cell r="I378" t="str">
            <v>0</v>
          </cell>
          <cell r="J378">
            <v>10</v>
          </cell>
          <cell r="K378" t="str">
            <v>6</v>
          </cell>
          <cell r="L378" t="str">
            <v>10</v>
          </cell>
          <cell r="M378" t="str">
            <v>0</v>
          </cell>
          <cell r="N378" t="str">
            <v>13</v>
          </cell>
          <cell r="O378" t="str">
            <v>1</v>
          </cell>
          <cell r="P378" t="str">
            <v>23</v>
          </cell>
          <cell r="Q378" t="str">
            <v>0</v>
          </cell>
          <cell r="R378" t="str">
            <v>0</v>
          </cell>
          <cell r="S378" t="str">
            <v>Não</v>
          </cell>
          <cell r="T378" t="str">
            <v xml:space="preserve">HLBU1443374           </v>
          </cell>
          <cell r="U378" t="str">
            <v>10/03/2022</v>
          </cell>
          <cell r="V378" t="str">
            <v>10/03/2022</v>
          </cell>
          <cell r="W378" t="str">
            <v>Milani A6594100702</v>
          </cell>
          <cell r="X378" t="str">
            <v>FINALIZADO</v>
          </cell>
          <cell r="Y378" t="str">
            <v/>
          </cell>
          <cell r="Z378" t="str">
            <v>20</v>
          </cell>
          <cell r="AA378" t="str">
            <v>2</v>
          </cell>
          <cell r="AB378" t="str">
            <v>37</v>
          </cell>
          <cell r="AC378" t="str">
            <v>11</v>
          </cell>
          <cell r="AD378" t="str">
            <v xml:space="preserve">HLBU1443374              </v>
          </cell>
          <cell r="AE378" t="str">
            <v/>
          </cell>
          <cell r="AF378" t="str">
            <v/>
          </cell>
          <cell r="AG378" t="str">
            <v>13682900</v>
          </cell>
          <cell r="AH378" t="str">
            <v>Processado</v>
          </cell>
          <cell r="AI378" t="str">
            <v>Sim</v>
          </cell>
          <cell r="AJ378" t="str">
            <v>28/01/2022</v>
          </cell>
          <cell r="AK378" t="str">
            <v>Marítimo</v>
          </cell>
          <cell r="AL378" t="str">
            <v>04/02/2022</v>
          </cell>
          <cell r="AM378" t="str">
            <v>15/02/2022</v>
          </cell>
          <cell r="AN378" t="str">
            <v>2204531293</v>
          </cell>
        </row>
        <row r="379">
          <cell r="B379">
            <v>80534381</v>
          </cell>
          <cell r="C379">
            <v>540201234</v>
          </cell>
          <cell r="E379" t="str">
            <v/>
          </cell>
          <cell r="F379" t="str">
            <v>VERDE</v>
          </cell>
          <cell r="G379" t="str">
            <v xml:space="preserve">MSC CATERINA                                      </v>
          </cell>
          <cell r="H379" t="str">
            <v>17</v>
          </cell>
          <cell r="I379" t="str">
            <v>0</v>
          </cell>
          <cell r="J379">
            <v>6</v>
          </cell>
          <cell r="K379" t="str">
            <v>1</v>
          </cell>
          <cell r="L379" t="str">
            <v>6</v>
          </cell>
          <cell r="M379" t="str">
            <v>0</v>
          </cell>
          <cell r="N379" t="str">
            <v>16</v>
          </cell>
          <cell r="O379" t="str">
            <v>2</v>
          </cell>
          <cell r="P379" t="str">
            <v>24</v>
          </cell>
          <cell r="Q379" t="str">
            <v>0</v>
          </cell>
          <cell r="R379" t="str">
            <v>0</v>
          </cell>
          <cell r="S379" t="str">
            <v>Não</v>
          </cell>
          <cell r="T379" t="str">
            <v xml:space="preserve">HLXU6579150           </v>
          </cell>
          <cell r="U379" t="str">
            <v>21/02/2022</v>
          </cell>
          <cell r="V379" t="str">
            <v>23/02/2022</v>
          </cell>
          <cell r="W379" t="str">
            <v/>
          </cell>
          <cell r="X379" t="str">
            <v>FINALIZADO</v>
          </cell>
          <cell r="Y379" t="str">
            <v/>
          </cell>
          <cell r="Z379" t="str">
            <v>10</v>
          </cell>
          <cell r="AA379" t="str">
            <v>1</v>
          </cell>
          <cell r="AB379" t="str">
            <v>42</v>
          </cell>
          <cell r="AC379" t="str">
            <v>11</v>
          </cell>
          <cell r="AD379" t="str">
            <v xml:space="preserve">HLXU6579150              </v>
          </cell>
          <cell r="AE379" t="str">
            <v/>
          </cell>
          <cell r="AF379" t="str">
            <v/>
          </cell>
          <cell r="AG379" t="str">
            <v>13682900</v>
          </cell>
          <cell r="AH379" t="str">
            <v>Processado</v>
          </cell>
          <cell r="AI379" t="str">
            <v>Sim</v>
          </cell>
          <cell r="AJ379" t="str">
            <v>28/01/2022</v>
          </cell>
          <cell r="AK379" t="str">
            <v>Marítimo</v>
          </cell>
          <cell r="AL379" t="str">
            <v>04/02/2022</v>
          </cell>
          <cell r="AM379" t="str">
            <v>15/02/2022</v>
          </cell>
          <cell r="AN379" t="str">
            <v>2203431422</v>
          </cell>
        </row>
        <row r="380">
          <cell r="B380">
            <v>80534418</v>
          </cell>
          <cell r="C380">
            <v>540201235</v>
          </cell>
          <cell r="E380" t="str">
            <v/>
          </cell>
          <cell r="F380" t="str">
            <v>VERDE</v>
          </cell>
          <cell r="G380" t="str">
            <v xml:space="preserve">MSC CATERINA                                      </v>
          </cell>
          <cell r="H380" t="str">
            <v>15</v>
          </cell>
          <cell r="I380" t="str">
            <v>0</v>
          </cell>
          <cell r="J380">
            <v>2</v>
          </cell>
          <cell r="K380" t="str">
            <v>1</v>
          </cell>
          <cell r="L380" t="str">
            <v>2</v>
          </cell>
          <cell r="M380" t="str">
            <v>0</v>
          </cell>
          <cell r="N380" t="str">
            <v>11</v>
          </cell>
          <cell r="O380" t="str">
            <v>0</v>
          </cell>
          <cell r="P380" t="str">
            <v>0</v>
          </cell>
          <cell r="Q380" t="str">
            <v>0</v>
          </cell>
          <cell r="R380" t="str">
            <v>0</v>
          </cell>
          <cell r="S380" t="str">
            <v>Não</v>
          </cell>
          <cell r="T380" t="str">
            <v xml:space="preserve">UACU4078283           </v>
          </cell>
          <cell r="U380" t="str">
            <v>25/02/2022</v>
          </cell>
          <cell r="V380" t="str">
            <v>25/02/2022</v>
          </cell>
          <cell r="W380" t="str">
            <v>Guilherme A9060107221</v>
          </cell>
          <cell r="X380" t="str">
            <v>FINALIZADO</v>
          </cell>
          <cell r="Y380" t="str">
            <v/>
          </cell>
          <cell r="Z380" t="str">
            <v>10</v>
          </cell>
          <cell r="AA380" t="str">
            <v>1</v>
          </cell>
          <cell r="AB380" t="str">
            <v>11</v>
          </cell>
          <cell r="AC380" t="str">
            <v>11</v>
          </cell>
          <cell r="AD380" t="str">
            <v xml:space="preserve">UACU4078283              </v>
          </cell>
          <cell r="AE380" t="str">
            <v/>
          </cell>
          <cell r="AF380" t="str">
            <v/>
          </cell>
          <cell r="AG380" t="str">
            <v>13682900</v>
          </cell>
          <cell r="AH380" t="str">
            <v>Processado</v>
          </cell>
          <cell r="AI380" t="str">
            <v>Não</v>
          </cell>
          <cell r="AJ380" t="str">
            <v>28/01/2022</v>
          </cell>
          <cell r="AK380" t="str">
            <v>Marítimo</v>
          </cell>
          <cell r="AL380" t="str">
            <v>04/02/2022</v>
          </cell>
          <cell r="AM380" t="str">
            <v>15/02/2022</v>
          </cell>
          <cell r="AN380" t="str">
            <v>2203714220</v>
          </cell>
        </row>
        <row r="381">
          <cell r="B381">
            <v>80534480</v>
          </cell>
          <cell r="C381">
            <v>540201239</v>
          </cell>
          <cell r="E381" t="str">
            <v/>
          </cell>
          <cell r="F381" t="str">
            <v>VERDE</v>
          </cell>
          <cell r="G381" t="str">
            <v xml:space="preserve">MSC CATERINA                                      </v>
          </cell>
          <cell r="H381" t="str">
            <v>15</v>
          </cell>
          <cell r="I381" t="str">
            <v>0</v>
          </cell>
          <cell r="J381">
            <v>7</v>
          </cell>
          <cell r="K381" t="str">
            <v>3</v>
          </cell>
          <cell r="L381" t="str">
            <v>7</v>
          </cell>
          <cell r="M381" t="str">
            <v>0</v>
          </cell>
          <cell r="N381" t="str">
            <v>25</v>
          </cell>
          <cell r="O381" t="str">
            <v>4</v>
          </cell>
          <cell r="P381" t="str">
            <v>13</v>
          </cell>
          <cell r="Q381" t="str">
            <v>0</v>
          </cell>
          <cell r="R381" t="str">
            <v>0</v>
          </cell>
          <cell r="S381" t="str">
            <v>Não</v>
          </cell>
          <cell r="T381" t="str">
            <v xml:space="preserve">UETU5434932           </v>
          </cell>
          <cell r="U381" t="str">
            <v>24/02/2022</v>
          </cell>
          <cell r="V381" t="str">
            <v>24/02/2022</v>
          </cell>
          <cell r="W381" t="str">
            <v>CJ TRAVESSA ( DARIO ) PUXE SBL / Carlos A  4600300203</v>
          </cell>
          <cell r="X381" t="str">
            <v>FINALIZADO</v>
          </cell>
          <cell r="Y381" t="str">
            <v/>
          </cell>
          <cell r="Z381" t="str">
            <v>10</v>
          </cell>
          <cell r="AA381" t="str">
            <v>1</v>
          </cell>
          <cell r="AB381" t="str">
            <v>42</v>
          </cell>
          <cell r="AC381" t="str">
            <v>11</v>
          </cell>
          <cell r="AD381" t="str">
            <v xml:space="preserve">UETU5434932              </v>
          </cell>
          <cell r="AE381" t="str">
            <v/>
          </cell>
          <cell r="AF381" t="str">
            <v/>
          </cell>
          <cell r="AG381" t="str">
            <v>13682900</v>
          </cell>
          <cell r="AH381" t="str">
            <v>Processado</v>
          </cell>
          <cell r="AI381" t="str">
            <v>Não</v>
          </cell>
          <cell r="AJ381" t="str">
            <v>28/01/2022</v>
          </cell>
          <cell r="AK381" t="str">
            <v>Marítimo</v>
          </cell>
          <cell r="AL381" t="str">
            <v>04/02/2022</v>
          </cell>
          <cell r="AM381" t="str">
            <v>15/02/2022</v>
          </cell>
          <cell r="AN381" t="str">
            <v>2203656920</v>
          </cell>
        </row>
        <row r="382">
          <cell r="B382">
            <v>80534509</v>
          </cell>
          <cell r="C382">
            <v>540201240</v>
          </cell>
          <cell r="E382" t="str">
            <v/>
          </cell>
          <cell r="F382" t="str">
            <v>VERDE</v>
          </cell>
          <cell r="G382" t="str">
            <v xml:space="preserve">MSC CATERINA                                      </v>
          </cell>
          <cell r="H382" t="str">
            <v>16</v>
          </cell>
          <cell r="I382" t="str">
            <v>0</v>
          </cell>
          <cell r="J382">
            <v>2</v>
          </cell>
          <cell r="K382" t="str">
            <v>2</v>
          </cell>
          <cell r="L382" t="str">
            <v>2</v>
          </cell>
          <cell r="M382" t="str">
            <v>0</v>
          </cell>
          <cell r="N382" t="str">
            <v>0</v>
          </cell>
          <cell r="O382" t="str">
            <v>0</v>
          </cell>
          <cell r="P382" t="str">
            <v>22</v>
          </cell>
          <cell r="Q382" t="str">
            <v>0</v>
          </cell>
          <cell r="R382" t="str">
            <v>0</v>
          </cell>
          <cell r="S382" t="str">
            <v>Não</v>
          </cell>
          <cell r="T382" t="str">
            <v xml:space="preserve">FANU1724959           </v>
          </cell>
          <cell r="U382" t="str">
            <v>24/02/2022</v>
          </cell>
          <cell r="V382" t="str">
            <v>24/02/2022</v>
          </cell>
          <cell r="W382" t="str">
            <v>Rodrigo A9753300500</v>
          </cell>
          <cell r="X382" t="str">
            <v>FINALIZADO</v>
          </cell>
          <cell r="Y382" t="str">
            <v/>
          </cell>
          <cell r="Z382" t="str">
            <v>10</v>
          </cell>
          <cell r="AA382" t="str">
            <v>1</v>
          </cell>
          <cell r="AB382" t="str">
            <v>22</v>
          </cell>
          <cell r="AC382" t="str">
            <v>11</v>
          </cell>
          <cell r="AD382" t="str">
            <v xml:space="preserve">FANU1724959              </v>
          </cell>
          <cell r="AE382" t="str">
            <v/>
          </cell>
          <cell r="AF382" t="str">
            <v/>
          </cell>
          <cell r="AG382" t="str">
            <v>13682900</v>
          </cell>
          <cell r="AH382" t="str">
            <v>Processado</v>
          </cell>
          <cell r="AI382" t="str">
            <v>Sim</v>
          </cell>
          <cell r="AJ382" t="str">
            <v>28/01/2022</v>
          </cell>
          <cell r="AK382" t="str">
            <v>Marítimo</v>
          </cell>
          <cell r="AL382" t="str">
            <v>04/02/2022</v>
          </cell>
          <cell r="AM382" t="str">
            <v>15/02/2022</v>
          </cell>
          <cell r="AN382" t="str">
            <v>2203609957</v>
          </cell>
        </row>
        <row r="383">
          <cell r="B383">
            <v>80534510</v>
          </cell>
          <cell r="C383">
            <v>540201241</v>
          </cell>
          <cell r="E383" t="str">
            <v/>
          </cell>
          <cell r="F383" t="str">
            <v>VERDE</v>
          </cell>
          <cell r="G383" t="str">
            <v xml:space="preserve">MSC CATERINA                                      </v>
          </cell>
          <cell r="H383" t="str">
            <v>17</v>
          </cell>
          <cell r="I383" t="str">
            <v>0</v>
          </cell>
          <cell r="J383">
            <v>21</v>
          </cell>
          <cell r="K383" t="str">
            <v>9</v>
          </cell>
          <cell r="L383" t="str">
            <v>21</v>
          </cell>
          <cell r="M383" t="str">
            <v>0</v>
          </cell>
          <cell r="N383" t="str">
            <v>5</v>
          </cell>
          <cell r="O383" t="str">
            <v>22</v>
          </cell>
          <cell r="P383" t="str">
            <v>22</v>
          </cell>
          <cell r="Q383" t="str">
            <v>0</v>
          </cell>
          <cell r="R383" t="str">
            <v>0</v>
          </cell>
          <cell r="S383" t="str">
            <v>Não</v>
          </cell>
          <cell r="T383" t="str">
            <v xml:space="preserve">GESU5320130           </v>
          </cell>
          <cell r="U383" t="str">
            <v>03/03/2022</v>
          </cell>
          <cell r="V383" t="str">
            <v>03/03/2022</v>
          </cell>
          <cell r="W383" t="str">
            <v>Patrick A9734920201</v>
          </cell>
          <cell r="X383" t="str">
            <v>FINALIZADO</v>
          </cell>
          <cell r="Y383" t="str">
            <v/>
          </cell>
          <cell r="Z383" t="str">
            <v>10</v>
          </cell>
          <cell r="AA383" t="str">
            <v>2</v>
          </cell>
          <cell r="AB383" t="str">
            <v>49</v>
          </cell>
          <cell r="AC383" t="str">
            <v>11</v>
          </cell>
          <cell r="AD383" t="str">
            <v xml:space="preserve">GESU5320130              </v>
          </cell>
          <cell r="AE383" t="str">
            <v/>
          </cell>
          <cell r="AF383" t="str">
            <v/>
          </cell>
          <cell r="AG383" t="str">
            <v>13682900</v>
          </cell>
          <cell r="AH383" t="str">
            <v>Processado</v>
          </cell>
          <cell r="AI383" t="str">
            <v>Sim</v>
          </cell>
          <cell r="AJ383" t="str">
            <v>28/01/2022</v>
          </cell>
          <cell r="AK383" t="str">
            <v>Marítimo</v>
          </cell>
          <cell r="AL383" t="str">
            <v>04/02/2022</v>
          </cell>
          <cell r="AM383" t="str">
            <v>15/02/2022</v>
          </cell>
          <cell r="AN383" t="str">
            <v>2203512155</v>
          </cell>
        </row>
        <row r="384">
          <cell r="B384">
            <v>80534513</v>
          </cell>
          <cell r="C384">
            <v>540201243</v>
          </cell>
          <cell r="E384" t="str">
            <v/>
          </cell>
          <cell r="F384" t="str">
            <v>VERDE</v>
          </cell>
          <cell r="G384" t="str">
            <v xml:space="preserve">MSC CATERINA                                      </v>
          </cell>
          <cell r="H384" t="str">
            <v>15</v>
          </cell>
          <cell r="I384" t="str">
            <v>0</v>
          </cell>
          <cell r="J384">
            <v>10</v>
          </cell>
          <cell r="K384" t="str">
            <v>4</v>
          </cell>
          <cell r="L384" t="str">
            <v>10</v>
          </cell>
          <cell r="M384" t="str">
            <v>0</v>
          </cell>
          <cell r="N384" t="str">
            <v>33</v>
          </cell>
          <cell r="O384" t="str">
            <v>7</v>
          </cell>
          <cell r="P384" t="str">
            <v>8</v>
          </cell>
          <cell r="Q384" t="str">
            <v>0</v>
          </cell>
          <cell r="R384" t="str">
            <v>0</v>
          </cell>
          <cell r="S384" t="str">
            <v>Não</v>
          </cell>
          <cell r="T384" t="str">
            <v xml:space="preserve">UACU5390110           </v>
          </cell>
          <cell r="U384" t="str">
            <v>24/02/2022</v>
          </cell>
          <cell r="V384" t="str">
            <v>24/02/2022</v>
          </cell>
          <cell r="W384" t="str">
            <v>CJ TRAVESSA ( DARIO ) PUXE SBL/ Mariana A9613101622 7284</v>
          </cell>
          <cell r="X384" t="str">
            <v>FINALIZADO</v>
          </cell>
          <cell r="Y384" t="str">
            <v/>
          </cell>
          <cell r="Z384" t="str">
            <v>10</v>
          </cell>
          <cell r="AA384" t="str">
            <v>2</v>
          </cell>
          <cell r="AB384" t="str">
            <v>48</v>
          </cell>
          <cell r="AC384" t="str">
            <v>11</v>
          </cell>
          <cell r="AD384" t="str">
            <v xml:space="preserve">UACU5390110              </v>
          </cell>
          <cell r="AE384" t="str">
            <v/>
          </cell>
          <cell r="AF384" t="str">
            <v/>
          </cell>
          <cell r="AG384" t="str">
            <v>13682900</v>
          </cell>
          <cell r="AH384" t="str">
            <v>Processado</v>
          </cell>
          <cell r="AI384" t="str">
            <v>Não</v>
          </cell>
          <cell r="AJ384" t="str">
            <v>28/01/2022</v>
          </cell>
          <cell r="AK384" t="str">
            <v>Marítimo</v>
          </cell>
          <cell r="AL384" t="str">
            <v>04/02/2022</v>
          </cell>
          <cell r="AM384" t="str">
            <v>15/02/2022</v>
          </cell>
          <cell r="AN384" t="str">
            <v>2203657340</v>
          </cell>
        </row>
        <row r="385">
          <cell r="B385">
            <v>80534523</v>
          </cell>
          <cell r="C385">
            <v>540201245</v>
          </cell>
          <cell r="E385" t="str">
            <v/>
          </cell>
          <cell r="F385" t="str">
            <v>VERDE</v>
          </cell>
          <cell r="G385" t="str">
            <v xml:space="preserve">MSC CATERINA                                      </v>
          </cell>
          <cell r="H385" t="str">
            <v>15</v>
          </cell>
          <cell r="I385" t="str">
            <v>0</v>
          </cell>
          <cell r="J385">
            <v>3</v>
          </cell>
          <cell r="K385" t="str">
            <v/>
          </cell>
          <cell r="L385" t="str">
            <v>3</v>
          </cell>
          <cell r="M385" t="str">
            <v>0</v>
          </cell>
          <cell r="N385" t="str">
            <v>11</v>
          </cell>
          <cell r="O385" t="str">
            <v>0</v>
          </cell>
          <cell r="P385" t="str">
            <v>0</v>
          </cell>
          <cell r="Q385" t="str">
            <v>0</v>
          </cell>
          <cell r="R385" t="str">
            <v>0</v>
          </cell>
          <cell r="S385" t="str">
            <v>Não</v>
          </cell>
          <cell r="T385" t="str">
            <v xml:space="preserve">SEGU3569427           </v>
          </cell>
          <cell r="U385" t="str">
            <v>24/02/2022</v>
          </cell>
          <cell r="V385" t="str">
            <v>24/02/2022</v>
          </cell>
          <cell r="W385" t="str">
            <v>Guilherme A9060107221</v>
          </cell>
          <cell r="X385" t="str">
            <v>FINALIZADO</v>
          </cell>
          <cell r="Y385" t="str">
            <v/>
          </cell>
          <cell r="Z385" t="str">
            <v>10</v>
          </cell>
          <cell r="AA385" t="str">
            <v>1</v>
          </cell>
          <cell r="AB385" t="str">
            <v>11</v>
          </cell>
          <cell r="AC385" t="str">
            <v>11</v>
          </cell>
          <cell r="AD385" t="str">
            <v xml:space="preserve">SEGU3569427              </v>
          </cell>
          <cell r="AE385" t="str">
            <v/>
          </cell>
          <cell r="AF385" t="str">
            <v/>
          </cell>
          <cell r="AG385" t="str">
            <v>13682900</v>
          </cell>
          <cell r="AH385" t="str">
            <v>Processado</v>
          </cell>
          <cell r="AI385" t="str">
            <v>Não</v>
          </cell>
          <cell r="AJ385" t="str">
            <v>28/01/2022</v>
          </cell>
          <cell r="AK385" t="str">
            <v>Marítimo</v>
          </cell>
          <cell r="AL385" t="str">
            <v>04/02/2022</v>
          </cell>
          <cell r="AM385" t="str">
            <v>15/02/2022</v>
          </cell>
          <cell r="AN385" t="str">
            <v>2203657358</v>
          </cell>
        </row>
        <row r="386">
          <cell r="B386">
            <v>80534550</v>
          </cell>
          <cell r="C386">
            <v>540201249</v>
          </cell>
          <cell r="E386" t="str">
            <v/>
          </cell>
          <cell r="F386" t="str">
            <v>VERDE</v>
          </cell>
          <cell r="G386" t="str">
            <v xml:space="preserve">MSC CATERINA                                      </v>
          </cell>
          <cell r="H386" t="str">
            <v>17</v>
          </cell>
          <cell r="I386" t="str">
            <v>0</v>
          </cell>
          <cell r="J386">
            <v>15</v>
          </cell>
          <cell r="K386" t="str">
            <v>8</v>
          </cell>
          <cell r="L386" t="str">
            <v>15</v>
          </cell>
          <cell r="M386" t="str">
            <v>0</v>
          </cell>
          <cell r="N386" t="str">
            <v>17</v>
          </cell>
          <cell r="O386" t="str">
            <v>11</v>
          </cell>
          <cell r="P386" t="str">
            <v>11</v>
          </cell>
          <cell r="Q386" t="str">
            <v>0</v>
          </cell>
          <cell r="R386" t="str">
            <v>0</v>
          </cell>
          <cell r="S386" t="str">
            <v>Não</v>
          </cell>
          <cell r="T386" t="str">
            <v xml:space="preserve">UACU5169520           </v>
          </cell>
          <cell r="U386" t="str">
            <v>25/02/2022</v>
          </cell>
          <cell r="V386" t="str">
            <v/>
          </cell>
          <cell r="W386" t="str">
            <v/>
          </cell>
          <cell r="X386" t="str">
            <v>FINALIZADO</v>
          </cell>
          <cell r="Y386" t="str">
            <v/>
          </cell>
          <cell r="Z386" t="str">
            <v>10</v>
          </cell>
          <cell r="AA386" t="str">
            <v>2</v>
          </cell>
          <cell r="AB386" t="str">
            <v>39</v>
          </cell>
          <cell r="AC386" t="str">
            <v>11</v>
          </cell>
          <cell r="AD386" t="str">
            <v xml:space="preserve">UACU5169520              </v>
          </cell>
          <cell r="AE386" t="str">
            <v/>
          </cell>
          <cell r="AF386" t="str">
            <v/>
          </cell>
          <cell r="AG386" t="str">
            <v>13682900</v>
          </cell>
          <cell r="AH386" t="str">
            <v>Processado</v>
          </cell>
          <cell r="AI386" t="str">
            <v>Sim</v>
          </cell>
          <cell r="AJ386" t="str">
            <v>28/01/2022</v>
          </cell>
          <cell r="AK386" t="str">
            <v>Marítimo</v>
          </cell>
          <cell r="AL386" t="str">
            <v>04/02/2022</v>
          </cell>
          <cell r="AM386" t="str">
            <v>15/02/2022</v>
          </cell>
          <cell r="AN386" t="str">
            <v>2203508670</v>
          </cell>
        </row>
        <row r="387">
          <cell r="B387">
            <v>80534578</v>
          </cell>
          <cell r="C387">
            <v>540201250</v>
          </cell>
          <cell r="E387" t="str">
            <v/>
          </cell>
          <cell r="F387" t="str">
            <v>VERDE</v>
          </cell>
          <cell r="G387" t="str">
            <v xml:space="preserve">MSC CATERINA                                      </v>
          </cell>
          <cell r="H387" t="str">
            <v>16</v>
          </cell>
          <cell r="I387" t="str">
            <v>0</v>
          </cell>
          <cell r="J387">
            <v>23</v>
          </cell>
          <cell r="K387" t="str">
            <v>10</v>
          </cell>
          <cell r="L387" t="str">
            <v>23</v>
          </cell>
          <cell r="M387" t="str">
            <v>77</v>
          </cell>
          <cell r="N387" t="str">
            <v>32</v>
          </cell>
          <cell r="O387" t="str">
            <v>1</v>
          </cell>
          <cell r="P387" t="str">
            <v>11</v>
          </cell>
          <cell r="Q387" t="str">
            <v>0</v>
          </cell>
          <cell r="R387" t="str">
            <v>0</v>
          </cell>
          <cell r="S387" t="str">
            <v>Não</v>
          </cell>
          <cell r="T387" t="str">
            <v xml:space="preserve">FSCU9976950           </v>
          </cell>
          <cell r="U387" t="str">
            <v>24/02/2022</v>
          </cell>
          <cell r="V387" t="str">
            <v>24/02/2022</v>
          </cell>
          <cell r="W387" t="str">
            <v>Ronie A3842600109</v>
          </cell>
          <cell r="X387" t="str">
            <v>FINALIZADO</v>
          </cell>
          <cell r="Y387" t="str">
            <v/>
          </cell>
          <cell r="Z387" t="str">
            <v>10</v>
          </cell>
          <cell r="AA387" t="str">
            <v>1</v>
          </cell>
          <cell r="AB387" t="str">
            <v>46</v>
          </cell>
          <cell r="AC387" t="str">
            <v>11</v>
          </cell>
          <cell r="AD387" t="str">
            <v xml:space="preserve">FSCU9976950              </v>
          </cell>
          <cell r="AE387" t="str">
            <v/>
          </cell>
          <cell r="AF387" t="str">
            <v/>
          </cell>
          <cell r="AG387" t="str">
            <v>13682900</v>
          </cell>
          <cell r="AH387" t="str">
            <v>Processado</v>
          </cell>
          <cell r="AI387" t="str">
            <v>Sim</v>
          </cell>
          <cell r="AJ387" t="str">
            <v>28/01/2022</v>
          </cell>
          <cell r="AK387" t="str">
            <v>Marítimo</v>
          </cell>
          <cell r="AL387" t="str">
            <v>04/02/2022</v>
          </cell>
          <cell r="AM387" t="str">
            <v>15/02/2022</v>
          </cell>
          <cell r="AN387" t="str">
            <v>2203608632</v>
          </cell>
        </row>
        <row r="388">
          <cell r="B388">
            <v>80534574</v>
          </cell>
          <cell r="C388">
            <v>540201254</v>
          </cell>
          <cell r="E388" t="str">
            <v/>
          </cell>
          <cell r="F388" t="str">
            <v>VERDE</v>
          </cell>
          <cell r="G388" t="str">
            <v xml:space="preserve">MSC CATERINA                                      </v>
          </cell>
          <cell r="H388" t="str">
            <v>17</v>
          </cell>
          <cell r="I388" t="str">
            <v>0</v>
          </cell>
          <cell r="J388">
            <v>91</v>
          </cell>
          <cell r="K388" t="str">
            <v>12</v>
          </cell>
          <cell r="L388" t="str">
            <v>91</v>
          </cell>
          <cell r="M388" t="str">
            <v>568</v>
          </cell>
          <cell r="N388" t="str">
            <v>3</v>
          </cell>
          <cell r="O388" t="str">
            <v>25</v>
          </cell>
          <cell r="P388" t="str">
            <v>13</v>
          </cell>
          <cell r="Q388" t="str">
            <v>0</v>
          </cell>
          <cell r="R388" t="str">
            <v>0</v>
          </cell>
          <cell r="S388" t="str">
            <v>Não</v>
          </cell>
          <cell r="T388" t="str">
            <v xml:space="preserve">HLBU3332770           </v>
          </cell>
          <cell r="U388" t="str">
            <v>24/02/2022</v>
          </cell>
          <cell r="V388" t="str">
            <v>23/02/2022</v>
          </cell>
          <cell r="W388" t="str">
            <v/>
          </cell>
          <cell r="X388" t="str">
            <v>FINALIZADO</v>
          </cell>
          <cell r="Y388" t="str">
            <v/>
          </cell>
          <cell r="Z388" t="str">
            <v>10</v>
          </cell>
          <cell r="AA388" t="str">
            <v>2</v>
          </cell>
          <cell r="AB388" t="str">
            <v>50</v>
          </cell>
          <cell r="AC388" t="str">
            <v>11</v>
          </cell>
          <cell r="AD388" t="str">
            <v xml:space="preserve">HLBU3332770              </v>
          </cell>
          <cell r="AE388" t="str">
            <v/>
          </cell>
          <cell r="AF388" t="str">
            <v/>
          </cell>
          <cell r="AG388" t="str">
            <v>13682900</v>
          </cell>
          <cell r="AH388" t="str">
            <v>Processado</v>
          </cell>
          <cell r="AI388" t="str">
            <v>Sim</v>
          </cell>
          <cell r="AJ388" t="str">
            <v>28/01/2022</v>
          </cell>
          <cell r="AK388" t="str">
            <v>Marítimo</v>
          </cell>
          <cell r="AL388" t="str">
            <v>04/02/2022</v>
          </cell>
          <cell r="AM388" t="str">
            <v>15/02/2022</v>
          </cell>
          <cell r="AN388" t="str">
            <v>2203431490</v>
          </cell>
        </row>
        <row r="389">
          <cell r="B389">
            <v>80533675</v>
          </cell>
          <cell r="C389">
            <v>540201261</v>
          </cell>
          <cell r="E389" t="str">
            <v/>
          </cell>
          <cell r="F389" t="str">
            <v>VERDE</v>
          </cell>
          <cell r="G389" t="str">
            <v xml:space="preserve">MSC CATERINA                                      </v>
          </cell>
          <cell r="H389" t="str">
            <v>16</v>
          </cell>
          <cell r="I389" t="str">
            <v>0</v>
          </cell>
          <cell r="J389">
            <v>13</v>
          </cell>
          <cell r="K389" t="str">
            <v>7</v>
          </cell>
          <cell r="L389" t="str">
            <v>13</v>
          </cell>
          <cell r="M389" t="str">
            <v>0</v>
          </cell>
          <cell r="N389" t="str">
            <v>40</v>
          </cell>
          <cell r="O389" t="str">
            <v>22</v>
          </cell>
          <cell r="P389" t="str">
            <v>8</v>
          </cell>
          <cell r="Q389" t="str">
            <v>0</v>
          </cell>
          <cell r="R389" t="str">
            <v>0</v>
          </cell>
          <cell r="S389" t="str">
            <v>Não</v>
          </cell>
          <cell r="T389" t="str">
            <v xml:space="preserve">FANU1741004           </v>
          </cell>
          <cell r="U389" t="str">
            <v>24/02/2022</v>
          </cell>
          <cell r="V389" t="str">
            <v>24/02/2022</v>
          </cell>
          <cell r="W389" t="str">
            <v>Guilherme A9060153602</v>
          </cell>
          <cell r="X389" t="str">
            <v>FINALIZADO</v>
          </cell>
          <cell r="Y389" t="str">
            <v/>
          </cell>
          <cell r="Z389" t="str">
            <v>10</v>
          </cell>
          <cell r="AA389" t="str">
            <v>1</v>
          </cell>
          <cell r="AB389" t="str">
            <v>70</v>
          </cell>
          <cell r="AC389" t="str">
            <v>11</v>
          </cell>
          <cell r="AD389" t="str">
            <v xml:space="preserve">FANU1741004              </v>
          </cell>
          <cell r="AE389" t="str">
            <v/>
          </cell>
          <cell r="AF389" t="str">
            <v/>
          </cell>
          <cell r="AG389" t="str">
            <v>13682900</v>
          </cell>
          <cell r="AH389" t="str">
            <v>Processado</v>
          </cell>
          <cell r="AI389" t="str">
            <v>Não</v>
          </cell>
          <cell r="AJ389" t="str">
            <v>28/01/2022</v>
          </cell>
          <cell r="AK389" t="str">
            <v>Marítimo</v>
          </cell>
          <cell r="AL389" t="str">
            <v>04/02/2022</v>
          </cell>
          <cell r="AM389" t="str">
            <v>15/02/2022</v>
          </cell>
          <cell r="AN389" t="str">
            <v>2203609965</v>
          </cell>
        </row>
        <row r="390">
          <cell r="B390">
            <v>80533677</v>
          </cell>
          <cell r="C390">
            <v>540201263</v>
          </cell>
          <cell r="E390" t="str">
            <v/>
          </cell>
          <cell r="F390" t="str">
            <v>VERDE</v>
          </cell>
          <cell r="G390" t="str">
            <v xml:space="preserve">MSC CATERINA                                      </v>
          </cell>
          <cell r="H390" t="str">
            <v>16</v>
          </cell>
          <cell r="I390" t="str">
            <v>0</v>
          </cell>
          <cell r="J390">
            <v>14</v>
          </cell>
          <cell r="K390" t="str">
            <v>6</v>
          </cell>
          <cell r="L390" t="str">
            <v>14</v>
          </cell>
          <cell r="M390" t="str">
            <v>0</v>
          </cell>
          <cell r="N390" t="str">
            <v>7</v>
          </cell>
          <cell r="O390" t="str">
            <v>18</v>
          </cell>
          <cell r="P390" t="str">
            <v>28</v>
          </cell>
          <cell r="Q390" t="str">
            <v>0</v>
          </cell>
          <cell r="R390" t="str">
            <v>0</v>
          </cell>
          <cell r="S390" t="str">
            <v>Não</v>
          </cell>
          <cell r="T390" t="str">
            <v xml:space="preserve">SEGU5619466           </v>
          </cell>
          <cell r="U390" t="str">
            <v>23/02/2022</v>
          </cell>
          <cell r="V390" t="str">
            <v>24/02/2022</v>
          </cell>
          <cell r="W390" t="str">
            <v>Silas A9607500409</v>
          </cell>
          <cell r="X390" t="str">
            <v>FINALIZADO</v>
          </cell>
          <cell r="Y390" t="str">
            <v/>
          </cell>
          <cell r="Z390" t="str">
            <v>10</v>
          </cell>
          <cell r="AA390" t="str">
            <v>2</v>
          </cell>
          <cell r="AB390" t="str">
            <v>53</v>
          </cell>
          <cell r="AC390" t="str">
            <v>11</v>
          </cell>
          <cell r="AD390" t="str">
            <v xml:space="preserve">SEGU5619466              </v>
          </cell>
          <cell r="AE390" t="str">
            <v/>
          </cell>
          <cell r="AF390" t="str">
            <v/>
          </cell>
          <cell r="AG390" t="str">
            <v>13682900</v>
          </cell>
          <cell r="AH390" t="str">
            <v>Processado</v>
          </cell>
          <cell r="AI390" t="str">
            <v>Não</v>
          </cell>
          <cell r="AJ390" t="str">
            <v>28/01/2022</v>
          </cell>
          <cell r="AK390" t="str">
            <v>Marítimo</v>
          </cell>
          <cell r="AL390" t="str">
            <v>04/02/2022</v>
          </cell>
          <cell r="AM390" t="str">
            <v>15/02/2022</v>
          </cell>
          <cell r="AN390" t="str">
            <v>2203609973</v>
          </cell>
        </row>
        <row r="391">
          <cell r="B391">
            <v>80533680</v>
          </cell>
          <cell r="C391">
            <v>540201264</v>
          </cell>
          <cell r="E391" t="str">
            <v/>
          </cell>
          <cell r="F391" t="str">
            <v>VERDE</v>
          </cell>
          <cell r="G391" t="str">
            <v xml:space="preserve">MSC CATERINA                                      </v>
          </cell>
          <cell r="H391" t="str">
            <v>15</v>
          </cell>
          <cell r="I391" t="str">
            <v>0</v>
          </cell>
          <cell r="J391">
            <v>82</v>
          </cell>
          <cell r="K391" t="str">
            <v>20</v>
          </cell>
          <cell r="L391" t="str">
            <v>82</v>
          </cell>
          <cell r="M391" t="str">
            <v>810</v>
          </cell>
          <cell r="N391" t="str">
            <v>31</v>
          </cell>
          <cell r="O391" t="str">
            <v>9</v>
          </cell>
          <cell r="P391" t="str">
            <v>77</v>
          </cell>
          <cell r="Q391" t="str">
            <v>0</v>
          </cell>
          <cell r="R391" t="str">
            <v>0</v>
          </cell>
          <cell r="S391" t="str">
            <v>Não</v>
          </cell>
          <cell r="T391" t="str">
            <v xml:space="preserve">HLBU1323960           </v>
          </cell>
          <cell r="U391" t="str">
            <v>25/02/2022</v>
          </cell>
          <cell r="V391" t="str">
            <v>02/03/2022</v>
          </cell>
          <cell r="W391" t="str">
            <v>Patrick A0091533628</v>
          </cell>
          <cell r="X391" t="str">
            <v>FINALIZADO</v>
          </cell>
          <cell r="Y391" t="str">
            <v/>
          </cell>
          <cell r="Z391" t="str">
            <v>10</v>
          </cell>
          <cell r="AA391" t="str">
            <v>3</v>
          </cell>
          <cell r="AB391" t="str">
            <v>43</v>
          </cell>
          <cell r="AC391" t="str">
            <v>11</v>
          </cell>
          <cell r="AD391" t="str">
            <v xml:space="preserve">HLBU1323960              </v>
          </cell>
          <cell r="AE391" t="str">
            <v/>
          </cell>
          <cell r="AF391" t="str">
            <v/>
          </cell>
          <cell r="AG391" t="str">
            <v>13682900</v>
          </cell>
          <cell r="AH391" t="str">
            <v>Processado</v>
          </cell>
          <cell r="AI391" t="str">
            <v>Sim</v>
          </cell>
          <cell r="AJ391" t="str">
            <v>28/01/2022</v>
          </cell>
          <cell r="AK391" t="str">
            <v>Marítimo</v>
          </cell>
          <cell r="AL391" t="str">
            <v>04/02/2022</v>
          </cell>
          <cell r="AM391" t="str">
            <v>15/02/2022</v>
          </cell>
          <cell r="AN391" t="str">
            <v>2203714262</v>
          </cell>
        </row>
        <row r="392">
          <cell r="B392">
            <v>80533685</v>
          </cell>
          <cell r="C392">
            <v>540201268</v>
          </cell>
          <cell r="E392" t="str">
            <v/>
          </cell>
          <cell r="F392" t="str">
            <v>VERDE</v>
          </cell>
          <cell r="G392" t="str">
            <v xml:space="preserve">MSC CATERINA                                      </v>
          </cell>
          <cell r="H392" t="str">
            <v>8</v>
          </cell>
          <cell r="I392" t="str">
            <v>0</v>
          </cell>
          <cell r="J392">
            <v>38</v>
          </cell>
          <cell r="K392" t="str">
            <v>11</v>
          </cell>
          <cell r="L392" t="str">
            <v>38</v>
          </cell>
          <cell r="M392" t="str">
            <v>364</v>
          </cell>
          <cell r="N392" t="str">
            <v>0</v>
          </cell>
          <cell r="O392" t="str">
            <v>1</v>
          </cell>
          <cell r="P392" t="str">
            <v>31</v>
          </cell>
          <cell r="Q392" t="str">
            <v>0</v>
          </cell>
          <cell r="R392" t="str">
            <v>0</v>
          </cell>
          <cell r="S392" t="str">
            <v>Não</v>
          </cell>
          <cell r="T392" t="str">
            <v xml:space="preserve">TCNU1511989           </v>
          </cell>
          <cell r="U392" t="str">
            <v>03/03/2022</v>
          </cell>
          <cell r="V392" t="str">
            <v>03/03/2022</v>
          </cell>
          <cell r="W392" t="str">
            <v>Milani A3758802570 7354</v>
          </cell>
          <cell r="X392" t="str">
            <v>FINALIZADO</v>
          </cell>
          <cell r="Y392" t="str">
            <v/>
          </cell>
          <cell r="Z392" t="str">
            <v>10</v>
          </cell>
          <cell r="AA392" t="str">
            <v>3</v>
          </cell>
          <cell r="AB392" t="str">
            <v>40</v>
          </cell>
          <cell r="AC392" t="str">
            <v>11</v>
          </cell>
          <cell r="AD392" t="str">
            <v xml:space="preserve">TCNU1511989              </v>
          </cell>
          <cell r="AE392" t="str">
            <v/>
          </cell>
          <cell r="AF392" t="str">
            <v/>
          </cell>
          <cell r="AG392" t="str">
            <v>13682900</v>
          </cell>
          <cell r="AH392" t="str">
            <v>Processado</v>
          </cell>
          <cell r="AI392" t="str">
            <v>Sim</v>
          </cell>
          <cell r="AJ392" t="str">
            <v>28/01/2022</v>
          </cell>
          <cell r="AK392" t="str">
            <v>Marítimo</v>
          </cell>
          <cell r="AL392" t="str">
            <v>04/02/2022</v>
          </cell>
          <cell r="AM392" t="str">
            <v>15/02/2022</v>
          </cell>
          <cell r="AN392" t="str">
            <v>2203975724</v>
          </cell>
        </row>
        <row r="393">
          <cell r="B393">
            <v>80533728</v>
          </cell>
          <cell r="C393">
            <v>540201287</v>
          </cell>
          <cell r="E393" t="str">
            <v/>
          </cell>
          <cell r="F393" t="str">
            <v>VERDE</v>
          </cell>
          <cell r="G393" t="str">
            <v xml:space="preserve">MSC CATERINA                                      </v>
          </cell>
          <cell r="H393" t="str">
            <v>7</v>
          </cell>
          <cell r="I393" t="str">
            <v>0</v>
          </cell>
          <cell r="J393">
            <v>186</v>
          </cell>
          <cell r="K393" t="str">
            <v>50</v>
          </cell>
          <cell r="L393" t="str">
            <v>186</v>
          </cell>
          <cell r="M393" t="str">
            <v>1321</v>
          </cell>
          <cell r="N393" t="str">
            <v>11</v>
          </cell>
          <cell r="O393" t="str">
            <v>4</v>
          </cell>
          <cell r="P393" t="str">
            <v>35</v>
          </cell>
          <cell r="Q393" t="str">
            <v>7</v>
          </cell>
          <cell r="R393" t="str">
            <v>7</v>
          </cell>
          <cell r="S393" t="str">
            <v>Não</v>
          </cell>
          <cell r="T393" t="str">
            <v xml:space="preserve">HLBU2527905           </v>
          </cell>
          <cell r="U393" t="str">
            <v>08/03/2022</v>
          </cell>
          <cell r="V393" t="str">
            <v>08/03/2022</v>
          </cell>
          <cell r="W393" t="str">
            <v>EXO.TRANSM. GW6E-2800 PUXE SBL/Patrick A0091533628 Ronie A9702602054</v>
          </cell>
          <cell r="X393" t="str">
            <v>FINALIZADO</v>
          </cell>
          <cell r="Y393" t="str">
            <v/>
          </cell>
          <cell r="Z393" t="str">
            <v>10</v>
          </cell>
          <cell r="AA393" t="str">
            <v>5</v>
          </cell>
          <cell r="AB393" t="str">
            <v>53</v>
          </cell>
          <cell r="AC393" t="str">
            <v>11</v>
          </cell>
          <cell r="AD393" t="str">
            <v xml:space="preserve">HLBU2527905              </v>
          </cell>
          <cell r="AE393" t="str">
            <v/>
          </cell>
          <cell r="AF393" t="str">
            <v/>
          </cell>
          <cell r="AG393" t="str">
            <v>13682900</v>
          </cell>
          <cell r="AH393" t="str">
            <v>Processado</v>
          </cell>
          <cell r="AI393" t="str">
            <v>Não</v>
          </cell>
          <cell r="AJ393" t="str">
            <v>28/01/2022</v>
          </cell>
          <cell r="AK393" t="str">
            <v>Marítimo</v>
          </cell>
          <cell r="AL393" t="str">
            <v>04/02/2022</v>
          </cell>
          <cell r="AM393" t="str">
            <v>15/02/2022</v>
          </cell>
          <cell r="AN393" t="str">
            <v>2204076006</v>
          </cell>
        </row>
        <row r="394">
          <cell r="B394">
            <v>80533669</v>
          </cell>
          <cell r="C394">
            <v>540201289</v>
          </cell>
          <cell r="E394" t="str">
            <v/>
          </cell>
          <cell r="F394" t="str">
            <v>VERDE</v>
          </cell>
          <cell r="G394" t="str">
            <v xml:space="preserve">MSC CATERINA                                      </v>
          </cell>
          <cell r="H394" t="str">
            <v>17</v>
          </cell>
          <cell r="I394" t="str">
            <v>0</v>
          </cell>
          <cell r="J394">
            <v>50</v>
          </cell>
          <cell r="K394" t="str">
            <v>9</v>
          </cell>
          <cell r="L394" t="str">
            <v>50</v>
          </cell>
          <cell r="M394" t="str">
            <v>243</v>
          </cell>
          <cell r="N394" t="str">
            <v>14</v>
          </cell>
          <cell r="O394" t="str">
            <v>8</v>
          </cell>
          <cell r="P394" t="str">
            <v>6</v>
          </cell>
          <cell r="Q394" t="str">
            <v>1</v>
          </cell>
          <cell r="R394" t="str">
            <v>1</v>
          </cell>
          <cell r="S394" t="str">
            <v>Não</v>
          </cell>
          <cell r="T394" t="str">
            <v xml:space="preserve">FANU1412971           </v>
          </cell>
          <cell r="U394" t="str">
            <v>22/02/2022</v>
          </cell>
          <cell r="V394" t="str">
            <v>24/02/2022</v>
          </cell>
          <cell r="W394" t="str">
            <v>Patrick N000000005558/ Ronie A9672420105</v>
          </cell>
          <cell r="X394" t="str">
            <v>FINALIZADO</v>
          </cell>
          <cell r="Y394" t="str">
            <v/>
          </cell>
          <cell r="Z394" t="str">
            <v>10</v>
          </cell>
          <cell r="AA394" t="str">
            <v>6</v>
          </cell>
          <cell r="AB394" t="str">
            <v>33</v>
          </cell>
          <cell r="AC394" t="str">
            <v>11</v>
          </cell>
          <cell r="AD394" t="str">
            <v xml:space="preserve">FANU1412971              </v>
          </cell>
          <cell r="AE394" t="str">
            <v/>
          </cell>
          <cell r="AF394" t="str">
            <v/>
          </cell>
          <cell r="AG394" t="str">
            <v>13682900</v>
          </cell>
          <cell r="AH394" t="str">
            <v>Processado</v>
          </cell>
          <cell r="AI394" t="str">
            <v>Sim</v>
          </cell>
          <cell r="AJ394" t="str">
            <v>28/01/2022</v>
          </cell>
          <cell r="AK394" t="str">
            <v>Marítimo</v>
          </cell>
          <cell r="AL394" t="str">
            <v>04/02/2022</v>
          </cell>
          <cell r="AM394" t="str">
            <v>15/02/2022</v>
          </cell>
          <cell r="AN394" t="str">
            <v>2203513712</v>
          </cell>
        </row>
        <row r="395">
          <cell r="B395">
            <v>80533777</v>
          </cell>
          <cell r="C395">
            <v>540201304</v>
          </cell>
          <cell r="E395" t="str">
            <v/>
          </cell>
          <cell r="F395" t="str">
            <v>VERDE</v>
          </cell>
          <cell r="G395" t="str">
            <v xml:space="preserve">MSC CATERINA                                      </v>
          </cell>
          <cell r="H395" t="str">
            <v>17</v>
          </cell>
          <cell r="I395" t="str">
            <v>0</v>
          </cell>
          <cell r="J395">
            <v>61</v>
          </cell>
          <cell r="K395" t="str">
            <v>8</v>
          </cell>
          <cell r="L395" t="str">
            <v>61</v>
          </cell>
          <cell r="M395" t="str">
            <v>640</v>
          </cell>
          <cell r="N395" t="str">
            <v>11</v>
          </cell>
          <cell r="O395" t="str">
            <v>20</v>
          </cell>
          <cell r="P395" t="str">
            <v>33</v>
          </cell>
          <cell r="Q395" t="str">
            <v>0</v>
          </cell>
          <cell r="R395" t="str">
            <v>0</v>
          </cell>
          <cell r="S395" t="str">
            <v>Não</v>
          </cell>
          <cell r="T395" t="str">
            <v xml:space="preserve">TCLU8248774           </v>
          </cell>
          <cell r="U395" t="str">
            <v>23/02/2022</v>
          </cell>
          <cell r="V395" t="str">
            <v>02/03/2022</v>
          </cell>
          <cell r="W395" t="str">
            <v>Rodrigo N914112014028/ Ronie A9602600349</v>
          </cell>
          <cell r="X395" t="str">
            <v>FINALIZADO</v>
          </cell>
          <cell r="Y395" t="str">
            <v/>
          </cell>
          <cell r="Z395" t="str">
            <v>10</v>
          </cell>
          <cell r="AA395" t="str">
            <v>6</v>
          </cell>
          <cell r="AB395" t="str">
            <v>75</v>
          </cell>
          <cell r="AC395" t="str">
            <v>11</v>
          </cell>
          <cell r="AD395" t="str">
            <v xml:space="preserve">TCLU8248774              </v>
          </cell>
          <cell r="AE395" t="str">
            <v/>
          </cell>
          <cell r="AF395" t="str">
            <v/>
          </cell>
          <cell r="AG395" t="str">
            <v>13682900</v>
          </cell>
          <cell r="AH395" t="str">
            <v>Processado</v>
          </cell>
          <cell r="AI395" t="str">
            <v>Sim</v>
          </cell>
          <cell r="AJ395" t="str">
            <v>28/01/2022</v>
          </cell>
          <cell r="AK395" t="str">
            <v>Marítimo</v>
          </cell>
          <cell r="AL395" t="str">
            <v>04/02/2022</v>
          </cell>
          <cell r="AM395" t="str">
            <v>15/02/2022</v>
          </cell>
          <cell r="AN395" t="str">
            <v>2203513739</v>
          </cell>
        </row>
        <row r="396">
          <cell r="B396">
            <v>80533492</v>
          </cell>
          <cell r="C396">
            <v>540201309</v>
          </cell>
          <cell r="E396" t="str">
            <v/>
          </cell>
          <cell r="F396" t="str">
            <v>VERDE</v>
          </cell>
          <cell r="G396" t="str">
            <v xml:space="preserve">MSC CATERINA                                      </v>
          </cell>
          <cell r="H396" t="str">
            <v>15</v>
          </cell>
          <cell r="I396" t="str">
            <v>0</v>
          </cell>
          <cell r="J396">
            <v>34</v>
          </cell>
          <cell r="K396" t="str">
            <v>8</v>
          </cell>
          <cell r="L396" t="str">
            <v>34</v>
          </cell>
          <cell r="M396" t="str">
            <v>241</v>
          </cell>
          <cell r="N396" t="str">
            <v>6</v>
          </cell>
          <cell r="O396" t="str">
            <v>15</v>
          </cell>
          <cell r="P396" t="str">
            <v>20</v>
          </cell>
          <cell r="Q396" t="str">
            <v>0</v>
          </cell>
          <cell r="R396" t="str">
            <v>0</v>
          </cell>
          <cell r="S396" t="str">
            <v>Não</v>
          </cell>
          <cell r="T396" t="str">
            <v xml:space="preserve">FSCU9371336           </v>
          </cell>
          <cell r="U396" t="str">
            <v>25/02/2022</v>
          </cell>
          <cell r="V396" t="str">
            <v>25/02/2022</v>
          </cell>
          <cell r="W396" t="str">
            <v>Guilherme A9615017693 / A6965007375</v>
          </cell>
          <cell r="X396" t="str">
            <v>FINALIZADO</v>
          </cell>
          <cell r="Y396" t="str">
            <v/>
          </cell>
          <cell r="Z396" t="str">
            <v>10</v>
          </cell>
          <cell r="AA396" t="str">
            <v>4</v>
          </cell>
          <cell r="AB396" t="str">
            <v>55</v>
          </cell>
          <cell r="AC396" t="str">
            <v>11</v>
          </cell>
          <cell r="AD396" t="str">
            <v xml:space="preserve">FSCU9371336              </v>
          </cell>
          <cell r="AE396" t="str">
            <v/>
          </cell>
          <cell r="AF396" t="str">
            <v/>
          </cell>
          <cell r="AG396" t="str">
            <v>13682900</v>
          </cell>
          <cell r="AH396" t="str">
            <v>Processado</v>
          </cell>
          <cell r="AI396" t="str">
            <v>Sim</v>
          </cell>
          <cell r="AJ396" t="str">
            <v>14/01/2022</v>
          </cell>
          <cell r="AK396" t="str">
            <v>Marítimo</v>
          </cell>
          <cell r="AL396" t="str">
            <v>04/02/2022</v>
          </cell>
          <cell r="AM396" t="str">
            <v>15/02/2022</v>
          </cell>
          <cell r="AN396" t="str">
            <v>2203696531</v>
          </cell>
        </row>
        <row r="397">
          <cell r="B397">
            <v>80533876</v>
          </cell>
          <cell r="C397">
            <v>540201327</v>
          </cell>
          <cell r="E397" t="str">
            <v/>
          </cell>
          <cell r="F397" t="str">
            <v>VERDE</v>
          </cell>
          <cell r="G397" t="str">
            <v xml:space="preserve">MSC CATERINA                                      </v>
          </cell>
          <cell r="H397" t="str">
            <v>7</v>
          </cell>
          <cell r="I397" t="str">
            <v>0</v>
          </cell>
          <cell r="J397">
            <v>8</v>
          </cell>
          <cell r="K397" t="str">
            <v>3</v>
          </cell>
          <cell r="L397" t="str">
            <v>8</v>
          </cell>
          <cell r="M397" t="str">
            <v>1</v>
          </cell>
          <cell r="N397" t="str">
            <v>37</v>
          </cell>
          <cell r="O397" t="str">
            <v>0</v>
          </cell>
          <cell r="P397" t="str">
            <v>4</v>
          </cell>
          <cell r="Q397" t="str">
            <v>0</v>
          </cell>
          <cell r="R397" t="str">
            <v>0</v>
          </cell>
          <cell r="S397" t="str">
            <v>Não</v>
          </cell>
          <cell r="T397" t="str">
            <v xml:space="preserve">CAIU9584870           </v>
          </cell>
          <cell r="U397" t="str">
            <v>08/03/2022</v>
          </cell>
          <cell r="V397" t="str">
            <v>08/03/2022</v>
          </cell>
          <cell r="W397" t="str">
            <v>CJ. CAMBIO ( ALVARO ) PUXE SBL/ Leticia A9582800000</v>
          </cell>
          <cell r="X397" t="str">
            <v>FINALIZADO</v>
          </cell>
          <cell r="Y397" t="str">
            <v/>
          </cell>
          <cell r="Z397" t="str">
            <v>10</v>
          </cell>
          <cell r="AA397" t="str">
            <v>1</v>
          </cell>
          <cell r="AB397" t="str">
            <v>42</v>
          </cell>
          <cell r="AC397" t="str">
            <v>11</v>
          </cell>
          <cell r="AD397" t="str">
            <v xml:space="preserve">CAIU9584870              </v>
          </cell>
          <cell r="AE397" t="str">
            <v/>
          </cell>
          <cell r="AF397" t="str">
            <v/>
          </cell>
          <cell r="AG397" t="str">
            <v>13682900</v>
          </cell>
          <cell r="AH397" t="str">
            <v>Processado</v>
          </cell>
          <cell r="AI397" t="str">
            <v>Não</v>
          </cell>
          <cell r="AJ397" t="str">
            <v>28/01/2022</v>
          </cell>
          <cell r="AK397" t="str">
            <v>Marítimo</v>
          </cell>
          <cell r="AL397" t="str">
            <v>04/02/2022</v>
          </cell>
          <cell r="AM397" t="str">
            <v>15/02/2022</v>
          </cell>
          <cell r="AN397" t="str">
            <v>2204066760</v>
          </cell>
        </row>
        <row r="398">
          <cell r="B398">
            <v>80533893</v>
          </cell>
          <cell r="C398">
            <v>540201344</v>
          </cell>
          <cell r="E398" t="str">
            <v/>
          </cell>
          <cell r="F398" t="str">
            <v>VERDE</v>
          </cell>
          <cell r="G398" t="str">
            <v xml:space="preserve">MSC CATERINA                                      </v>
          </cell>
          <cell r="H398" t="str">
            <v>15</v>
          </cell>
          <cell r="I398" t="str">
            <v>0</v>
          </cell>
          <cell r="J398">
            <v>73</v>
          </cell>
          <cell r="K398" t="str">
            <v>30</v>
          </cell>
          <cell r="L398" t="str">
            <v>73</v>
          </cell>
          <cell r="M398" t="str">
            <v>296</v>
          </cell>
          <cell r="N398" t="str">
            <v>59</v>
          </cell>
          <cell r="O398" t="str">
            <v>1</v>
          </cell>
          <cell r="P398" t="str">
            <v>0</v>
          </cell>
          <cell r="Q398" t="str">
            <v>0</v>
          </cell>
          <cell r="R398" t="str">
            <v>0</v>
          </cell>
          <cell r="S398" t="str">
            <v>Não</v>
          </cell>
          <cell r="T398" t="str">
            <v xml:space="preserve">GESU5569756           </v>
          </cell>
          <cell r="U398" t="str">
            <v>25/02/2022</v>
          </cell>
          <cell r="V398" t="str">
            <v>25/02/2022</v>
          </cell>
          <cell r="W398" t="str">
            <v>CJ. CAMBIO ( ALVARO ) PUXE SBL / Patrick A0061530628</v>
          </cell>
          <cell r="X398" t="str">
            <v>FINALIZADO</v>
          </cell>
          <cell r="Y398" t="str">
            <v/>
          </cell>
          <cell r="Z398" t="str">
            <v>10</v>
          </cell>
          <cell r="AA398" t="str">
            <v>2</v>
          </cell>
          <cell r="AB398" t="str">
            <v>68</v>
          </cell>
          <cell r="AC398" t="str">
            <v>11</v>
          </cell>
          <cell r="AD398" t="str">
            <v xml:space="preserve">GESU5569756              </v>
          </cell>
          <cell r="AE398" t="str">
            <v/>
          </cell>
          <cell r="AF398" t="str">
            <v/>
          </cell>
          <cell r="AG398" t="str">
            <v>13682900</v>
          </cell>
          <cell r="AH398" t="str">
            <v>Processado</v>
          </cell>
          <cell r="AI398" t="str">
            <v>Não</v>
          </cell>
          <cell r="AJ398" t="str">
            <v>28/01/2022</v>
          </cell>
          <cell r="AK398" t="str">
            <v>Marítimo</v>
          </cell>
          <cell r="AL398" t="str">
            <v>04/02/2022</v>
          </cell>
          <cell r="AM398" t="str">
            <v>15/02/2022</v>
          </cell>
          <cell r="AN398" t="str">
            <v>2203696140</v>
          </cell>
        </row>
        <row r="399">
          <cell r="B399">
            <v>80533897</v>
          </cell>
          <cell r="C399">
            <v>540201346</v>
          </cell>
          <cell r="E399" t="str">
            <v/>
          </cell>
          <cell r="F399" t="str">
            <v>VERDE</v>
          </cell>
          <cell r="G399" t="str">
            <v xml:space="preserve">MSC CATERINA                                      </v>
          </cell>
          <cell r="H399" t="str">
            <v>17</v>
          </cell>
          <cell r="I399" t="str">
            <v>0</v>
          </cell>
          <cell r="J399">
            <v>10</v>
          </cell>
          <cell r="K399" t="str">
            <v>3</v>
          </cell>
          <cell r="L399" t="str">
            <v>10</v>
          </cell>
          <cell r="M399" t="str">
            <v>0</v>
          </cell>
          <cell r="N399" t="str">
            <v>3</v>
          </cell>
          <cell r="O399" t="str">
            <v>13</v>
          </cell>
          <cell r="P399" t="str">
            <v>37</v>
          </cell>
          <cell r="Q399" t="str">
            <v>0</v>
          </cell>
          <cell r="R399" t="str">
            <v>0</v>
          </cell>
          <cell r="S399" t="str">
            <v>Não</v>
          </cell>
          <cell r="T399" t="str">
            <v xml:space="preserve">UACU5635038           </v>
          </cell>
          <cell r="U399" t="str">
            <v>03/02/2022</v>
          </cell>
          <cell r="V399" t="str">
            <v>03/03/2022</v>
          </cell>
          <cell r="W399" t="str">
            <v>Milani A9448801014</v>
          </cell>
          <cell r="X399" t="str">
            <v>FINALIZADO</v>
          </cell>
          <cell r="Y399" t="str">
            <v/>
          </cell>
          <cell r="Z399" t="str">
            <v>10</v>
          </cell>
          <cell r="AA399" t="str">
            <v>3</v>
          </cell>
          <cell r="AB399" t="str">
            <v>53</v>
          </cell>
          <cell r="AC399" t="str">
            <v>11</v>
          </cell>
          <cell r="AD399" t="str">
            <v xml:space="preserve">UACU5635038              </v>
          </cell>
          <cell r="AE399" t="str">
            <v/>
          </cell>
          <cell r="AF399" t="str">
            <v/>
          </cell>
          <cell r="AG399" t="str">
            <v>13682900</v>
          </cell>
          <cell r="AH399" t="str">
            <v>Processado</v>
          </cell>
          <cell r="AI399" t="str">
            <v>Não</v>
          </cell>
          <cell r="AJ399" t="str">
            <v>28/01/2022</v>
          </cell>
          <cell r="AK399" t="str">
            <v>Marítimo</v>
          </cell>
          <cell r="AL399" t="str">
            <v>04/02/2022</v>
          </cell>
          <cell r="AM399" t="str">
            <v>15/02/2022</v>
          </cell>
          <cell r="AN399" t="str">
            <v>2203513704</v>
          </cell>
        </row>
        <row r="400">
          <cell r="B400">
            <v>80533919</v>
          </cell>
          <cell r="C400">
            <v>540201347</v>
          </cell>
          <cell r="E400" t="str">
            <v/>
          </cell>
          <cell r="F400" t="str">
            <v>VERDE</v>
          </cell>
          <cell r="G400" t="str">
            <v xml:space="preserve">MSC CATERINA                                      </v>
          </cell>
          <cell r="H400" t="str">
            <v>15</v>
          </cell>
          <cell r="I400" t="str">
            <v>0</v>
          </cell>
          <cell r="J400">
            <v>23</v>
          </cell>
          <cell r="K400" t="str">
            <v>9</v>
          </cell>
          <cell r="L400" t="str">
            <v>23</v>
          </cell>
          <cell r="M400" t="str">
            <v>135</v>
          </cell>
          <cell r="N400" t="str">
            <v>5</v>
          </cell>
          <cell r="O400" t="str">
            <v>21</v>
          </cell>
          <cell r="P400" t="str">
            <v>20</v>
          </cell>
          <cell r="Q400" t="str">
            <v>0</v>
          </cell>
          <cell r="R400" t="str">
            <v>0</v>
          </cell>
          <cell r="S400" t="str">
            <v>Não</v>
          </cell>
          <cell r="T400" t="str">
            <v xml:space="preserve">TCLU8218804           </v>
          </cell>
          <cell r="U400" t="str">
            <v>25/02/2022</v>
          </cell>
          <cell r="V400" t="str">
            <v>25/02/2022</v>
          </cell>
          <cell r="W400" t="str">
            <v>Ronie A0029817781</v>
          </cell>
          <cell r="X400" t="str">
            <v>FINALIZADO</v>
          </cell>
          <cell r="Y400" t="str">
            <v/>
          </cell>
          <cell r="Z400" t="str">
            <v>10</v>
          </cell>
          <cell r="AA400" t="str">
            <v>2</v>
          </cell>
          <cell r="AB400" t="str">
            <v>48</v>
          </cell>
          <cell r="AC400" t="str">
            <v>11</v>
          </cell>
          <cell r="AD400" t="str">
            <v xml:space="preserve">TCLU8218804              </v>
          </cell>
          <cell r="AE400" t="str">
            <v/>
          </cell>
          <cell r="AF400" t="str">
            <v/>
          </cell>
          <cell r="AG400" t="str">
            <v>13682900</v>
          </cell>
          <cell r="AH400" t="str">
            <v>Processado</v>
          </cell>
          <cell r="AI400" t="str">
            <v>Não</v>
          </cell>
          <cell r="AJ400" t="str">
            <v>28/01/2022</v>
          </cell>
          <cell r="AK400" t="str">
            <v>Marítimo</v>
          </cell>
          <cell r="AL400" t="str">
            <v>04/02/2022</v>
          </cell>
          <cell r="AM400" t="str">
            <v>15/02/2022</v>
          </cell>
          <cell r="AN400" t="str">
            <v>2203695055</v>
          </cell>
        </row>
        <row r="401">
          <cell r="B401">
            <v>80533945</v>
          </cell>
          <cell r="C401">
            <v>540201350</v>
          </cell>
          <cell r="E401" t="str">
            <v/>
          </cell>
          <cell r="F401" t="str">
            <v>VERDE</v>
          </cell>
          <cell r="G401" t="str">
            <v xml:space="preserve">MSC CATERINA                                      </v>
          </cell>
          <cell r="H401" t="str">
            <v>17</v>
          </cell>
          <cell r="I401" t="str">
            <v>0</v>
          </cell>
          <cell r="J401">
            <v>86</v>
          </cell>
          <cell r="K401" t="str">
            <v>9</v>
          </cell>
          <cell r="L401" t="str">
            <v>86</v>
          </cell>
          <cell r="M401" t="str">
            <v>473</v>
          </cell>
          <cell r="N401" t="str">
            <v>44</v>
          </cell>
          <cell r="O401" t="str">
            <v>10</v>
          </cell>
          <cell r="P401" t="str">
            <v>10</v>
          </cell>
          <cell r="Q401" t="str">
            <v>5</v>
          </cell>
          <cell r="R401" t="str">
            <v>5</v>
          </cell>
          <cell r="S401" t="str">
            <v>Não</v>
          </cell>
          <cell r="T401" t="str">
            <v xml:space="preserve">BMOU4491100           </v>
          </cell>
          <cell r="U401" t="str">
            <v>24/02/2022</v>
          </cell>
          <cell r="V401" t="str">
            <v>24/02/2022</v>
          </cell>
          <cell r="W401" t="str">
            <v>Carlos A  5410502022</v>
          </cell>
          <cell r="X401" t="str">
            <v>FINALIZADO</v>
          </cell>
          <cell r="Y401" t="str">
            <v/>
          </cell>
          <cell r="Z401" t="str">
            <v>10</v>
          </cell>
          <cell r="AA401" t="str">
            <v>3</v>
          </cell>
          <cell r="AB401" t="str">
            <v>32</v>
          </cell>
          <cell r="AC401" t="str">
            <v>11</v>
          </cell>
          <cell r="AD401" t="str">
            <v xml:space="preserve">BMOU4491100              </v>
          </cell>
          <cell r="AE401" t="str">
            <v/>
          </cell>
          <cell r="AF401" t="str">
            <v/>
          </cell>
          <cell r="AG401" t="str">
            <v>13682900</v>
          </cell>
          <cell r="AH401" t="str">
            <v>Processado</v>
          </cell>
          <cell r="AI401" t="str">
            <v>Sim</v>
          </cell>
          <cell r="AJ401" t="str">
            <v>28/01/2022</v>
          </cell>
          <cell r="AK401" t="str">
            <v>Marítimo</v>
          </cell>
          <cell r="AL401" t="str">
            <v>04/02/2022</v>
          </cell>
          <cell r="AM401" t="str">
            <v>15/02/2022</v>
          </cell>
          <cell r="AN401" t="str">
            <v>2203508743</v>
          </cell>
        </row>
        <row r="402">
          <cell r="B402">
            <v>80533956</v>
          </cell>
          <cell r="C402">
            <v>540201351</v>
          </cell>
          <cell r="E402" t="str">
            <v/>
          </cell>
          <cell r="F402" t="str">
            <v>VERDE</v>
          </cell>
          <cell r="G402" t="str">
            <v xml:space="preserve">MSC CATERINA                                      </v>
          </cell>
          <cell r="H402" t="str">
            <v>14</v>
          </cell>
          <cell r="I402" t="str">
            <v>0</v>
          </cell>
          <cell r="J402">
            <v>10</v>
          </cell>
          <cell r="K402" t="str">
            <v>6</v>
          </cell>
          <cell r="L402" t="str">
            <v>10</v>
          </cell>
          <cell r="M402" t="str">
            <v>0</v>
          </cell>
          <cell r="N402" t="str">
            <v>4</v>
          </cell>
          <cell r="O402" t="str">
            <v>2</v>
          </cell>
          <cell r="P402" t="str">
            <v>38</v>
          </cell>
          <cell r="Q402" t="str">
            <v>0</v>
          </cell>
          <cell r="R402" t="str">
            <v>0</v>
          </cell>
          <cell r="S402" t="str">
            <v>Não</v>
          </cell>
          <cell r="T402" t="str">
            <v xml:space="preserve">HLBU2442855           </v>
          </cell>
          <cell r="U402" t="str">
            <v>02/03/2022</v>
          </cell>
          <cell r="V402" t="str">
            <v>02/03/2022</v>
          </cell>
          <cell r="W402" t="str">
            <v>Leticia A9408801185    7C72</v>
          </cell>
          <cell r="X402" t="str">
            <v>FINALIZADO</v>
          </cell>
          <cell r="Y402" t="str">
            <v/>
          </cell>
          <cell r="Z402" t="str">
            <v>10</v>
          </cell>
          <cell r="AA402" t="str">
            <v>3</v>
          </cell>
          <cell r="AB402" t="str">
            <v>44</v>
          </cell>
          <cell r="AC402" t="str">
            <v>11</v>
          </cell>
          <cell r="AD402" t="str">
            <v xml:space="preserve">HLBU2442855              </v>
          </cell>
          <cell r="AE402" t="str">
            <v/>
          </cell>
          <cell r="AF402" t="str">
            <v/>
          </cell>
          <cell r="AG402" t="str">
            <v>13682900</v>
          </cell>
          <cell r="AH402" t="str">
            <v>Processado</v>
          </cell>
          <cell r="AI402" t="str">
            <v>Sim</v>
          </cell>
          <cell r="AJ402" t="str">
            <v>28/01/2022</v>
          </cell>
          <cell r="AK402" t="str">
            <v>Marítimo</v>
          </cell>
          <cell r="AL402" t="str">
            <v>04/02/2022</v>
          </cell>
          <cell r="AM402" t="str">
            <v>15/02/2022</v>
          </cell>
          <cell r="AN402" t="str">
            <v>2203815956</v>
          </cell>
        </row>
        <row r="403">
          <cell r="B403">
            <v>80533955</v>
          </cell>
          <cell r="C403">
            <v>540201353</v>
          </cell>
          <cell r="E403" t="str">
            <v/>
          </cell>
          <cell r="F403" t="str">
            <v>VERDE</v>
          </cell>
          <cell r="G403" t="str">
            <v xml:space="preserve">MSC CATERINA                                      </v>
          </cell>
          <cell r="H403" t="str">
            <v>16</v>
          </cell>
          <cell r="I403" t="str">
            <v>0</v>
          </cell>
          <cell r="J403">
            <v>84</v>
          </cell>
          <cell r="K403" t="str">
            <v>16</v>
          </cell>
          <cell r="L403" t="str">
            <v>84</v>
          </cell>
          <cell r="M403" t="str">
            <v>362</v>
          </cell>
          <cell r="N403" t="str">
            <v>0</v>
          </cell>
          <cell r="O403" t="str">
            <v>0</v>
          </cell>
          <cell r="P403" t="str">
            <v>7</v>
          </cell>
          <cell r="Q403" t="str">
            <v>6</v>
          </cell>
          <cell r="R403" t="str">
            <v>6</v>
          </cell>
          <cell r="S403" t="str">
            <v>Não</v>
          </cell>
          <cell r="T403" t="str">
            <v xml:space="preserve">UACU5744471           </v>
          </cell>
          <cell r="U403" t="str">
            <v>24/02/2022</v>
          </cell>
          <cell r="V403" t="str">
            <v>02/03/2022</v>
          </cell>
          <cell r="W403" t="str">
            <v>Carlos A  5410502022</v>
          </cell>
          <cell r="X403" t="str">
            <v>FINALIZADO</v>
          </cell>
          <cell r="Y403" t="str">
            <v/>
          </cell>
          <cell r="Z403" t="str">
            <v>10</v>
          </cell>
          <cell r="AA403" t="str">
            <v>3</v>
          </cell>
          <cell r="AB403" t="str">
            <v>39</v>
          </cell>
          <cell r="AC403" t="str">
            <v>11</v>
          </cell>
          <cell r="AD403" t="str">
            <v xml:space="preserve">UACU5744471              </v>
          </cell>
          <cell r="AE403" t="str">
            <v/>
          </cell>
          <cell r="AF403" t="str">
            <v/>
          </cell>
          <cell r="AG403" t="str">
            <v>13682900</v>
          </cell>
          <cell r="AH403" t="str">
            <v>Processado</v>
          </cell>
          <cell r="AI403" t="str">
            <v>Sim</v>
          </cell>
          <cell r="AJ403" t="str">
            <v>28/01/2022</v>
          </cell>
          <cell r="AK403" t="str">
            <v>Marítimo</v>
          </cell>
          <cell r="AL403" t="str">
            <v>04/02/2022</v>
          </cell>
          <cell r="AM403" t="str">
            <v>15/02/2022</v>
          </cell>
          <cell r="AN403" t="str">
            <v>2203608675</v>
          </cell>
        </row>
        <row r="404">
          <cell r="B404">
            <v>80533950</v>
          </cell>
          <cell r="C404">
            <v>540201362</v>
          </cell>
          <cell r="E404" t="str">
            <v/>
          </cell>
          <cell r="F404" t="str">
            <v>VERDE</v>
          </cell>
          <cell r="G404" t="str">
            <v xml:space="preserve">MSC CATERINA                                      </v>
          </cell>
          <cell r="H404" t="str">
            <v>16</v>
          </cell>
          <cell r="I404" t="str">
            <v>0</v>
          </cell>
          <cell r="J404">
            <v>38</v>
          </cell>
          <cell r="K404" t="str">
            <v>4</v>
          </cell>
          <cell r="L404" t="str">
            <v>38</v>
          </cell>
          <cell r="M404" t="str">
            <v>653</v>
          </cell>
          <cell r="N404" t="str">
            <v>17</v>
          </cell>
          <cell r="O404" t="str">
            <v>8</v>
          </cell>
          <cell r="P404" t="str">
            <v>7</v>
          </cell>
          <cell r="Q404" t="str">
            <v>0</v>
          </cell>
          <cell r="R404" t="str">
            <v>0</v>
          </cell>
          <cell r="S404" t="str">
            <v>Não</v>
          </cell>
          <cell r="T404" t="str">
            <v xml:space="preserve">HLXU8225392           </v>
          </cell>
          <cell r="U404" t="str">
            <v>24/02/2022</v>
          </cell>
          <cell r="V404" t="str">
            <v/>
          </cell>
          <cell r="W404" t="str">
            <v>Ronie A9602671917</v>
          </cell>
          <cell r="X404" t="str">
            <v>FINALIZADO</v>
          </cell>
          <cell r="Y404" t="str">
            <v/>
          </cell>
          <cell r="Z404" t="str">
            <v>10</v>
          </cell>
          <cell r="AA404" t="str">
            <v>2</v>
          </cell>
          <cell r="AB404" t="str">
            <v>40</v>
          </cell>
          <cell r="AC404" t="str">
            <v>11</v>
          </cell>
          <cell r="AD404" t="str">
            <v xml:space="preserve">HLXU8225392              </v>
          </cell>
          <cell r="AE404" t="str">
            <v/>
          </cell>
          <cell r="AF404" t="str">
            <v/>
          </cell>
          <cell r="AG404" t="str">
            <v>13682900</v>
          </cell>
          <cell r="AH404" t="str">
            <v>Processado</v>
          </cell>
          <cell r="AI404" t="str">
            <v>Sim</v>
          </cell>
          <cell r="AJ404" t="str">
            <v>28/01/2022</v>
          </cell>
          <cell r="AK404" t="str">
            <v>Marítimo</v>
          </cell>
          <cell r="AL404" t="str">
            <v>04/02/2022</v>
          </cell>
          <cell r="AM404" t="str">
            <v>15/02/2022</v>
          </cell>
          <cell r="AN404" t="str">
            <v>2203608640</v>
          </cell>
        </row>
        <row r="405">
          <cell r="B405">
            <v>80534053</v>
          </cell>
          <cell r="C405">
            <v>540201363</v>
          </cell>
          <cell r="E405" t="str">
            <v/>
          </cell>
          <cell r="F405" t="str">
            <v>VERDE</v>
          </cell>
          <cell r="G405" t="str">
            <v xml:space="preserve">MSC CATERINA                                      </v>
          </cell>
          <cell r="H405" t="str">
            <v>17</v>
          </cell>
          <cell r="I405" t="str">
            <v>0</v>
          </cell>
          <cell r="J405">
            <v>34</v>
          </cell>
          <cell r="K405" t="str">
            <v>14</v>
          </cell>
          <cell r="L405" t="str">
            <v>34</v>
          </cell>
          <cell r="M405" t="str">
            <v>188</v>
          </cell>
          <cell r="N405" t="str">
            <v>38</v>
          </cell>
          <cell r="O405" t="str">
            <v>3</v>
          </cell>
          <cell r="P405" t="str">
            <v>3</v>
          </cell>
          <cell r="Q405" t="str">
            <v>0</v>
          </cell>
          <cell r="R405" t="str">
            <v>0</v>
          </cell>
          <cell r="S405" t="str">
            <v>Não</v>
          </cell>
          <cell r="T405" t="str">
            <v xml:space="preserve">HAMU1233254           </v>
          </cell>
          <cell r="U405" t="str">
            <v>22/02/2022</v>
          </cell>
          <cell r="V405" t="str">
            <v>24/02/2022</v>
          </cell>
          <cell r="W405" t="str">
            <v>CJ. CAMBIO ( ALVARO ) PUXE SBL/ Rodrigo A0061530628 / A0061530728</v>
          </cell>
          <cell r="X405" t="str">
            <v>FINALIZADO</v>
          </cell>
          <cell r="Y405" t="str">
            <v/>
          </cell>
          <cell r="Z405" t="str">
            <v>10</v>
          </cell>
          <cell r="AA405" t="str">
            <v>3</v>
          </cell>
          <cell r="AB405" t="str">
            <v>48</v>
          </cell>
          <cell r="AC405" t="str">
            <v>11</v>
          </cell>
          <cell r="AD405" t="str">
            <v xml:space="preserve">HAMU1233254              </v>
          </cell>
          <cell r="AE405" t="str">
            <v/>
          </cell>
          <cell r="AF405" t="str">
            <v/>
          </cell>
          <cell r="AG405" t="str">
            <v>13682900</v>
          </cell>
          <cell r="AH405" t="str">
            <v>Processado</v>
          </cell>
          <cell r="AI405" t="str">
            <v>Sim</v>
          </cell>
          <cell r="AJ405" t="str">
            <v>28/01/2022</v>
          </cell>
          <cell r="AK405" t="str">
            <v>Marítimo</v>
          </cell>
          <cell r="AL405" t="str">
            <v>04/02/2022</v>
          </cell>
          <cell r="AM405" t="str">
            <v>15/02/2022</v>
          </cell>
          <cell r="AN405" t="str">
            <v>2203508727</v>
          </cell>
        </row>
        <row r="406">
          <cell r="B406">
            <v>80533112</v>
          </cell>
          <cell r="C406">
            <v>540200742</v>
          </cell>
          <cell r="E406" t="str">
            <v/>
          </cell>
          <cell r="F406" t="str">
            <v/>
          </cell>
          <cell r="G406" t="str">
            <v xml:space="preserve">UASC AL KHOR                                      </v>
          </cell>
          <cell r="I406" t="str">
            <v/>
          </cell>
          <cell r="J406">
            <v>22</v>
          </cell>
          <cell r="K406" t="str">
            <v>7</v>
          </cell>
          <cell r="L406" t="str">
            <v>22</v>
          </cell>
          <cell r="M406" t="str">
            <v>0</v>
          </cell>
          <cell r="N406" t="str">
            <v>6</v>
          </cell>
          <cell r="O406" t="str">
            <v>23</v>
          </cell>
          <cell r="P406" t="str">
            <v>19</v>
          </cell>
          <cell r="Q406" t="str">
            <v>0</v>
          </cell>
          <cell r="R406" t="str">
            <v>0</v>
          </cell>
          <cell r="S406" t="str">
            <v>Não</v>
          </cell>
          <cell r="T406" t="str">
            <v xml:space="preserve">HLBU1636624           </v>
          </cell>
          <cell r="U406" t="str">
            <v>25/03/2022</v>
          </cell>
          <cell r="V406" t="str">
            <v/>
          </cell>
          <cell r="W406" t="str">
            <v/>
          </cell>
          <cell r="X406" t="str">
            <v/>
          </cell>
          <cell r="Y406" t="str">
            <v/>
          </cell>
          <cell r="Z406" t="str">
            <v xml:space="preserve">8 </v>
          </cell>
          <cell r="AA406" t="str">
            <v>1</v>
          </cell>
          <cell r="AB406" t="str">
            <v>48</v>
          </cell>
          <cell r="AC406" t="str">
            <v>11</v>
          </cell>
          <cell r="AD406" t="str">
            <v xml:space="preserve">HLBU1636624              </v>
          </cell>
          <cell r="AE406" t="str">
            <v/>
          </cell>
          <cell r="AF406" t="str">
            <v/>
          </cell>
          <cell r="AG406" t="str">
            <v>13682900</v>
          </cell>
          <cell r="AH406" t="str">
            <v>Pendente</v>
          </cell>
          <cell r="AI406" t="str">
            <v>Não</v>
          </cell>
          <cell r="AJ406" t="str">
            <v>22/01/2022</v>
          </cell>
          <cell r="AK406" t="str">
            <v>Marítimo</v>
          </cell>
          <cell r="AL406" t="str">
            <v>27/01/2022</v>
          </cell>
          <cell r="AM406" t="str">
            <v>09/02/2022</v>
          </cell>
          <cell r="AN406" t="str">
            <v xml:space="preserve">          </v>
          </cell>
        </row>
        <row r="407">
          <cell r="B407">
            <v>80533062</v>
          </cell>
          <cell r="C407">
            <v>540200748</v>
          </cell>
          <cell r="E407" t="str">
            <v/>
          </cell>
          <cell r="F407" t="str">
            <v>VERDE</v>
          </cell>
          <cell r="G407" t="str">
            <v xml:space="preserve">UASC AL KHOR                                      </v>
          </cell>
          <cell r="H407" t="str">
            <v>14</v>
          </cell>
          <cell r="I407" t="str">
            <v/>
          </cell>
          <cell r="J407">
            <v>6</v>
          </cell>
          <cell r="K407" t="str">
            <v>1</v>
          </cell>
          <cell r="L407" t="str">
            <v>6</v>
          </cell>
          <cell r="M407" t="str">
            <v>0</v>
          </cell>
          <cell r="N407" t="str">
            <v>7</v>
          </cell>
          <cell r="O407" t="str">
            <v>15</v>
          </cell>
          <cell r="P407" t="str">
            <v>3</v>
          </cell>
          <cell r="Q407" t="str">
            <v>0</v>
          </cell>
          <cell r="R407" t="str">
            <v>0</v>
          </cell>
          <cell r="S407" t="str">
            <v>Não</v>
          </cell>
          <cell r="T407" t="str">
            <v xml:space="preserve">RFCU5091950           </v>
          </cell>
          <cell r="V407" t="str">
            <v/>
          </cell>
          <cell r="W407" t="str">
            <v>DTA 08/03-Silas A9606903344  8R35</v>
          </cell>
          <cell r="X407" t="str">
            <v>DTA TRANSP</v>
          </cell>
          <cell r="Y407" t="str">
            <v/>
          </cell>
          <cell r="Z407" t="str">
            <v>20</v>
          </cell>
          <cell r="AA407" t="str">
            <v>0</v>
          </cell>
          <cell r="AB407" t="str">
            <v>25</v>
          </cell>
          <cell r="AC407" t="str">
            <v>11</v>
          </cell>
          <cell r="AD407" t="str">
            <v xml:space="preserve">RFCU5091950              </v>
          </cell>
          <cell r="AE407" t="str">
            <v/>
          </cell>
          <cell r="AF407" t="str">
            <v/>
          </cell>
          <cell r="AG407" t="str">
            <v>13682900</v>
          </cell>
          <cell r="AH407" t="str">
            <v>Pendente</v>
          </cell>
          <cell r="AI407" t="str">
            <v>Não</v>
          </cell>
          <cell r="AJ407" t="str">
            <v>22/01/2022</v>
          </cell>
          <cell r="AK407" t="str">
            <v>Marítimo</v>
          </cell>
          <cell r="AL407" t="str">
            <v>27/01/2022</v>
          </cell>
          <cell r="AM407" t="str">
            <v>09/02/2022</v>
          </cell>
          <cell r="AN407" t="str">
            <v>2203815930</v>
          </cell>
        </row>
        <row r="408">
          <cell r="B408">
            <v>80533066</v>
          </cell>
          <cell r="C408">
            <v>540200750</v>
          </cell>
          <cell r="E408" t="str">
            <v/>
          </cell>
          <cell r="F408" t="str">
            <v/>
          </cell>
          <cell r="G408" t="str">
            <v xml:space="preserve">UASC AL KHOR                                      </v>
          </cell>
          <cell r="I408" t="str">
            <v/>
          </cell>
          <cell r="J408">
            <v>10</v>
          </cell>
          <cell r="K408" t="str">
            <v>2</v>
          </cell>
          <cell r="L408" t="str">
            <v>10</v>
          </cell>
          <cell r="M408" t="str">
            <v>0</v>
          </cell>
          <cell r="N408" t="str">
            <v>5</v>
          </cell>
          <cell r="O408" t="str">
            <v>16</v>
          </cell>
          <cell r="P408" t="str">
            <v>9</v>
          </cell>
          <cell r="Q408" t="str">
            <v>0</v>
          </cell>
          <cell r="R408" t="str">
            <v>0</v>
          </cell>
          <cell r="S408" t="str">
            <v>Não</v>
          </cell>
          <cell r="T408" t="str">
            <v xml:space="preserve">HLBU2534463           </v>
          </cell>
          <cell r="U408" t="str">
            <v>17/03/2022</v>
          </cell>
          <cell r="V408" t="str">
            <v/>
          </cell>
          <cell r="W408" t="str">
            <v>DTA 18/02</v>
          </cell>
          <cell r="X408" t="str">
            <v>DTA TRANSP</v>
          </cell>
          <cell r="Y408" t="str">
            <v/>
          </cell>
          <cell r="Z408" t="str">
            <v>14</v>
          </cell>
          <cell r="AA408" t="str">
            <v>3</v>
          </cell>
          <cell r="AB408" t="str">
            <v>30</v>
          </cell>
          <cell r="AC408" t="str">
            <v>11</v>
          </cell>
          <cell r="AD408" t="str">
            <v xml:space="preserve">HLBU2534463              </v>
          </cell>
          <cell r="AE408" t="str">
            <v/>
          </cell>
          <cell r="AF408" t="str">
            <v/>
          </cell>
          <cell r="AG408" t="str">
            <v>13682900</v>
          </cell>
          <cell r="AH408" t="str">
            <v>Pendente</v>
          </cell>
          <cell r="AI408" t="str">
            <v>Não</v>
          </cell>
          <cell r="AJ408" t="str">
            <v>22/01/2022</v>
          </cell>
          <cell r="AK408" t="str">
            <v>Marítimo</v>
          </cell>
          <cell r="AL408" t="str">
            <v>27/01/2022</v>
          </cell>
          <cell r="AM408" t="str">
            <v>09/02/2022</v>
          </cell>
          <cell r="AN408" t="str">
            <v>2204631808</v>
          </cell>
        </row>
        <row r="409">
          <cell r="B409">
            <v>80533100</v>
          </cell>
          <cell r="C409">
            <v>540200751</v>
          </cell>
          <cell r="E409" t="str">
            <v/>
          </cell>
          <cell r="F409" t="str">
            <v>AMARELO</v>
          </cell>
          <cell r="G409" t="str">
            <v xml:space="preserve">UASC AL KHOR                                      </v>
          </cell>
          <cell r="I409" t="str">
            <v/>
          </cell>
          <cell r="J409">
            <v>19</v>
          </cell>
          <cell r="K409" t="str">
            <v>8</v>
          </cell>
          <cell r="L409" t="str">
            <v>19</v>
          </cell>
          <cell r="M409" t="str">
            <v>48</v>
          </cell>
          <cell r="N409" t="str">
            <v>29</v>
          </cell>
          <cell r="O409" t="str">
            <v>15</v>
          </cell>
          <cell r="P409" t="str">
            <v>4</v>
          </cell>
          <cell r="Q409" t="str">
            <v>1</v>
          </cell>
          <cell r="R409" t="str">
            <v>1</v>
          </cell>
          <cell r="S409" t="str">
            <v>Não</v>
          </cell>
          <cell r="T409" t="str">
            <v xml:space="preserve">FANU1696374           </v>
          </cell>
          <cell r="U409" t="str">
            <v>21/02/2022</v>
          </cell>
          <cell r="V409" t="str">
            <v/>
          </cell>
          <cell r="W409" t="str">
            <v>Milani A9737201416/ Carlos A4600300703</v>
          </cell>
          <cell r="X409" t="str">
            <v/>
          </cell>
          <cell r="Y409" t="str">
            <v/>
          </cell>
          <cell r="Z409" t="str">
            <v>14</v>
          </cell>
          <cell r="AA409" t="str">
            <v>1</v>
          </cell>
          <cell r="AB409" t="str">
            <v>52</v>
          </cell>
          <cell r="AC409" t="str">
            <v>11</v>
          </cell>
          <cell r="AD409" t="str">
            <v xml:space="preserve">FANU1696374              </v>
          </cell>
          <cell r="AE409" t="str">
            <v/>
          </cell>
          <cell r="AF409" t="str">
            <v/>
          </cell>
          <cell r="AG409" t="str">
            <v>13682900</v>
          </cell>
          <cell r="AH409" t="str">
            <v>Pendente</v>
          </cell>
          <cell r="AI409" t="str">
            <v>Não</v>
          </cell>
          <cell r="AJ409" t="str">
            <v>22/01/2022</v>
          </cell>
          <cell r="AK409" t="str">
            <v>Marítimo</v>
          </cell>
          <cell r="AL409" t="str">
            <v>27/01/2022</v>
          </cell>
          <cell r="AM409" t="str">
            <v>09/02/2022</v>
          </cell>
          <cell r="AN409" t="str">
            <v>2203410972</v>
          </cell>
        </row>
        <row r="410">
          <cell r="B410">
            <v>80533194</v>
          </cell>
          <cell r="C410">
            <v>540200754</v>
          </cell>
          <cell r="E410" t="str">
            <v/>
          </cell>
          <cell r="F410" t="str">
            <v>VERMELHO</v>
          </cell>
          <cell r="G410" t="str">
            <v xml:space="preserve">UASC AL KHOR                                      </v>
          </cell>
          <cell r="I410" t="str">
            <v/>
          </cell>
          <cell r="J410">
            <v>37</v>
          </cell>
          <cell r="K410" t="str">
            <v>19</v>
          </cell>
          <cell r="L410" t="str">
            <v>37</v>
          </cell>
          <cell r="M410" t="str">
            <v>164</v>
          </cell>
          <cell r="N410" t="str">
            <v>37</v>
          </cell>
          <cell r="O410" t="str">
            <v>0</v>
          </cell>
          <cell r="P410" t="str">
            <v>0</v>
          </cell>
          <cell r="Q410" t="str">
            <v>0</v>
          </cell>
          <cell r="R410" t="str">
            <v>0</v>
          </cell>
          <cell r="S410" t="str">
            <v>Não</v>
          </cell>
          <cell r="T410" t="str">
            <v xml:space="preserve">HLBU1601675           </v>
          </cell>
          <cell r="U410" t="str">
            <v>14/03/2022</v>
          </cell>
          <cell r="V410" t="str">
            <v/>
          </cell>
          <cell r="W410" t="str">
            <v>CJ. CAMBIO ( ALVARO ) PUXE SBL</v>
          </cell>
          <cell r="X410" t="str">
            <v>SBL</v>
          </cell>
          <cell r="Y410" t="str">
            <v/>
          </cell>
          <cell r="Z410" t="str">
            <v>14</v>
          </cell>
          <cell r="AA410" t="str">
            <v>2</v>
          </cell>
          <cell r="AB410" t="str">
            <v>41</v>
          </cell>
          <cell r="AC410" t="str">
            <v>11</v>
          </cell>
          <cell r="AD410" t="str">
            <v xml:space="preserve">HLBU1601675              </v>
          </cell>
          <cell r="AE410" t="str">
            <v/>
          </cell>
          <cell r="AF410" t="str">
            <v/>
          </cell>
          <cell r="AG410" t="str">
            <v>13682900</v>
          </cell>
          <cell r="AH410" t="str">
            <v>Pendente</v>
          </cell>
          <cell r="AI410" t="str">
            <v>Não</v>
          </cell>
          <cell r="AJ410" t="str">
            <v>22/01/2022</v>
          </cell>
          <cell r="AK410" t="str">
            <v>Marítimo</v>
          </cell>
          <cell r="AL410" t="str">
            <v>27/01/2022</v>
          </cell>
          <cell r="AM410" t="str">
            <v>09/02/2022</v>
          </cell>
          <cell r="AN410" t="str">
            <v>2204533040</v>
          </cell>
        </row>
        <row r="411">
          <cell r="B411">
            <v>80533219</v>
          </cell>
          <cell r="C411">
            <v>540200757</v>
          </cell>
          <cell r="E411" t="str">
            <v/>
          </cell>
          <cell r="F411" t="str">
            <v/>
          </cell>
          <cell r="G411" t="str">
            <v xml:space="preserve">UASC AL KHOR                                      </v>
          </cell>
          <cell r="I411" t="str">
            <v/>
          </cell>
          <cell r="J411">
            <v>9</v>
          </cell>
          <cell r="K411" t="str">
            <v>1</v>
          </cell>
          <cell r="L411" t="str">
            <v>9</v>
          </cell>
          <cell r="M411" t="str">
            <v>0</v>
          </cell>
          <cell r="N411" t="str">
            <v>1</v>
          </cell>
          <cell r="O411" t="str">
            <v>14</v>
          </cell>
          <cell r="P411" t="str">
            <v>16</v>
          </cell>
          <cell r="Q411" t="str">
            <v>0</v>
          </cell>
          <cell r="R411" t="str">
            <v>0</v>
          </cell>
          <cell r="S411" t="str">
            <v>Não</v>
          </cell>
          <cell r="T411" t="str">
            <v xml:space="preserve">HLBU3081905           </v>
          </cell>
          <cell r="V411" t="str">
            <v/>
          </cell>
          <cell r="W411" t="str">
            <v/>
          </cell>
          <cell r="X411" t="str">
            <v>DTA EADI</v>
          </cell>
          <cell r="Y411" t="str">
            <v>03/03/2022</v>
          </cell>
          <cell r="Z411" t="str">
            <v xml:space="preserve">8 </v>
          </cell>
          <cell r="AA411" t="str">
            <v>0</v>
          </cell>
          <cell r="AB411" t="str">
            <v>31</v>
          </cell>
          <cell r="AC411" t="str">
            <v>11</v>
          </cell>
          <cell r="AD411" t="str">
            <v xml:space="preserve">HLBU3081905              </v>
          </cell>
          <cell r="AE411" t="str">
            <v/>
          </cell>
          <cell r="AF411" t="str">
            <v/>
          </cell>
          <cell r="AG411" t="str">
            <v>13682900</v>
          </cell>
          <cell r="AH411" t="str">
            <v>Pendente</v>
          </cell>
          <cell r="AI411" t="str">
            <v>Não</v>
          </cell>
          <cell r="AJ411" t="str">
            <v>22/01/2022</v>
          </cell>
          <cell r="AK411" t="str">
            <v>Marítimo</v>
          </cell>
          <cell r="AL411" t="str">
            <v>27/01/2022</v>
          </cell>
          <cell r="AM411" t="str">
            <v>09/02/2022</v>
          </cell>
          <cell r="AN411" t="str">
            <v xml:space="preserve">          </v>
          </cell>
        </row>
        <row r="412">
          <cell r="B412">
            <v>80533220</v>
          </cell>
          <cell r="C412">
            <v>540200758</v>
          </cell>
          <cell r="E412" t="str">
            <v/>
          </cell>
          <cell r="F412" t="str">
            <v/>
          </cell>
          <cell r="G412" t="str">
            <v xml:space="preserve">UASC AL KHOR                                      </v>
          </cell>
          <cell r="I412" t="str">
            <v/>
          </cell>
          <cell r="J412">
            <v>18</v>
          </cell>
          <cell r="K412" t="str">
            <v>2</v>
          </cell>
          <cell r="L412" t="str">
            <v>18</v>
          </cell>
          <cell r="M412" t="str">
            <v>0</v>
          </cell>
          <cell r="N412" t="str">
            <v>0</v>
          </cell>
          <cell r="O412" t="str">
            <v>15</v>
          </cell>
          <cell r="P412" t="str">
            <v>40</v>
          </cell>
          <cell r="Q412" t="str">
            <v>0</v>
          </cell>
          <cell r="R412" t="str">
            <v>0</v>
          </cell>
          <cell r="S412" t="str">
            <v>Não</v>
          </cell>
          <cell r="T412" t="str">
            <v xml:space="preserve">FANU1035477           </v>
          </cell>
          <cell r="U412" t="str">
            <v>14/03/2022</v>
          </cell>
          <cell r="V412" t="str">
            <v/>
          </cell>
          <cell r="W412" t="str">
            <v/>
          </cell>
          <cell r="X412" t="str">
            <v>DTA EADI</v>
          </cell>
          <cell r="Y412" t="str">
            <v>03/03/2022</v>
          </cell>
          <cell r="Z412" t="str">
            <v xml:space="preserve">8 </v>
          </cell>
          <cell r="AA412" t="str">
            <v>1</v>
          </cell>
          <cell r="AB412" t="str">
            <v>55</v>
          </cell>
          <cell r="AC412" t="str">
            <v>11</v>
          </cell>
          <cell r="AD412" t="str">
            <v xml:space="preserve">FANU1035477              </v>
          </cell>
          <cell r="AE412" t="str">
            <v/>
          </cell>
          <cell r="AF412" t="str">
            <v/>
          </cell>
          <cell r="AG412" t="str">
            <v>13682900</v>
          </cell>
          <cell r="AH412" t="str">
            <v>Pendente</v>
          </cell>
          <cell r="AI412" t="str">
            <v>Não</v>
          </cell>
          <cell r="AJ412" t="str">
            <v>22/01/2022</v>
          </cell>
          <cell r="AK412" t="str">
            <v>Marítimo</v>
          </cell>
          <cell r="AL412" t="str">
            <v>27/01/2022</v>
          </cell>
          <cell r="AM412" t="str">
            <v>09/02/2022</v>
          </cell>
          <cell r="AN412" t="str">
            <v xml:space="preserve">          </v>
          </cell>
        </row>
        <row r="413">
          <cell r="B413">
            <v>80533222</v>
          </cell>
          <cell r="C413">
            <v>540200759</v>
          </cell>
          <cell r="E413" t="str">
            <v/>
          </cell>
          <cell r="F413" t="str">
            <v/>
          </cell>
          <cell r="G413" t="str">
            <v xml:space="preserve">UASC AL KHOR                                      </v>
          </cell>
          <cell r="I413" t="str">
            <v/>
          </cell>
          <cell r="J413">
            <v>18</v>
          </cell>
          <cell r="K413" t="str">
            <v>3</v>
          </cell>
          <cell r="L413" t="str">
            <v>18</v>
          </cell>
          <cell r="M413" t="str">
            <v>0</v>
          </cell>
          <cell r="N413" t="str">
            <v>4</v>
          </cell>
          <cell r="O413" t="str">
            <v>28</v>
          </cell>
          <cell r="P413" t="str">
            <v>20</v>
          </cell>
          <cell r="Q413" t="str">
            <v>0</v>
          </cell>
          <cell r="R413" t="str">
            <v>0</v>
          </cell>
          <cell r="S413" t="str">
            <v>Não</v>
          </cell>
          <cell r="T413" t="str">
            <v xml:space="preserve">TLLU5282182           </v>
          </cell>
          <cell r="U413" t="str">
            <v>21/03/2022</v>
          </cell>
          <cell r="V413" t="str">
            <v/>
          </cell>
          <cell r="W413" t="str">
            <v/>
          </cell>
          <cell r="X413" t="str">
            <v>DTA EADI</v>
          </cell>
          <cell r="Y413" t="str">
            <v>03/03/2022</v>
          </cell>
          <cell r="Z413" t="str">
            <v xml:space="preserve">8 </v>
          </cell>
          <cell r="AA413" t="str">
            <v>1</v>
          </cell>
          <cell r="AB413" t="str">
            <v>52</v>
          </cell>
          <cell r="AC413" t="str">
            <v>11</v>
          </cell>
          <cell r="AD413" t="str">
            <v xml:space="preserve">TLLU5282182              </v>
          </cell>
          <cell r="AE413" t="str">
            <v/>
          </cell>
          <cell r="AF413" t="str">
            <v/>
          </cell>
          <cell r="AG413" t="str">
            <v>13682900</v>
          </cell>
          <cell r="AH413" t="str">
            <v>Pendente</v>
          </cell>
          <cell r="AI413" t="str">
            <v>Não</v>
          </cell>
          <cell r="AJ413" t="str">
            <v>22/01/2022</v>
          </cell>
          <cell r="AK413" t="str">
            <v>Marítimo</v>
          </cell>
          <cell r="AL413" t="str">
            <v>27/01/2022</v>
          </cell>
          <cell r="AM413" t="str">
            <v>09/02/2022</v>
          </cell>
          <cell r="AN413" t="str">
            <v xml:space="preserve">          </v>
          </cell>
        </row>
        <row r="414">
          <cell r="B414">
            <v>80533246</v>
          </cell>
          <cell r="C414">
            <v>540200760</v>
          </cell>
          <cell r="E414" t="str">
            <v/>
          </cell>
          <cell r="F414" t="str">
            <v/>
          </cell>
          <cell r="G414" t="str">
            <v xml:space="preserve">UASC AL KHOR                                      </v>
          </cell>
          <cell r="I414" t="str">
            <v/>
          </cell>
          <cell r="J414">
            <v>12</v>
          </cell>
          <cell r="K414" t="str">
            <v>2</v>
          </cell>
          <cell r="L414" t="str">
            <v>12</v>
          </cell>
          <cell r="M414" t="str">
            <v>0</v>
          </cell>
          <cell r="N414" t="str">
            <v>12</v>
          </cell>
          <cell r="O414" t="str">
            <v>34</v>
          </cell>
          <cell r="P414" t="str">
            <v>10</v>
          </cell>
          <cell r="Q414" t="str">
            <v>0</v>
          </cell>
          <cell r="R414" t="str">
            <v>0</v>
          </cell>
          <cell r="S414" t="str">
            <v>Não</v>
          </cell>
          <cell r="T414" t="str">
            <v xml:space="preserve">HAMU1230975           </v>
          </cell>
          <cell r="U414" t="str">
            <v>16/03/2022</v>
          </cell>
          <cell r="V414" t="str">
            <v/>
          </cell>
          <cell r="W414" t="str">
            <v/>
          </cell>
          <cell r="X414" t="str">
            <v>DTA EADI</v>
          </cell>
          <cell r="Y414" t="str">
            <v>03/03/2022</v>
          </cell>
          <cell r="Z414" t="str">
            <v xml:space="preserve">8 </v>
          </cell>
          <cell r="AA414" t="str">
            <v>1</v>
          </cell>
          <cell r="AB414" t="str">
            <v>56</v>
          </cell>
          <cell r="AC414" t="str">
            <v>11</v>
          </cell>
          <cell r="AD414" t="str">
            <v xml:space="preserve">HAMU1230975              </v>
          </cell>
          <cell r="AE414" t="str">
            <v/>
          </cell>
          <cell r="AF414" t="str">
            <v/>
          </cell>
          <cell r="AG414" t="str">
            <v>13682900</v>
          </cell>
          <cell r="AH414" t="str">
            <v>Pendente</v>
          </cell>
          <cell r="AI414" t="str">
            <v>Não</v>
          </cell>
          <cell r="AJ414" t="str">
            <v>22/01/2022</v>
          </cell>
          <cell r="AK414" t="str">
            <v>Marítimo</v>
          </cell>
          <cell r="AL414" t="str">
            <v>27/01/2022</v>
          </cell>
          <cell r="AM414" t="str">
            <v>09/02/2022</v>
          </cell>
          <cell r="AN414" t="str">
            <v xml:space="preserve">          </v>
          </cell>
        </row>
        <row r="415">
          <cell r="B415">
            <v>80533282</v>
          </cell>
          <cell r="C415">
            <v>540200762</v>
          </cell>
          <cell r="E415" t="str">
            <v/>
          </cell>
          <cell r="F415" t="str">
            <v/>
          </cell>
          <cell r="G415" t="str">
            <v xml:space="preserve">UASC AL KHOR                                      </v>
          </cell>
          <cell r="I415" t="str">
            <v/>
          </cell>
          <cell r="J415">
            <v>6</v>
          </cell>
          <cell r="K415" t="str">
            <v>2</v>
          </cell>
          <cell r="L415" t="str">
            <v>6</v>
          </cell>
          <cell r="M415" t="str">
            <v>0</v>
          </cell>
          <cell r="N415" t="str">
            <v>0</v>
          </cell>
          <cell r="O415" t="str">
            <v>34</v>
          </cell>
          <cell r="P415" t="str">
            <v>1</v>
          </cell>
          <cell r="Q415" t="str">
            <v>0</v>
          </cell>
          <cell r="R415" t="str">
            <v>0</v>
          </cell>
          <cell r="S415" t="str">
            <v>Não</v>
          </cell>
          <cell r="T415" t="str">
            <v xml:space="preserve">HLXU8462120           </v>
          </cell>
          <cell r="U415" t="str">
            <v>15/03/2022</v>
          </cell>
          <cell r="V415" t="str">
            <v/>
          </cell>
          <cell r="W415" t="str">
            <v>Silas A9588400006  7D66</v>
          </cell>
          <cell r="X415" t="str">
            <v>DTA EADI</v>
          </cell>
          <cell r="Y415" t="str">
            <v>03/03/2022</v>
          </cell>
          <cell r="Z415" t="str">
            <v xml:space="preserve">8 </v>
          </cell>
          <cell r="AA415" t="str">
            <v>1</v>
          </cell>
          <cell r="AB415" t="str">
            <v>35</v>
          </cell>
          <cell r="AC415" t="str">
            <v>11</v>
          </cell>
          <cell r="AD415" t="str">
            <v xml:space="preserve">HLXU8462120              </v>
          </cell>
          <cell r="AE415" t="str">
            <v/>
          </cell>
          <cell r="AF415" t="str">
            <v/>
          </cell>
          <cell r="AG415" t="str">
            <v>13682900</v>
          </cell>
          <cell r="AH415" t="str">
            <v>Pendente</v>
          </cell>
          <cell r="AI415" t="str">
            <v>Não</v>
          </cell>
          <cell r="AJ415" t="str">
            <v>22/01/2022</v>
          </cell>
          <cell r="AK415" t="str">
            <v>Marítimo</v>
          </cell>
          <cell r="AL415" t="str">
            <v>27/01/2022</v>
          </cell>
          <cell r="AM415" t="str">
            <v>11/02/2022</v>
          </cell>
          <cell r="AN415" t="str">
            <v xml:space="preserve">          </v>
          </cell>
        </row>
        <row r="416">
          <cell r="B416">
            <v>80533249</v>
          </cell>
          <cell r="C416">
            <v>540200771</v>
          </cell>
          <cell r="E416" t="str">
            <v/>
          </cell>
          <cell r="F416" t="str">
            <v/>
          </cell>
          <cell r="G416" t="str">
            <v xml:space="preserve">UASC AL KHOR                                      </v>
          </cell>
          <cell r="I416" t="str">
            <v/>
          </cell>
          <cell r="J416">
            <v>8</v>
          </cell>
          <cell r="K416" t="str">
            <v>2</v>
          </cell>
          <cell r="L416" t="str">
            <v>8</v>
          </cell>
          <cell r="M416" t="str">
            <v>0</v>
          </cell>
          <cell r="N416" t="str">
            <v>3</v>
          </cell>
          <cell r="O416" t="str">
            <v>1</v>
          </cell>
          <cell r="P416" t="str">
            <v>41</v>
          </cell>
          <cell r="Q416" t="str">
            <v>0</v>
          </cell>
          <cell r="R416" t="str">
            <v>0</v>
          </cell>
          <cell r="S416" t="str">
            <v>Não</v>
          </cell>
          <cell r="T416" t="str">
            <v xml:space="preserve">SLSU8027631           </v>
          </cell>
          <cell r="V416" t="str">
            <v/>
          </cell>
          <cell r="W416" t="str">
            <v/>
          </cell>
          <cell r="X416" t="str">
            <v>DTA EADI</v>
          </cell>
          <cell r="Y416" t="str">
            <v>03/03/2022</v>
          </cell>
          <cell r="Z416" t="str">
            <v xml:space="preserve">8 </v>
          </cell>
          <cell r="AA416" t="str">
            <v>0</v>
          </cell>
          <cell r="AB416" t="str">
            <v>45</v>
          </cell>
          <cell r="AC416" t="str">
            <v>11</v>
          </cell>
          <cell r="AD416" t="str">
            <v xml:space="preserve">SLSU8027631              </v>
          </cell>
          <cell r="AE416" t="str">
            <v/>
          </cell>
          <cell r="AF416" t="str">
            <v/>
          </cell>
          <cell r="AG416" t="str">
            <v>13682900</v>
          </cell>
          <cell r="AH416" t="str">
            <v>Pendente</v>
          </cell>
          <cell r="AI416" t="str">
            <v>Não</v>
          </cell>
          <cell r="AJ416" t="str">
            <v>22/01/2022</v>
          </cell>
          <cell r="AK416" t="str">
            <v>Marítimo</v>
          </cell>
          <cell r="AL416" t="str">
            <v>27/01/2022</v>
          </cell>
          <cell r="AM416" t="str">
            <v>09/02/2022</v>
          </cell>
          <cell r="AN416" t="str">
            <v xml:space="preserve">          </v>
          </cell>
        </row>
        <row r="417">
          <cell r="B417">
            <v>80533254</v>
          </cell>
          <cell r="C417">
            <v>540200772</v>
          </cell>
          <cell r="E417" t="str">
            <v/>
          </cell>
          <cell r="F417" t="str">
            <v/>
          </cell>
          <cell r="G417" t="str">
            <v xml:space="preserve">UASC AL KHOR                                      </v>
          </cell>
          <cell r="I417" t="str">
            <v/>
          </cell>
          <cell r="J417">
            <v>11</v>
          </cell>
          <cell r="K417" t="str">
            <v>6</v>
          </cell>
          <cell r="L417" t="str">
            <v>11</v>
          </cell>
          <cell r="M417" t="str">
            <v>0</v>
          </cell>
          <cell r="N417" t="str">
            <v>12</v>
          </cell>
          <cell r="O417" t="str">
            <v>14</v>
          </cell>
          <cell r="P417" t="str">
            <v>21</v>
          </cell>
          <cell r="Q417" t="str">
            <v>0</v>
          </cell>
          <cell r="R417" t="str">
            <v>0</v>
          </cell>
          <cell r="S417" t="str">
            <v>Não</v>
          </cell>
          <cell r="T417" t="str">
            <v xml:space="preserve">BSIU9156291           </v>
          </cell>
          <cell r="V417" t="str">
            <v/>
          </cell>
          <cell r="W417" t="str">
            <v/>
          </cell>
          <cell r="X417" t="str">
            <v>DTA EADI</v>
          </cell>
          <cell r="Y417" t="str">
            <v>03/03/2022</v>
          </cell>
          <cell r="Z417" t="str">
            <v xml:space="preserve">8 </v>
          </cell>
          <cell r="AA417" t="str">
            <v>0</v>
          </cell>
          <cell r="AB417" t="str">
            <v>47</v>
          </cell>
          <cell r="AC417" t="str">
            <v>11</v>
          </cell>
          <cell r="AD417" t="str">
            <v xml:space="preserve">BSIU9156291              </v>
          </cell>
          <cell r="AE417" t="str">
            <v/>
          </cell>
          <cell r="AF417" t="str">
            <v/>
          </cell>
          <cell r="AG417" t="str">
            <v>13682900</v>
          </cell>
          <cell r="AH417" t="str">
            <v>Pendente</v>
          </cell>
          <cell r="AI417" t="str">
            <v>Não</v>
          </cell>
          <cell r="AJ417" t="str">
            <v>22/01/2022</v>
          </cell>
          <cell r="AK417" t="str">
            <v>Marítimo</v>
          </cell>
          <cell r="AL417" t="str">
            <v>27/01/2022</v>
          </cell>
          <cell r="AM417" t="str">
            <v>09/02/2022</v>
          </cell>
          <cell r="AN417" t="str">
            <v xml:space="preserve">          </v>
          </cell>
        </row>
        <row r="418">
          <cell r="B418">
            <v>80533261</v>
          </cell>
          <cell r="C418">
            <v>540200773</v>
          </cell>
          <cell r="E418" t="str">
            <v/>
          </cell>
          <cell r="F418" t="str">
            <v>VERDE</v>
          </cell>
          <cell r="G418" t="str">
            <v xml:space="preserve">UASC AL KHOR                                      </v>
          </cell>
          <cell r="H418" t="str">
            <v>4</v>
          </cell>
          <cell r="I418" t="str">
            <v/>
          </cell>
          <cell r="J418">
            <v>31</v>
          </cell>
          <cell r="K418" t="str">
            <v>11</v>
          </cell>
          <cell r="L418" t="str">
            <v>31</v>
          </cell>
          <cell r="M418" t="str">
            <v>117</v>
          </cell>
          <cell r="N418" t="str">
            <v>17</v>
          </cell>
          <cell r="O418" t="str">
            <v>24</v>
          </cell>
          <cell r="P418" t="str">
            <v>2</v>
          </cell>
          <cell r="Q418" t="str">
            <v>1</v>
          </cell>
          <cell r="R418" t="str">
            <v>1</v>
          </cell>
          <cell r="S418" t="str">
            <v>Não</v>
          </cell>
          <cell r="T418" t="str">
            <v xml:space="preserve">TCKU6026169           </v>
          </cell>
          <cell r="U418" t="str">
            <v>22/03/2022</v>
          </cell>
          <cell r="V418" t="str">
            <v/>
          </cell>
          <cell r="W418" t="str">
            <v/>
          </cell>
          <cell r="X418" t="str">
            <v>DTA EADI</v>
          </cell>
          <cell r="Y418" t="str">
            <v>03/03/2022</v>
          </cell>
          <cell r="Z418" t="str">
            <v>20</v>
          </cell>
          <cell r="AA418" t="str">
            <v>1</v>
          </cell>
          <cell r="AB418" t="str">
            <v>48</v>
          </cell>
          <cell r="AC418" t="str">
            <v>11</v>
          </cell>
          <cell r="AD418" t="str">
            <v xml:space="preserve">TCKU6026169              </v>
          </cell>
          <cell r="AE418" t="str">
            <v/>
          </cell>
          <cell r="AF418" t="str">
            <v/>
          </cell>
          <cell r="AG418" t="str">
            <v>13682900</v>
          </cell>
          <cell r="AH418" t="str">
            <v>Pendente</v>
          </cell>
          <cell r="AI418" t="str">
            <v>Não</v>
          </cell>
          <cell r="AJ418" t="str">
            <v>22/01/2022</v>
          </cell>
          <cell r="AK418" t="str">
            <v>Marítimo</v>
          </cell>
          <cell r="AL418" t="str">
            <v>27/01/2022</v>
          </cell>
          <cell r="AM418" t="str">
            <v>09/02/2022</v>
          </cell>
          <cell r="AN418" t="str">
            <v>2204337829</v>
          </cell>
        </row>
        <row r="419">
          <cell r="B419">
            <v>80533263</v>
          </cell>
          <cell r="C419">
            <v>540200774</v>
          </cell>
          <cell r="E419" t="str">
            <v/>
          </cell>
          <cell r="F419" t="str">
            <v/>
          </cell>
          <cell r="G419" t="str">
            <v xml:space="preserve">UASC AL KHOR                                      </v>
          </cell>
          <cell r="I419" t="str">
            <v/>
          </cell>
          <cell r="J419">
            <v>11</v>
          </cell>
          <cell r="K419" t="str">
            <v>5</v>
          </cell>
          <cell r="L419" t="str">
            <v>11</v>
          </cell>
          <cell r="M419" t="str">
            <v>0</v>
          </cell>
          <cell r="N419" t="str">
            <v>15</v>
          </cell>
          <cell r="O419" t="str">
            <v>12</v>
          </cell>
          <cell r="P419" t="str">
            <v>14</v>
          </cell>
          <cell r="Q419" t="str">
            <v>0</v>
          </cell>
          <cell r="R419" t="str">
            <v>0</v>
          </cell>
          <cell r="S419" t="str">
            <v>Não</v>
          </cell>
          <cell r="T419" t="str">
            <v xml:space="preserve">FANU1060994           </v>
          </cell>
          <cell r="V419" t="str">
            <v>03/03/2022</v>
          </cell>
          <cell r="W419" t="str">
            <v/>
          </cell>
          <cell r="X419" t="str">
            <v>DTA TRANSP</v>
          </cell>
          <cell r="Y419" t="str">
            <v/>
          </cell>
          <cell r="Z419" t="str">
            <v xml:space="preserve">8 </v>
          </cell>
          <cell r="AA419" t="str">
            <v>0</v>
          </cell>
          <cell r="AB419" t="str">
            <v>41</v>
          </cell>
          <cell r="AC419" t="str">
            <v>11</v>
          </cell>
          <cell r="AD419" t="str">
            <v xml:space="preserve">FANU1060994              </v>
          </cell>
          <cell r="AE419" t="str">
            <v/>
          </cell>
          <cell r="AF419" t="str">
            <v/>
          </cell>
          <cell r="AG419" t="str">
            <v>13682900</v>
          </cell>
          <cell r="AH419" t="str">
            <v>Pendente</v>
          </cell>
          <cell r="AI419" t="str">
            <v>Não</v>
          </cell>
          <cell r="AJ419" t="str">
            <v>22/01/2022</v>
          </cell>
          <cell r="AK419" t="str">
            <v>Marítimo</v>
          </cell>
          <cell r="AL419" t="str">
            <v>27/01/2022</v>
          </cell>
          <cell r="AM419" t="str">
            <v>09/02/2022</v>
          </cell>
          <cell r="AN419" t="str">
            <v xml:space="preserve">          </v>
          </cell>
        </row>
        <row r="420">
          <cell r="B420">
            <v>80533286</v>
          </cell>
          <cell r="C420">
            <v>540200777</v>
          </cell>
          <cell r="E420" t="str">
            <v/>
          </cell>
          <cell r="F420" t="str">
            <v/>
          </cell>
          <cell r="G420" t="str">
            <v xml:space="preserve">UASC AL KHOR                                      </v>
          </cell>
          <cell r="I420" t="str">
            <v/>
          </cell>
          <cell r="J420">
            <v>1</v>
          </cell>
          <cell r="K420" t="str">
            <v>1</v>
          </cell>
          <cell r="L420" t="str">
            <v>1</v>
          </cell>
          <cell r="M420" t="str">
            <v>0</v>
          </cell>
          <cell r="N420" t="str">
            <v>0</v>
          </cell>
          <cell r="O420" t="str">
            <v>51</v>
          </cell>
          <cell r="P420" t="str">
            <v>0</v>
          </cell>
          <cell r="Q420" t="str">
            <v>0</v>
          </cell>
          <cell r="R420" t="str">
            <v>0</v>
          </cell>
          <cell r="S420" t="str">
            <v>Não</v>
          </cell>
          <cell r="T420" t="str">
            <v xml:space="preserve">HLXU6511463           </v>
          </cell>
          <cell r="V420" t="str">
            <v/>
          </cell>
          <cell r="W420" t="str">
            <v>BANCOS ( ALVARO ) PUXE SBL</v>
          </cell>
          <cell r="X420" t="str">
            <v>DTA EADI</v>
          </cell>
          <cell r="Y420" t="str">
            <v>03/03/2022</v>
          </cell>
          <cell r="Z420" t="str">
            <v xml:space="preserve">8 </v>
          </cell>
          <cell r="AA420" t="str">
            <v>0</v>
          </cell>
          <cell r="AB420" t="str">
            <v>51</v>
          </cell>
          <cell r="AC420" t="str">
            <v>11</v>
          </cell>
          <cell r="AD420" t="str">
            <v xml:space="preserve">HLXU6511463              </v>
          </cell>
          <cell r="AE420" t="str">
            <v/>
          </cell>
          <cell r="AF420" t="str">
            <v/>
          </cell>
          <cell r="AG420" t="str">
            <v>13682900</v>
          </cell>
          <cell r="AH420" t="str">
            <v>Pendente</v>
          </cell>
          <cell r="AI420" t="str">
            <v>Não</v>
          </cell>
          <cell r="AJ420" t="str">
            <v>22/01/2022</v>
          </cell>
          <cell r="AK420" t="str">
            <v>Marítimo</v>
          </cell>
          <cell r="AL420" t="str">
            <v>27/01/2022</v>
          </cell>
          <cell r="AM420" t="str">
            <v>09/02/2022</v>
          </cell>
          <cell r="AN420" t="str">
            <v xml:space="preserve">          </v>
          </cell>
        </row>
        <row r="421">
          <cell r="B421">
            <v>80533269</v>
          </cell>
          <cell r="C421">
            <v>540200778</v>
          </cell>
          <cell r="E421" t="str">
            <v/>
          </cell>
          <cell r="F421" t="str">
            <v/>
          </cell>
          <cell r="G421" t="str">
            <v xml:space="preserve">UASC AL KHOR                                      </v>
          </cell>
          <cell r="I421" t="str">
            <v/>
          </cell>
          <cell r="J421">
            <v>9</v>
          </cell>
          <cell r="K421" t="str">
            <v>5</v>
          </cell>
          <cell r="L421" t="str">
            <v>9</v>
          </cell>
          <cell r="M421" t="str">
            <v>0</v>
          </cell>
          <cell r="N421" t="str">
            <v>4</v>
          </cell>
          <cell r="O421" t="str">
            <v>26</v>
          </cell>
          <cell r="P421" t="str">
            <v>5</v>
          </cell>
          <cell r="Q421" t="str">
            <v>0</v>
          </cell>
          <cell r="R421" t="str">
            <v>0</v>
          </cell>
          <cell r="S421" t="str">
            <v>Não</v>
          </cell>
          <cell r="T421" t="str">
            <v xml:space="preserve">UACU5556005           </v>
          </cell>
          <cell r="U421" t="str">
            <v>15/03/2022</v>
          </cell>
          <cell r="V421" t="str">
            <v/>
          </cell>
          <cell r="W421" t="str">
            <v/>
          </cell>
          <cell r="X421" t="str">
            <v>DTA EADI</v>
          </cell>
          <cell r="Y421" t="str">
            <v>03/03/2022</v>
          </cell>
          <cell r="Z421" t="str">
            <v xml:space="preserve">8 </v>
          </cell>
          <cell r="AA421" t="str">
            <v>1</v>
          </cell>
          <cell r="AB421" t="str">
            <v>35</v>
          </cell>
          <cell r="AC421" t="str">
            <v>11</v>
          </cell>
          <cell r="AD421" t="str">
            <v xml:space="preserve">UACU5556005              </v>
          </cell>
          <cell r="AE421" t="str">
            <v/>
          </cell>
          <cell r="AF421" t="str">
            <v/>
          </cell>
          <cell r="AG421" t="str">
            <v>13682900</v>
          </cell>
          <cell r="AH421" t="str">
            <v>Pendente</v>
          </cell>
          <cell r="AI421" t="str">
            <v>Não</v>
          </cell>
          <cell r="AJ421" t="str">
            <v>22/01/2022</v>
          </cell>
          <cell r="AK421" t="str">
            <v>Marítimo</v>
          </cell>
          <cell r="AL421" t="str">
            <v>27/01/2022</v>
          </cell>
          <cell r="AM421" t="str">
            <v>09/02/2022</v>
          </cell>
          <cell r="AN421" t="str">
            <v xml:space="preserve">          </v>
          </cell>
        </row>
        <row r="422">
          <cell r="B422">
            <v>80533274</v>
          </cell>
          <cell r="C422">
            <v>540200781</v>
          </cell>
          <cell r="E422" t="str">
            <v/>
          </cell>
          <cell r="F422" t="str">
            <v/>
          </cell>
          <cell r="G422" t="str">
            <v xml:space="preserve">UASC AL KHOR                                      </v>
          </cell>
          <cell r="I422" t="str">
            <v/>
          </cell>
          <cell r="J422">
            <v>24</v>
          </cell>
          <cell r="K422" t="str">
            <v>6</v>
          </cell>
          <cell r="L422" t="str">
            <v>24</v>
          </cell>
          <cell r="M422" t="str">
            <v>0</v>
          </cell>
          <cell r="N422" t="str">
            <v>31</v>
          </cell>
          <cell r="O422" t="str">
            <v>26</v>
          </cell>
          <cell r="P422" t="str">
            <v>8</v>
          </cell>
          <cell r="Q422" t="str">
            <v>0</v>
          </cell>
          <cell r="R422" t="str">
            <v>0</v>
          </cell>
          <cell r="S422" t="str">
            <v>Não</v>
          </cell>
          <cell r="T422" t="str">
            <v xml:space="preserve">BMOU4010225           </v>
          </cell>
          <cell r="U422" t="str">
            <v>24/02/2022</v>
          </cell>
          <cell r="V422" t="str">
            <v/>
          </cell>
          <cell r="W422" t="str">
            <v/>
          </cell>
          <cell r="X422" t="str">
            <v>DTA EADI</v>
          </cell>
          <cell r="Y422" t="str">
            <v>03/03/2022</v>
          </cell>
          <cell r="Z422" t="str">
            <v xml:space="preserve">8 </v>
          </cell>
          <cell r="AA422" t="str">
            <v>2</v>
          </cell>
          <cell r="AB422" t="str">
            <v>66</v>
          </cell>
          <cell r="AC422" t="str">
            <v>11</v>
          </cell>
          <cell r="AD422" t="str">
            <v xml:space="preserve">BMOU4010225              </v>
          </cell>
          <cell r="AE422" t="str">
            <v/>
          </cell>
          <cell r="AF422" t="str">
            <v/>
          </cell>
          <cell r="AG422" t="str">
            <v>13682900</v>
          </cell>
          <cell r="AH422" t="str">
            <v>Pendente</v>
          </cell>
          <cell r="AI422" t="str">
            <v>Não</v>
          </cell>
          <cell r="AJ422" t="str">
            <v>22/01/2022</v>
          </cell>
          <cell r="AK422" t="str">
            <v>Marítimo</v>
          </cell>
          <cell r="AL422" t="str">
            <v>27/01/2022</v>
          </cell>
          <cell r="AM422" t="str">
            <v>09/02/2022</v>
          </cell>
          <cell r="AN422" t="str">
            <v xml:space="preserve">          </v>
          </cell>
        </row>
        <row r="423">
          <cell r="B423">
            <v>80533276</v>
          </cell>
          <cell r="C423">
            <v>540200782</v>
          </cell>
          <cell r="E423" t="str">
            <v/>
          </cell>
          <cell r="F423" t="str">
            <v>VERMELHO</v>
          </cell>
          <cell r="G423" t="str">
            <v xml:space="preserve">UASC AL KHOR                                      </v>
          </cell>
          <cell r="I423" t="str">
            <v/>
          </cell>
          <cell r="J423">
            <v>33</v>
          </cell>
          <cell r="K423" t="str">
            <v>8</v>
          </cell>
          <cell r="L423" t="str">
            <v>33</v>
          </cell>
          <cell r="M423" t="str">
            <v>111</v>
          </cell>
          <cell r="N423" t="str">
            <v>37</v>
          </cell>
          <cell r="O423" t="str">
            <v>10</v>
          </cell>
          <cell r="P423" t="str">
            <v>10</v>
          </cell>
          <cell r="Q423" t="str">
            <v>2</v>
          </cell>
          <cell r="R423" t="str">
            <v>2</v>
          </cell>
          <cell r="S423" t="str">
            <v>Não</v>
          </cell>
          <cell r="T423" t="str">
            <v xml:space="preserve">TGHU6288165           </v>
          </cell>
          <cell r="U423" t="str">
            <v>21/02/2022</v>
          </cell>
          <cell r="V423" t="str">
            <v/>
          </cell>
          <cell r="W423" t="str">
            <v>Rodrigo A9753300500</v>
          </cell>
          <cell r="X423" t="str">
            <v/>
          </cell>
          <cell r="Y423" t="str">
            <v/>
          </cell>
          <cell r="Z423" t="str">
            <v>14</v>
          </cell>
          <cell r="AA423" t="str">
            <v>1</v>
          </cell>
          <cell r="AB423" t="str">
            <v>62</v>
          </cell>
          <cell r="AC423" t="str">
            <v>11</v>
          </cell>
          <cell r="AD423" t="str">
            <v xml:space="preserve">TGHU6288165              </v>
          </cell>
          <cell r="AE423" t="str">
            <v/>
          </cell>
          <cell r="AF423" t="str">
            <v/>
          </cell>
          <cell r="AG423" t="str">
            <v>13682900</v>
          </cell>
          <cell r="AH423" t="str">
            <v>Pendente</v>
          </cell>
          <cell r="AI423" t="str">
            <v>Não</v>
          </cell>
          <cell r="AJ423" t="str">
            <v>22/01/2022</v>
          </cell>
          <cell r="AK423" t="str">
            <v>Marítimo</v>
          </cell>
          <cell r="AL423" t="str">
            <v>27/01/2022</v>
          </cell>
          <cell r="AM423" t="str">
            <v>09/02/2022</v>
          </cell>
          <cell r="AN423" t="str">
            <v>2203411677</v>
          </cell>
        </row>
        <row r="424">
          <cell r="B424">
            <v>80533351</v>
          </cell>
          <cell r="C424">
            <v>540200785</v>
          </cell>
          <cell r="E424" t="str">
            <v/>
          </cell>
          <cell r="F424" t="str">
            <v/>
          </cell>
          <cell r="G424" t="str">
            <v xml:space="preserve">UASC AL KHOR                                      </v>
          </cell>
          <cell r="I424" t="str">
            <v/>
          </cell>
          <cell r="J424">
            <v>9</v>
          </cell>
          <cell r="K424" t="str">
            <v>6</v>
          </cell>
          <cell r="L424" t="str">
            <v>9</v>
          </cell>
          <cell r="M424" t="str">
            <v>0</v>
          </cell>
          <cell r="N424" t="str">
            <v>26</v>
          </cell>
          <cell r="O424" t="str">
            <v>0</v>
          </cell>
          <cell r="P424" t="str">
            <v>0</v>
          </cell>
          <cell r="Q424" t="str">
            <v>0</v>
          </cell>
          <cell r="R424" t="str">
            <v>0</v>
          </cell>
          <cell r="S424" t="str">
            <v>Não</v>
          </cell>
          <cell r="T424" t="str">
            <v xml:space="preserve">HLBU3363895           </v>
          </cell>
          <cell r="V424" t="str">
            <v>03/03/2022</v>
          </cell>
          <cell r="W424" t="str">
            <v>CJ. CAMBIO ( ALVARO ) PUXE SBL</v>
          </cell>
          <cell r="X424" t="str">
            <v>DTA TRANSP</v>
          </cell>
          <cell r="Y424" t="str">
            <v/>
          </cell>
          <cell r="Z424" t="str">
            <v xml:space="preserve">8 </v>
          </cell>
          <cell r="AA424" t="str">
            <v>0</v>
          </cell>
          <cell r="AB424" t="str">
            <v>26</v>
          </cell>
          <cell r="AC424" t="str">
            <v>11</v>
          </cell>
          <cell r="AD424" t="str">
            <v xml:space="preserve">HLBU3363895              </v>
          </cell>
          <cell r="AE424" t="str">
            <v/>
          </cell>
          <cell r="AF424" t="str">
            <v/>
          </cell>
          <cell r="AG424" t="str">
            <v>13682900</v>
          </cell>
          <cell r="AH424" t="str">
            <v>Pendente</v>
          </cell>
          <cell r="AI424" t="str">
            <v>Não</v>
          </cell>
          <cell r="AJ424" t="str">
            <v>22/01/2022</v>
          </cell>
          <cell r="AK424" t="str">
            <v>Marítimo</v>
          </cell>
          <cell r="AL424" t="str">
            <v>27/01/2022</v>
          </cell>
          <cell r="AM424" t="str">
            <v>09/02/2022</v>
          </cell>
          <cell r="AN424" t="str">
            <v xml:space="preserve">          </v>
          </cell>
        </row>
        <row r="425">
          <cell r="B425">
            <v>80533380</v>
          </cell>
          <cell r="C425">
            <v>540200786</v>
          </cell>
          <cell r="E425" t="str">
            <v/>
          </cell>
          <cell r="F425" t="str">
            <v/>
          </cell>
          <cell r="G425" t="str">
            <v xml:space="preserve">UASC AL KHOR                                      </v>
          </cell>
          <cell r="I425" t="str">
            <v/>
          </cell>
          <cell r="J425">
            <v>13</v>
          </cell>
          <cell r="K425" t="str">
            <v>4</v>
          </cell>
          <cell r="L425" t="str">
            <v>13</v>
          </cell>
          <cell r="M425" t="str">
            <v>0</v>
          </cell>
          <cell r="N425" t="str">
            <v>0</v>
          </cell>
          <cell r="O425" t="str">
            <v>15</v>
          </cell>
          <cell r="P425" t="str">
            <v>25</v>
          </cell>
          <cell r="Q425" t="str">
            <v>0</v>
          </cell>
          <cell r="R425" t="str">
            <v>0</v>
          </cell>
          <cell r="S425" t="str">
            <v>Não</v>
          </cell>
          <cell r="T425" t="str">
            <v xml:space="preserve">TCNU6696000           </v>
          </cell>
          <cell r="U425" t="str">
            <v>17/03/2022</v>
          </cell>
          <cell r="V425" t="str">
            <v/>
          </cell>
          <cell r="W425" t="str">
            <v/>
          </cell>
          <cell r="X425" t="str">
            <v/>
          </cell>
          <cell r="Y425" t="str">
            <v/>
          </cell>
          <cell r="Z425" t="str">
            <v xml:space="preserve">8 </v>
          </cell>
          <cell r="AA425" t="str">
            <v>2</v>
          </cell>
          <cell r="AB425" t="str">
            <v>40</v>
          </cell>
          <cell r="AC425" t="str">
            <v>11</v>
          </cell>
          <cell r="AD425" t="str">
            <v xml:space="preserve">TCNU6696000              </v>
          </cell>
          <cell r="AE425" t="str">
            <v/>
          </cell>
          <cell r="AF425" t="str">
            <v/>
          </cell>
          <cell r="AG425" t="str">
            <v>13682900</v>
          </cell>
          <cell r="AH425" t="str">
            <v>Pendente</v>
          </cell>
          <cell r="AI425" t="str">
            <v>Não</v>
          </cell>
          <cell r="AJ425" t="str">
            <v>22/01/2022</v>
          </cell>
          <cell r="AK425" t="str">
            <v>Marítimo</v>
          </cell>
          <cell r="AL425" t="str">
            <v>27/01/2022</v>
          </cell>
          <cell r="AM425" t="str">
            <v>09/02/2022</v>
          </cell>
          <cell r="AN425" t="str">
            <v xml:space="preserve">          </v>
          </cell>
        </row>
        <row r="426">
          <cell r="B426">
            <v>80533389</v>
          </cell>
          <cell r="C426">
            <v>540200787</v>
          </cell>
          <cell r="E426" t="str">
            <v/>
          </cell>
          <cell r="F426" t="str">
            <v>VERDE</v>
          </cell>
          <cell r="G426" t="str">
            <v xml:space="preserve">UASC AL KHOR                                      </v>
          </cell>
          <cell r="H426" t="str">
            <v>7</v>
          </cell>
          <cell r="I426" t="str">
            <v>3</v>
          </cell>
          <cell r="J426">
            <v>13</v>
          </cell>
          <cell r="K426" t="str">
            <v>6</v>
          </cell>
          <cell r="L426" t="str">
            <v>13</v>
          </cell>
          <cell r="M426" t="str">
            <v>18</v>
          </cell>
          <cell r="N426" t="str">
            <v>5</v>
          </cell>
          <cell r="O426" t="str">
            <v>0</v>
          </cell>
          <cell r="P426" t="str">
            <v>0</v>
          </cell>
          <cell r="Q426" t="str">
            <v>0</v>
          </cell>
          <cell r="R426" t="str">
            <v>0</v>
          </cell>
          <cell r="S426" t="str">
            <v>Não</v>
          </cell>
          <cell r="T426" t="str">
            <v xml:space="preserve">SEGU2683179           </v>
          </cell>
          <cell r="V426" t="str">
            <v/>
          </cell>
          <cell r="W426" t="str">
            <v>(SNS) TROCA DE NOTA</v>
          </cell>
          <cell r="X426" t="str">
            <v/>
          </cell>
          <cell r="Y426" t="str">
            <v/>
          </cell>
          <cell r="Z426" t="str">
            <v>10</v>
          </cell>
          <cell r="AA426" t="str">
            <v>0</v>
          </cell>
          <cell r="AB426" t="str">
            <v>21</v>
          </cell>
          <cell r="AC426" t="str">
            <v>11</v>
          </cell>
          <cell r="AD426" t="str">
            <v xml:space="preserve">SEGU2683179              </v>
          </cell>
          <cell r="AE426" t="str">
            <v/>
          </cell>
          <cell r="AF426" t="str">
            <v/>
          </cell>
          <cell r="AG426" t="str">
            <v>13682900</v>
          </cell>
          <cell r="AH426" t="str">
            <v>Pendente</v>
          </cell>
          <cell r="AI426" t="str">
            <v>Não</v>
          </cell>
          <cell r="AJ426" t="str">
            <v>22/01/2022</v>
          </cell>
          <cell r="AK426" t="str">
            <v>Marítimo</v>
          </cell>
          <cell r="AL426" t="str">
            <v>24/01/2022</v>
          </cell>
          <cell r="AM426" t="str">
            <v>09/02/2022</v>
          </cell>
          <cell r="AN426" t="str">
            <v>2204075077</v>
          </cell>
        </row>
        <row r="427">
          <cell r="B427">
            <v>80533417</v>
          </cell>
          <cell r="C427">
            <v>540200794</v>
          </cell>
          <cell r="E427" t="str">
            <v/>
          </cell>
          <cell r="F427" t="str">
            <v>VERDE</v>
          </cell>
          <cell r="G427" t="str">
            <v xml:space="preserve">UASC AL KHOR                                      </v>
          </cell>
          <cell r="H427" t="str">
            <v>1</v>
          </cell>
          <cell r="I427" t="str">
            <v/>
          </cell>
          <cell r="J427">
            <v>8</v>
          </cell>
          <cell r="K427" t="str">
            <v>4</v>
          </cell>
          <cell r="L427" t="str">
            <v>8</v>
          </cell>
          <cell r="M427" t="str">
            <v>0</v>
          </cell>
          <cell r="N427" t="str">
            <v>3</v>
          </cell>
          <cell r="O427" t="str">
            <v>3</v>
          </cell>
          <cell r="P427" t="str">
            <v>34</v>
          </cell>
          <cell r="Q427" t="str">
            <v>0</v>
          </cell>
          <cell r="R427" t="str">
            <v>0</v>
          </cell>
          <cell r="S427" t="str">
            <v>Não</v>
          </cell>
          <cell r="T427" t="str">
            <v xml:space="preserve">HLBU2660076           </v>
          </cell>
          <cell r="U427" t="str">
            <v>11/03/2022</v>
          </cell>
          <cell r="V427" t="str">
            <v>11/03/2022</v>
          </cell>
          <cell r="W427" t="str">
            <v>DTA 04/03/ Patrick A9305200007</v>
          </cell>
          <cell r="X427" t="str">
            <v>MBB</v>
          </cell>
          <cell r="Y427" t="str">
            <v/>
          </cell>
          <cell r="Z427" t="str">
            <v>20</v>
          </cell>
          <cell r="AA427" t="str">
            <v>1</v>
          </cell>
          <cell r="AB427" t="str">
            <v>40</v>
          </cell>
          <cell r="AC427" t="str">
            <v>11</v>
          </cell>
          <cell r="AD427" t="str">
            <v xml:space="preserve">HLBU2660076              </v>
          </cell>
          <cell r="AE427" t="str">
            <v/>
          </cell>
          <cell r="AF427" t="str">
            <v/>
          </cell>
          <cell r="AG427" t="str">
            <v>13682900</v>
          </cell>
          <cell r="AH427" t="str">
            <v>Pendente</v>
          </cell>
          <cell r="AI427" t="str">
            <v>Não</v>
          </cell>
          <cell r="AJ427" t="str">
            <v>22/01/2022</v>
          </cell>
          <cell r="AK427" t="str">
            <v>Marítimo</v>
          </cell>
          <cell r="AL427" t="str">
            <v>27/01/2022</v>
          </cell>
          <cell r="AM427" t="str">
            <v>09/02/2022</v>
          </cell>
          <cell r="AN427" t="str">
            <v>2204636222</v>
          </cell>
        </row>
        <row r="428">
          <cell r="B428">
            <v>80533432</v>
          </cell>
          <cell r="C428">
            <v>540200797</v>
          </cell>
          <cell r="E428" t="str">
            <v/>
          </cell>
          <cell r="F428" t="str">
            <v/>
          </cell>
          <cell r="G428" t="str">
            <v xml:space="preserve">UASC AL KHOR                                      </v>
          </cell>
          <cell r="I428" t="str">
            <v/>
          </cell>
          <cell r="J428">
            <v>18</v>
          </cell>
          <cell r="K428" t="str">
            <v>8</v>
          </cell>
          <cell r="L428" t="str">
            <v>18</v>
          </cell>
          <cell r="M428" t="str">
            <v>0</v>
          </cell>
          <cell r="N428" t="str">
            <v>9</v>
          </cell>
          <cell r="O428" t="str">
            <v>13</v>
          </cell>
          <cell r="P428" t="str">
            <v>21</v>
          </cell>
          <cell r="Q428" t="str">
            <v>0</v>
          </cell>
          <cell r="R428" t="str">
            <v>0</v>
          </cell>
          <cell r="S428" t="str">
            <v>Não</v>
          </cell>
          <cell r="T428" t="str">
            <v xml:space="preserve">TCNU7547335           </v>
          </cell>
          <cell r="U428" t="str">
            <v>17/03/2022</v>
          </cell>
          <cell r="V428" t="str">
            <v/>
          </cell>
          <cell r="W428" t="str">
            <v/>
          </cell>
          <cell r="X428" t="str">
            <v/>
          </cell>
          <cell r="Y428" t="str">
            <v/>
          </cell>
          <cell r="Z428" t="str">
            <v>14</v>
          </cell>
          <cell r="AA428" t="str">
            <v>5</v>
          </cell>
          <cell r="AB428" t="str">
            <v>43</v>
          </cell>
          <cell r="AC428" t="str">
            <v>11</v>
          </cell>
          <cell r="AD428" t="str">
            <v xml:space="preserve">TCNU7547335              </v>
          </cell>
          <cell r="AE428" t="str">
            <v/>
          </cell>
          <cell r="AF428" t="str">
            <v/>
          </cell>
          <cell r="AG428" t="str">
            <v>13682900</v>
          </cell>
          <cell r="AH428" t="str">
            <v>Pendente</v>
          </cell>
          <cell r="AI428" t="str">
            <v>Não</v>
          </cell>
          <cell r="AJ428" t="str">
            <v>22/01/2022</v>
          </cell>
          <cell r="AK428" t="str">
            <v>Marítimo</v>
          </cell>
          <cell r="AL428" t="str">
            <v>27/01/2022</v>
          </cell>
          <cell r="AM428" t="str">
            <v>09/02/2022</v>
          </cell>
          <cell r="AN428" t="str">
            <v>2204631824</v>
          </cell>
        </row>
        <row r="429">
          <cell r="B429">
            <v>80533447</v>
          </cell>
          <cell r="C429">
            <v>540200798</v>
          </cell>
          <cell r="E429" t="str">
            <v/>
          </cell>
          <cell r="F429" t="str">
            <v/>
          </cell>
          <cell r="G429" t="str">
            <v xml:space="preserve">UASC AL KHOR                                      </v>
          </cell>
          <cell r="I429" t="str">
            <v/>
          </cell>
          <cell r="J429">
            <v>1</v>
          </cell>
          <cell r="K429" t="str">
            <v/>
          </cell>
          <cell r="L429" t="str">
            <v>1</v>
          </cell>
          <cell r="M429" t="str">
            <v>0</v>
          </cell>
          <cell r="N429" t="str">
            <v>0</v>
          </cell>
          <cell r="O429" t="str">
            <v>20</v>
          </cell>
          <cell r="P429" t="str">
            <v>0</v>
          </cell>
          <cell r="Q429" t="str">
            <v>0</v>
          </cell>
          <cell r="R429" t="str">
            <v>0</v>
          </cell>
          <cell r="S429" t="str">
            <v>Não</v>
          </cell>
          <cell r="T429" t="str">
            <v xml:space="preserve">HAMU1137950           </v>
          </cell>
          <cell r="V429" t="str">
            <v>16/03/2022</v>
          </cell>
          <cell r="W429" t="str">
            <v>PORTA-OBJETOS AREA DO TETO ( ALVARO ) PUXE SBL</v>
          </cell>
          <cell r="X429" t="str">
            <v>DTA TRANSP</v>
          </cell>
          <cell r="Y429" t="str">
            <v/>
          </cell>
          <cell r="Z429" t="str">
            <v xml:space="preserve">8 </v>
          </cell>
          <cell r="AA429" t="str">
            <v>0</v>
          </cell>
          <cell r="AB429" t="str">
            <v>20</v>
          </cell>
          <cell r="AC429" t="str">
            <v>11</v>
          </cell>
          <cell r="AD429" t="str">
            <v xml:space="preserve">HAMU1137950              </v>
          </cell>
          <cell r="AE429" t="str">
            <v/>
          </cell>
          <cell r="AF429" t="str">
            <v/>
          </cell>
          <cell r="AG429" t="str">
            <v>13682900</v>
          </cell>
          <cell r="AH429" t="str">
            <v>Pendente</v>
          </cell>
          <cell r="AI429" t="str">
            <v>Não</v>
          </cell>
          <cell r="AJ429" t="str">
            <v>22/01/2022</v>
          </cell>
          <cell r="AK429" t="str">
            <v>Marítimo</v>
          </cell>
          <cell r="AL429" t="str">
            <v>27/01/2022</v>
          </cell>
          <cell r="AM429" t="str">
            <v>09/02/2022</v>
          </cell>
          <cell r="AN429" t="str">
            <v xml:space="preserve">          </v>
          </cell>
        </row>
        <row r="430">
          <cell r="B430">
            <v>80533478</v>
          </cell>
          <cell r="C430">
            <v>540200799</v>
          </cell>
          <cell r="E430" t="str">
            <v/>
          </cell>
          <cell r="F430" t="str">
            <v/>
          </cell>
          <cell r="G430" t="str">
            <v xml:space="preserve">UASC AL KHOR                                      </v>
          </cell>
          <cell r="I430" t="str">
            <v/>
          </cell>
          <cell r="J430">
            <v>1</v>
          </cell>
          <cell r="K430" t="str">
            <v>1</v>
          </cell>
          <cell r="L430" t="str">
            <v>1</v>
          </cell>
          <cell r="M430" t="str">
            <v>0</v>
          </cell>
          <cell r="N430" t="str">
            <v>0</v>
          </cell>
          <cell r="O430" t="str">
            <v>0</v>
          </cell>
          <cell r="P430" t="str">
            <v>42</v>
          </cell>
          <cell r="Q430" t="str">
            <v>0</v>
          </cell>
          <cell r="R430" t="str">
            <v>0</v>
          </cell>
          <cell r="S430" t="str">
            <v>Não</v>
          </cell>
          <cell r="T430" t="str">
            <v xml:space="preserve">TEMU7269384           </v>
          </cell>
          <cell r="V430" t="str">
            <v/>
          </cell>
          <cell r="W430" t="str">
            <v>DTA 04/03</v>
          </cell>
          <cell r="X430" t="str">
            <v>DTA TRANSP</v>
          </cell>
          <cell r="Y430" t="str">
            <v/>
          </cell>
          <cell r="Z430" t="str">
            <v xml:space="preserve">8 </v>
          </cell>
          <cell r="AA430" t="str">
            <v>0</v>
          </cell>
          <cell r="AB430" t="str">
            <v>42</v>
          </cell>
          <cell r="AC430" t="str">
            <v>11</v>
          </cell>
          <cell r="AD430" t="str">
            <v xml:space="preserve">TEMU7269384              </v>
          </cell>
          <cell r="AE430" t="str">
            <v/>
          </cell>
          <cell r="AF430" t="str">
            <v/>
          </cell>
          <cell r="AG430" t="str">
            <v>13682900</v>
          </cell>
          <cell r="AH430" t="str">
            <v>Pendente</v>
          </cell>
          <cell r="AI430" t="str">
            <v>Não</v>
          </cell>
          <cell r="AJ430" t="str">
            <v>22/01/2022</v>
          </cell>
          <cell r="AK430" t="str">
            <v>Marítimo</v>
          </cell>
          <cell r="AL430" t="str">
            <v>27/01/2022</v>
          </cell>
          <cell r="AM430" t="str">
            <v>09/02/2022</v>
          </cell>
          <cell r="AN430" t="str">
            <v xml:space="preserve">          </v>
          </cell>
        </row>
        <row r="431">
          <cell r="B431">
            <v>80533480</v>
          </cell>
          <cell r="C431">
            <v>540200800</v>
          </cell>
          <cell r="E431" t="str">
            <v/>
          </cell>
          <cell r="F431" t="str">
            <v/>
          </cell>
          <cell r="G431" t="str">
            <v xml:space="preserve">UASC AL KHOR                                      </v>
          </cell>
          <cell r="I431" t="str">
            <v/>
          </cell>
          <cell r="J431">
            <v>1</v>
          </cell>
          <cell r="K431" t="str">
            <v/>
          </cell>
          <cell r="L431" t="str">
            <v>1</v>
          </cell>
          <cell r="M431" t="str">
            <v>0</v>
          </cell>
          <cell r="N431" t="str">
            <v>0</v>
          </cell>
          <cell r="O431" t="str">
            <v>20</v>
          </cell>
          <cell r="P431" t="str">
            <v>0</v>
          </cell>
          <cell r="Q431" t="str">
            <v>0</v>
          </cell>
          <cell r="R431" t="str">
            <v>0</v>
          </cell>
          <cell r="S431" t="str">
            <v>Não</v>
          </cell>
          <cell r="T431" t="str">
            <v xml:space="preserve">HLBU2673962           </v>
          </cell>
          <cell r="V431" t="str">
            <v/>
          </cell>
          <cell r="W431" t="str">
            <v>DTA 04/03/ PORTA-OBJETOS AREA DO TETO ( ALVARO ) PUXE SBL</v>
          </cell>
          <cell r="X431" t="str">
            <v>DTA TRANSP</v>
          </cell>
          <cell r="Y431" t="str">
            <v/>
          </cell>
          <cell r="Z431" t="str">
            <v xml:space="preserve">8 </v>
          </cell>
          <cell r="AA431" t="str">
            <v>0</v>
          </cell>
          <cell r="AB431" t="str">
            <v>20</v>
          </cell>
          <cell r="AC431" t="str">
            <v>11</v>
          </cell>
          <cell r="AD431" t="str">
            <v xml:space="preserve">HLBU2673962              </v>
          </cell>
          <cell r="AE431" t="str">
            <v/>
          </cell>
          <cell r="AF431" t="str">
            <v/>
          </cell>
          <cell r="AG431" t="str">
            <v>13682900</v>
          </cell>
          <cell r="AH431" t="str">
            <v>Pendente</v>
          </cell>
          <cell r="AI431" t="str">
            <v>Não</v>
          </cell>
          <cell r="AJ431" t="str">
            <v>22/01/2022</v>
          </cell>
          <cell r="AK431" t="str">
            <v>Marítimo</v>
          </cell>
          <cell r="AL431" t="str">
            <v>27/01/2022</v>
          </cell>
          <cell r="AM431" t="str">
            <v>09/02/2022</v>
          </cell>
          <cell r="AN431" t="str">
            <v xml:space="preserve">          </v>
          </cell>
        </row>
        <row r="432">
          <cell r="B432">
            <v>80533482</v>
          </cell>
          <cell r="C432">
            <v>540200802</v>
          </cell>
          <cell r="E432" t="str">
            <v/>
          </cell>
          <cell r="F432" t="str">
            <v/>
          </cell>
          <cell r="G432" t="str">
            <v xml:space="preserve">UASC AL KHOR                                      </v>
          </cell>
          <cell r="I432" t="str">
            <v/>
          </cell>
          <cell r="J432">
            <v>1</v>
          </cell>
          <cell r="K432" t="str">
            <v/>
          </cell>
          <cell r="L432" t="str">
            <v>1</v>
          </cell>
          <cell r="M432" t="str">
            <v>0</v>
          </cell>
          <cell r="N432" t="str">
            <v>0</v>
          </cell>
          <cell r="O432" t="str">
            <v>20</v>
          </cell>
          <cell r="P432" t="str">
            <v>0</v>
          </cell>
          <cell r="Q432" t="str">
            <v>0</v>
          </cell>
          <cell r="R432" t="str">
            <v>0</v>
          </cell>
          <cell r="S432" t="str">
            <v>Não</v>
          </cell>
          <cell r="T432" t="str">
            <v xml:space="preserve">HLXU8055249           </v>
          </cell>
          <cell r="V432" t="str">
            <v/>
          </cell>
          <cell r="W432" t="str">
            <v>DTA 04/03/ PORTA-OBJETOS AREA DO TETO ( ALVARO ) PUXE SBL</v>
          </cell>
          <cell r="X432" t="str">
            <v>DTA TRANSP</v>
          </cell>
          <cell r="Y432" t="str">
            <v/>
          </cell>
          <cell r="Z432" t="str">
            <v xml:space="preserve">8 </v>
          </cell>
          <cell r="AA432" t="str">
            <v>0</v>
          </cell>
          <cell r="AB432" t="str">
            <v>20</v>
          </cell>
          <cell r="AC432" t="str">
            <v>11</v>
          </cell>
          <cell r="AD432" t="str">
            <v xml:space="preserve">HLXU8055249              </v>
          </cell>
          <cell r="AE432" t="str">
            <v/>
          </cell>
          <cell r="AF432" t="str">
            <v/>
          </cell>
          <cell r="AG432" t="str">
            <v>13682900</v>
          </cell>
          <cell r="AH432" t="str">
            <v>Pendente</v>
          </cell>
          <cell r="AI432" t="str">
            <v>Não</v>
          </cell>
          <cell r="AJ432" t="str">
            <v>22/01/2022</v>
          </cell>
          <cell r="AK432" t="str">
            <v>Marítimo</v>
          </cell>
          <cell r="AL432" t="str">
            <v>27/01/2022</v>
          </cell>
          <cell r="AM432" t="str">
            <v>09/02/2022</v>
          </cell>
          <cell r="AN432" t="str">
            <v xml:space="preserve">          </v>
          </cell>
        </row>
        <row r="433">
          <cell r="B433">
            <v>80533490</v>
          </cell>
          <cell r="C433">
            <v>540200805</v>
          </cell>
          <cell r="E433" t="str">
            <v/>
          </cell>
          <cell r="F433" t="str">
            <v/>
          </cell>
          <cell r="G433" t="str">
            <v xml:space="preserve">UASC AL KHOR                                      </v>
          </cell>
          <cell r="I433" t="str">
            <v/>
          </cell>
          <cell r="J433">
            <v>23</v>
          </cell>
          <cell r="K433" t="str">
            <v>9</v>
          </cell>
          <cell r="L433" t="str">
            <v>23</v>
          </cell>
          <cell r="M433" t="str">
            <v>0</v>
          </cell>
          <cell r="N433" t="str">
            <v>1</v>
          </cell>
          <cell r="O433" t="str">
            <v>33</v>
          </cell>
          <cell r="P433" t="str">
            <v>26</v>
          </cell>
          <cell r="Q433" t="str">
            <v>0</v>
          </cell>
          <cell r="R433" t="str">
            <v>0</v>
          </cell>
          <cell r="S433" t="str">
            <v>Não</v>
          </cell>
          <cell r="T433" t="str">
            <v xml:space="preserve">HLBU2589614           </v>
          </cell>
          <cell r="U433" t="str">
            <v>18/03/2022</v>
          </cell>
          <cell r="V433" t="str">
            <v/>
          </cell>
          <cell r="W433" t="str">
            <v>BANCOS ( ALVARO ) PUXE SBL</v>
          </cell>
          <cell r="X433" t="str">
            <v>SBL</v>
          </cell>
          <cell r="Y433" t="str">
            <v/>
          </cell>
          <cell r="Z433" t="str">
            <v xml:space="preserve">8 </v>
          </cell>
          <cell r="AA433" t="str">
            <v>4</v>
          </cell>
          <cell r="AB433" t="str">
            <v>60</v>
          </cell>
          <cell r="AC433" t="str">
            <v>11</v>
          </cell>
          <cell r="AD433" t="str">
            <v xml:space="preserve">HLBU2589614              </v>
          </cell>
          <cell r="AE433" t="str">
            <v/>
          </cell>
          <cell r="AF433" t="str">
            <v/>
          </cell>
          <cell r="AG433" t="str">
            <v>13682900</v>
          </cell>
          <cell r="AH433" t="str">
            <v>Pendente</v>
          </cell>
          <cell r="AI433" t="str">
            <v>Não</v>
          </cell>
          <cell r="AJ433" t="str">
            <v>22/01/2022</v>
          </cell>
          <cell r="AK433" t="str">
            <v>Marítimo</v>
          </cell>
          <cell r="AL433" t="str">
            <v>27/01/2022</v>
          </cell>
          <cell r="AM433" t="str">
            <v>09/02/2022</v>
          </cell>
          <cell r="AN433" t="str">
            <v xml:space="preserve">          </v>
          </cell>
        </row>
        <row r="434">
          <cell r="B434">
            <v>80532676</v>
          </cell>
          <cell r="C434">
            <v>540200886</v>
          </cell>
          <cell r="E434" t="str">
            <v/>
          </cell>
          <cell r="F434" t="str">
            <v/>
          </cell>
          <cell r="G434" t="str">
            <v xml:space="preserve">UASC AL KHOR                                      </v>
          </cell>
          <cell r="I434" t="str">
            <v/>
          </cell>
          <cell r="J434">
            <v>10</v>
          </cell>
          <cell r="K434" t="str">
            <v>2</v>
          </cell>
          <cell r="L434" t="str">
            <v>10</v>
          </cell>
          <cell r="M434" t="str">
            <v>0</v>
          </cell>
          <cell r="N434" t="str">
            <v>1</v>
          </cell>
          <cell r="O434" t="str">
            <v>29</v>
          </cell>
          <cell r="P434" t="str">
            <v>6</v>
          </cell>
          <cell r="Q434" t="str">
            <v>0</v>
          </cell>
          <cell r="R434" t="str">
            <v>0</v>
          </cell>
          <cell r="S434" t="str">
            <v>Não</v>
          </cell>
          <cell r="T434" t="str">
            <v xml:space="preserve">HLBU3244242           </v>
          </cell>
          <cell r="V434" t="str">
            <v/>
          </cell>
          <cell r="W434" t="str">
            <v>DTA 04/03</v>
          </cell>
          <cell r="X434" t="str">
            <v>DTA TRANSP</v>
          </cell>
          <cell r="Y434" t="str">
            <v/>
          </cell>
          <cell r="Z434" t="str">
            <v xml:space="preserve">8 </v>
          </cell>
          <cell r="AA434" t="str">
            <v>0</v>
          </cell>
          <cell r="AB434" t="str">
            <v>36</v>
          </cell>
          <cell r="AC434" t="str">
            <v>11</v>
          </cell>
          <cell r="AD434" t="str">
            <v xml:space="preserve">HLBU3244242              </v>
          </cell>
          <cell r="AE434" t="str">
            <v/>
          </cell>
          <cell r="AF434" t="str">
            <v/>
          </cell>
          <cell r="AG434" t="str">
            <v>13682900</v>
          </cell>
          <cell r="AH434" t="str">
            <v>Pendente</v>
          </cell>
          <cell r="AI434" t="str">
            <v>Não</v>
          </cell>
          <cell r="AJ434" t="str">
            <v>22/01/2022</v>
          </cell>
          <cell r="AK434" t="str">
            <v>Marítimo</v>
          </cell>
          <cell r="AL434" t="str">
            <v>27/01/2022</v>
          </cell>
          <cell r="AM434" t="str">
            <v>11/02/2022</v>
          </cell>
          <cell r="AN434" t="str">
            <v xml:space="preserve">          </v>
          </cell>
        </row>
        <row r="435">
          <cell r="B435">
            <v>80532677</v>
          </cell>
          <cell r="C435">
            <v>540200888</v>
          </cell>
          <cell r="E435" t="str">
            <v/>
          </cell>
          <cell r="F435" t="str">
            <v>VERDE</v>
          </cell>
          <cell r="G435" t="str">
            <v xml:space="preserve">UASC AL KHOR                                      </v>
          </cell>
          <cell r="H435" t="str">
            <v>3</v>
          </cell>
          <cell r="I435" t="str">
            <v/>
          </cell>
          <cell r="J435">
            <v>7</v>
          </cell>
          <cell r="K435" t="str">
            <v>3</v>
          </cell>
          <cell r="L435" t="str">
            <v>7</v>
          </cell>
          <cell r="M435" t="str">
            <v>0</v>
          </cell>
          <cell r="N435" t="str">
            <v>8</v>
          </cell>
          <cell r="O435" t="str">
            <v>8</v>
          </cell>
          <cell r="P435" t="str">
            <v>9</v>
          </cell>
          <cell r="Q435" t="str">
            <v>0</v>
          </cell>
          <cell r="R435" t="str">
            <v>0</v>
          </cell>
          <cell r="S435" t="str">
            <v>Não</v>
          </cell>
          <cell r="T435" t="str">
            <v xml:space="preserve">HLBU1493293           </v>
          </cell>
          <cell r="U435" t="str">
            <v>11/03/2022</v>
          </cell>
          <cell r="V435" t="str">
            <v>11/03/2022</v>
          </cell>
          <cell r="W435" t="str">
            <v>Leticia A9424604709 / Patrick A9483254609  7390</v>
          </cell>
          <cell r="X435" t="str">
            <v>MBB</v>
          </cell>
          <cell r="Y435" t="str">
            <v/>
          </cell>
          <cell r="Z435" t="str">
            <v>20</v>
          </cell>
          <cell r="AA435" t="str">
            <v>3</v>
          </cell>
          <cell r="AB435" t="str">
            <v>25</v>
          </cell>
          <cell r="AC435" t="str">
            <v>11</v>
          </cell>
          <cell r="AD435" t="str">
            <v xml:space="preserve">HLBU1493293              </v>
          </cell>
          <cell r="AE435" t="str">
            <v/>
          </cell>
          <cell r="AF435" t="str">
            <v/>
          </cell>
          <cell r="AG435" t="str">
            <v>13682900</v>
          </cell>
          <cell r="AH435" t="str">
            <v>Pendente</v>
          </cell>
          <cell r="AI435" t="str">
            <v>Não</v>
          </cell>
          <cell r="AJ435" t="str">
            <v>22/01/2022</v>
          </cell>
          <cell r="AK435" t="str">
            <v>Marítimo</v>
          </cell>
          <cell r="AL435" t="str">
            <v>27/01/2022</v>
          </cell>
          <cell r="AM435" t="str">
            <v>11/02/2022</v>
          </cell>
          <cell r="AN435" t="str">
            <v>2204335893</v>
          </cell>
        </row>
        <row r="436">
          <cell r="B436">
            <v>80532697</v>
          </cell>
          <cell r="C436">
            <v>540200892</v>
          </cell>
          <cell r="E436" t="str">
            <v/>
          </cell>
          <cell r="F436" t="str">
            <v/>
          </cell>
          <cell r="G436" t="str">
            <v xml:space="preserve">UASC AL KHOR                                      </v>
          </cell>
          <cell r="I436" t="str">
            <v/>
          </cell>
          <cell r="J436">
            <v>4</v>
          </cell>
          <cell r="K436" t="str">
            <v>3</v>
          </cell>
          <cell r="L436" t="str">
            <v>4</v>
          </cell>
          <cell r="M436" t="str">
            <v>0</v>
          </cell>
          <cell r="N436" t="str">
            <v>0</v>
          </cell>
          <cell r="O436" t="str">
            <v>15</v>
          </cell>
          <cell r="P436" t="str">
            <v>20</v>
          </cell>
          <cell r="Q436" t="str">
            <v>0</v>
          </cell>
          <cell r="R436" t="str">
            <v>0</v>
          </cell>
          <cell r="S436" t="str">
            <v>Não</v>
          </cell>
          <cell r="T436" t="str">
            <v xml:space="preserve">TGBU6168342           </v>
          </cell>
          <cell r="U436" t="str">
            <v>09/03/2022</v>
          </cell>
          <cell r="V436" t="str">
            <v>10/03/2022</v>
          </cell>
          <cell r="W436" t="str">
            <v>Leticia A9408400774  7D66 / Patrick A9483254609 7390</v>
          </cell>
          <cell r="X436" t="str">
            <v>MBB</v>
          </cell>
          <cell r="Y436" t="str">
            <v/>
          </cell>
          <cell r="Z436" t="str">
            <v>14</v>
          </cell>
          <cell r="AA436" t="str">
            <v>3</v>
          </cell>
          <cell r="AB436" t="str">
            <v>35</v>
          </cell>
          <cell r="AC436" t="str">
            <v>11</v>
          </cell>
          <cell r="AD436" t="str">
            <v xml:space="preserve">TGBU6168342              </v>
          </cell>
          <cell r="AE436" t="str">
            <v/>
          </cell>
          <cell r="AF436" t="str">
            <v/>
          </cell>
          <cell r="AG436" t="str">
            <v>13682900</v>
          </cell>
          <cell r="AH436" t="str">
            <v>Pendente</v>
          </cell>
          <cell r="AI436" t="str">
            <v>Não</v>
          </cell>
          <cell r="AJ436" t="str">
            <v>22/01/2022</v>
          </cell>
          <cell r="AK436" t="str">
            <v>Marítimo</v>
          </cell>
          <cell r="AL436" t="str">
            <v>27/01/2022</v>
          </cell>
          <cell r="AM436" t="str">
            <v>11/02/2022</v>
          </cell>
          <cell r="AN436" t="str">
            <v>2204686246</v>
          </cell>
        </row>
        <row r="437">
          <cell r="B437">
            <v>80532699</v>
          </cell>
          <cell r="C437">
            <v>540200895</v>
          </cell>
          <cell r="E437" t="str">
            <v/>
          </cell>
          <cell r="F437" t="str">
            <v>VERDE</v>
          </cell>
          <cell r="G437" t="str">
            <v xml:space="preserve">UASC AL KHOR                                      </v>
          </cell>
          <cell r="H437" t="str">
            <v>2</v>
          </cell>
          <cell r="I437" t="str">
            <v/>
          </cell>
          <cell r="J437">
            <v>5</v>
          </cell>
          <cell r="K437" t="str">
            <v>2</v>
          </cell>
          <cell r="L437" t="str">
            <v>5</v>
          </cell>
          <cell r="M437" t="str">
            <v>0</v>
          </cell>
          <cell r="N437" t="str">
            <v>2</v>
          </cell>
          <cell r="O437" t="str">
            <v>6</v>
          </cell>
          <cell r="P437" t="str">
            <v>13</v>
          </cell>
          <cell r="Q437" t="str">
            <v>0</v>
          </cell>
          <cell r="R437" t="str">
            <v>0</v>
          </cell>
          <cell r="S437" t="str">
            <v>Não</v>
          </cell>
          <cell r="T437" t="str">
            <v xml:space="preserve">CXDU1776540           </v>
          </cell>
          <cell r="U437" t="str">
            <v>10/03/2022</v>
          </cell>
          <cell r="V437" t="str">
            <v>09/03/2022</v>
          </cell>
          <cell r="W437" t="str">
            <v>Patrick A9483254609 7390</v>
          </cell>
          <cell r="X437" t="str">
            <v>SBL</v>
          </cell>
          <cell r="Y437" t="str">
            <v/>
          </cell>
          <cell r="Z437" t="str">
            <v>20</v>
          </cell>
          <cell r="AA437" t="str">
            <v>1</v>
          </cell>
          <cell r="AB437" t="str">
            <v>21</v>
          </cell>
          <cell r="AC437" t="str">
            <v>11</v>
          </cell>
          <cell r="AD437" t="str">
            <v xml:space="preserve">CXDU1776540              </v>
          </cell>
          <cell r="AE437" t="str">
            <v/>
          </cell>
          <cell r="AF437" t="str">
            <v/>
          </cell>
          <cell r="AG437" t="str">
            <v>13682900</v>
          </cell>
          <cell r="AH437" t="str">
            <v>Pendente</v>
          </cell>
          <cell r="AI437" t="str">
            <v>Não</v>
          </cell>
          <cell r="AJ437" t="str">
            <v>22/01/2022</v>
          </cell>
          <cell r="AK437" t="str">
            <v>Marítimo</v>
          </cell>
          <cell r="AL437" t="str">
            <v>27/01/2022</v>
          </cell>
          <cell r="AM437" t="str">
            <v>11/02/2022</v>
          </cell>
          <cell r="AN437" t="str">
            <v>2204538336</v>
          </cell>
        </row>
        <row r="438">
          <cell r="B438">
            <v>80532700</v>
          </cell>
          <cell r="C438">
            <v>540200896</v>
          </cell>
          <cell r="E438" t="str">
            <v/>
          </cell>
          <cell r="F438" t="str">
            <v/>
          </cell>
          <cell r="G438" t="str">
            <v xml:space="preserve">UASC AL KHOR                                      </v>
          </cell>
          <cell r="I438" t="str">
            <v/>
          </cell>
          <cell r="J438">
            <v>113</v>
          </cell>
          <cell r="K438" t="str">
            <v>28</v>
          </cell>
          <cell r="L438" t="str">
            <v>113</v>
          </cell>
          <cell r="M438" t="str">
            <v>770</v>
          </cell>
          <cell r="N438" t="str">
            <v>24</v>
          </cell>
          <cell r="O438" t="str">
            <v>8</v>
          </cell>
          <cell r="P438" t="str">
            <v>13</v>
          </cell>
          <cell r="Q438" t="str">
            <v>0</v>
          </cell>
          <cell r="R438" t="str">
            <v>0</v>
          </cell>
          <cell r="S438" t="str">
            <v>Não</v>
          </cell>
          <cell r="T438" t="str">
            <v xml:space="preserve">HLXU6564273           </v>
          </cell>
          <cell r="U438" t="str">
            <v>14/03/2022</v>
          </cell>
          <cell r="V438" t="str">
            <v/>
          </cell>
          <cell r="W438" t="str">
            <v/>
          </cell>
          <cell r="X438" t="str">
            <v/>
          </cell>
          <cell r="Y438" t="str">
            <v/>
          </cell>
          <cell r="Z438" t="str">
            <v>14</v>
          </cell>
          <cell r="AA438" t="str">
            <v>2</v>
          </cell>
          <cell r="AB438" t="str">
            <v>61</v>
          </cell>
          <cell r="AC438" t="str">
            <v>11</v>
          </cell>
          <cell r="AD438" t="str">
            <v xml:space="preserve">HLXU6564273              </v>
          </cell>
          <cell r="AE438" t="str">
            <v/>
          </cell>
          <cell r="AF438" t="str">
            <v/>
          </cell>
          <cell r="AG438" t="str">
            <v>13682900</v>
          </cell>
          <cell r="AH438" t="str">
            <v>Pendente</v>
          </cell>
          <cell r="AI438" t="str">
            <v>Não</v>
          </cell>
          <cell r="AJ438" t="str">
            <v>22/01/2022</v>
          </cell>
          <cell r="AK438" t="str">
            <v>Marítimo</v>
          </cell>
          <cell r="AL438" t="str">
            <v>27/01/2022</v>
          </cell>
          <cell r="AM438" t="str">
            <v>11/02/2022</v>
          </cell>
          <cell r="AN438" t="str">
            <v>2204636290</v>
          </cell>
        </row>
        <row r="439">
          <cell r="B439">
            <v>80532774</v>
          </cell>
          <cell r="C439">
            <v>540200899</v>
          </cell>
          <cell r="E439" t="str">
            <v/>
          </cell>
          <cell r="F439" t="str">
            <v>VERMELHO</v>
          </cell>
          <cell r="G439" t="str">
            <v xml:space="preserve">UASC AL KHOR                                      </v>
          </cell>
          <cell r="I439" t="str">
            <v/>
          </cell>
          <cell r="J439">
            <v>54</v>
          </cell>
          <cell r="K439" t="str">
            <v>9</v>
          </cell>
          <cell r="L439" t="str">
            <v>54</v>
          </cell>
          <cell r="M439" t="str">
            <v>268</v>
          </cell>
          <cell r="N439" t="str">
            <v>13</v>
          </cell>
          <cell r="O439" t="str">
            <v>5</v>
          </cell>
          <cell r="P439" t="str">
            <v>18</v>
          </cell>
          <cell r="Q439" t="str">
            <v>2</v>
          </cell>
          <cell r="R439" t="str">
            <v>2</v>
          </cell>
          <cell r="S439" t="str">
            <v>Não</v>
          </cell>
          <cell r="T439" t="str">
            <v xml:space="preserve">HLBU2012303           </v>
          </cell>
          <cell r="U439" t="str">
            <v>04/03/2022</v>
          </cell>
          <cell r="V439" t="str">
            <v/>
          </cell>
          <cell r="W439" t="str">
            <v>Ronie A0259976947</v>
          </cell>
          <cell r="X439" t="str">
            <v>AGUARDANDO TRANSPORTE</v>
          </cell>
          <cell r="Y439" t="str">
            <v/>
          </cell>
          <cell r="Z439" t="str">
            <v>14</v>
          </cell>
          <cell r="AA439" t="str">
            <v>7</v>
          </cell>
          <cell r="AB439" t="str">
            <v>45</v>
          </cell>
          <cell r="AC439" t="str">
            <v>11</v>
          </cell>
          <cell r="AD439" t="str">
            <v xml:space="preserve">HLBU2012303              </v>
          </cell>
          <cell r="AE439" t="str">
            <v/>
          </cell>
          <cell r="AF439" t="str">
            <v/>
          </cell>
          <cell r="AG439" t="str">
            <v>13682900</v>
          </cell>
          <cell r="AH439" t="str">
            <v>Pendente</v>
          </cell>
          <cell r="AI439" t="str">
            <v>Não</v>
          </cell>
          <cell r="AJ439" t="str">
            <v>22/01/2022</v>
          </cell>
          <cell r="AK439" t="str">
            <v>Marítimo</v>
          </cell>
          <cell r="AL439" t="str">
            <v>27/01/2022</v>
          </cell>
          <cell r="AM439" t="str">
            <v>11/02/2022</v>
          </cell>
          <cell r="AN439" t="str">
            <v>2203817908</v>
          </cell>
        </row>
        <row r="440">
          <cell r="B440">
            <v>80532798</v>
          </cell>
          <cell r="C440">
            <v>540200901</v>
          </cell>
          <cell r="E440" t="str">
            <v/>
          </cell>
          <cell r="F440" t="str">
            <v/>
          </cell>
          <cell r="G440" t="str">
            <v xml:space="preserve">UASC AL KHOR                                      </v>
          </cell>
          <cell r="I440" t="str">
            <v/>
          </cell>
          <cell r="J440">
            <v>12</v>
          </cell>
          <cell r="K440" t="str">
            <v>4</v>
          </cell>
          <cell r="L440" t="str">
            <v>12</v>
          </cell>
          <cell r="M440" t="str">
            <v>0</v>
          </cell>
          <cell r="N440" t="str">
            <v>34</v>
          </cell>
          <cell r="O440" t="str">
            <v>9</v>
          </cell>
          <cell r="P440" t="str">
            <v>12</v>
          </cell>
          <cell r="Q440" t="str">
            <v>1</v>
          </cell>
          <cell r="R440" t="str">
            <v>1</v>
          </cell>
          <cell r="S440" t="str">
            <v>Não</v>
          </cell>
          <cell r="T440" t="str">
            <v xml:space="preserve">DFSU7319919           </v>
          </cell>
          <cell r="V440" t="str">
            <v>09/03/2022</v>
          </cell>
          <cell r="W440" t="str">
            <v/>
          </cell>
          <cell r="X440" t="str">
            <v>DTA TRANSP</v>
          </cell>
          <cell r="Y440" t="str">
            <v/>
          </cell>
          <cell r="Z440" t="str">
            <v xml:space="preserve">8 </v>
          </cell>
          <cell r="AA440" t="str">
            <v>0</v>
          </cell>
          <cell r="AB440" t="str">
            <v>56</v>
          </cell>
          <cell r="AC440" t="str">
            <v>11</v>
          </cell>
          <cell r="AD440" t="str">
            <v xml:space="preserve">DFSU7319919              </v>
          </cell>
          <cell r="AE440" t="str">
            <v/>
          </cell>
          <cell r="AF440" t="str">
            <v/>
          </cell>
          <cell r="AG440" t="str">
            <v>13682900</v>
          </cell>
          <cell r="AH440" t="str">
            <v>Pendente</v>
          </cell>
          <cell r="AI440" t="str">
            <v>Não</v>
          </cell>
          <cell r="AJ440" t="str">
            <v>22/01/2022</v>
          </cell>
          <cell r="AK440" t="str">
            <v>Marítimo</v>
          </cell>
          <cell r="AL440" t="str">
            <v>27/01/2022</v>
          </cell>
          <cell r="AM440" t="str">
            <v>11/02/2022</v>
          </cell>
          <cell r="AN440" t="str">
            <v xml:space="preserve">          </v>
          </cell>
        </row>
        <row r="441">
          <cell r="B441">
            <v>80532847</v>
          </cell>
          <cell r="C441">
            <v>540200904</v>
          </cell>
          <cell r="E441" t="str">
            <v/>
          </cell>
          <cell r="F441" t="str">
            <v/>
          </cell>
          <cell r="G441" t="str">
            <v xml:space="preserve">UASC AL KHOR                                      </v>
          </cell>
          <cell r="I441" t="str">
            <v/>
          </cell>
          <cell r="J441">
            <v>9</v>
          </cell>
          <cell r="K441" t="str">
            <v>6</v>
          </cell>
          <cell r="L441" t="str">
            <v>9</v>
          </cell>
          <cell r="M441" t="str">
            <v>0</v>
          </cell>
          <cell r="N441" t="str">
            <v>0</v>
          </cell>
          <cell r="O441" t="str">
            <v>17</v>
          </cell>
          <cell r="P441" t="str">
            <v>11</v>
          </cell>
          <cell r="Q441" t="str">
            <v>0</v>
          </cell>
          <cell r="R441" t="str">
            <v>0</v>
          </cell>
          <cell r="S441" t="str">
            <v>Não</v>
          </cell>
          <cell r="T441" t="str">
            <v xml:space="preserve">TRHU4503640           </v>
          </cell>
          <cell r="U441" t="str">
            <v>11/03/2022</v>
          </cell>
          <cell r="V441" t="str">
            <v/>
          </cell>
          <cell r="W441" t="str">
            <v/>
          </cell>
          <cell r="X441" t="str">
            <v/>
          </cell>
          <cell r="Y441" t="str">
            <v/>
          </cell>
          <cell r="Z441" t="str">
            <v xml:space="preserve">8 </v>
          </cell>
          <cell r="AA441" t="str">
            <v>2</v>
          </cell>
          <cell r="AB441" t="str">
            <v>28</v>
          </cell>
          <cell r="AC441" t="str">
            <v>11</v>
          </cell>
          <cell r="AD441" t="str">
            <v xml:space="preserve">TRHU4503640              </v>
          </cell>
          <cell r="AE441" t="str">
            <v/>
          </cell>
          <cell r="AF441" t="str">
            <v/>
          </cell>
          <cell r="AG441" t="str">
            <v>13682900</v>
          </cell>
          <cell r="AH441" t="str">
            <v>Pendente</v>
          </cell>
          <cell r="AI441" t="str">
            <v>Não</v>
          </cell>
          <cell r="AJ441" t="str">
            <v>22/01/2022</v>
          </cell>
          <cell r="AK441" t="str">
            <v>Marítimo</v>
          </cell>
          <cell r="AL441" t="str">
            <v>27/01/2022</v>
          </cell>
          <cell r="AM441" t="str">
            <v>11/02/2022</v>
          </cell>
          <cell r="AN441" t="str">
            <v xml:space="preserve">          </v>
          </cell>
        </row>
        <row r="442">
          <cell r="B442">
            <v>80532858</v>
          </cell>
          <cell r="C442">
            <v>540200906</v>
          </cell>
          <cell r="E442" t="str">
            <v/>
          </cell>
          <cell r="F442" t="str">
            <v>VERDE</v>
          </cell>
          <cell r="G442" t="str">
            <v xml:space="preserve">UASC AL KHOR                                      </v>
          </cell>
          <cell r="H442" t="str">
            <v>17</v>
          </cell>
          <cell r="I442" t="str">
            <v>8</v>
          </cell>
          <cell r="J442">
            <v>66</v>
          </cell>
          <cell r="K442" t="str">
            <v>14</v>
          </cell>
          <cell r="L442" t="str">
            <v>66</v>
          </cell>
          <cell r="M442" t="str">
            <v>490</v>
          </cell>
          <cell r="N442" t="str">
            <v>10</v>
          </cell>
          <cell r="O442" t="str">
            <v>12</v>
          </cell>
          <cell r="P442" t="str">
            <v>17</v>
          </cell>
          <cell r="Q442" t="str">
            <v>0</v>
          </cell>
          <cell r="R442" t="str">
            <v>0</v>
          </cell>
          <cell r="S442" t="str">
            <v>Não</v>
          </cell>
          <cell r="T442" t="str">
            <v xml:space="preserve">TGBU5697906           </v>
          </cell>
          <cell r="U442" t="str">
            <v>02/02/2022</v>
          </cell>
          <cell r="V442" t="str">
            <v>02/03/2022</v>
          </cell>
          <cell r="W442" t="str">
            <v>Rodrigo N304017008034/ Silas A9606898096 9051</v>
          </cell>
          <cell r="X442" t="str">
            <v>MBB</v>
          </cell>
          <cell r="Y442" t="str">
            <v/>
          </cell>
          <cell r="Z442" t="str">
            <v>10</v>
          </cell>
          <cell r="AA442" t="str">
            <v>10</v>
          </cell>
          <cell r="AB442" t="str">
            <v>47</v>
          </cell>
          <cell r="AC442" t="str">
            <v>11</v>
          </cell>
          <cell r="AD442" t="str">
            <v xml:space="preserve">TGBU5697906              </v>
          </cell>
          <cell r="AE442" t="str">
            <v/>
          </cell>
          <cell r="AF442" t="str">
            <v/>
          </cell>
          <cell r="AG442" t="str">
            <v>13682900</v>
          </cell>
          <cell r="AH442" t="str">
            <v>Pendente</v>
          </cell>
          <cell r="AI442" t="str">
            <v>Não</v>
          </cell>
          <cell r="AJ442" t="str">
            <v>22/01/2022</v>
          </cell>
          <cell r="AK442" t="str">
            <v>Marítimo</v>
          </cell>
          <cell r="AL442" t="str">
            <v>27/01/2022</v>
          </cell>
          <cell r="AM442" t="str">
            <v>11/02/2022</v>
          </cell>
          <cell r="AN442" t="str">
            <v>2203444320</v>
          </cell>
        </row>
        <row r="443">
          <cell r="B443">
            <v>80532924</v>
          </cell>
          <cell r="C443">
            <v>540200911</v>
          </cell>
          <cell r="E443" t="str">
            <v/>
          </cell>
          <cell r="F443" t="str">
            <v>VERDE</v>
          </cell>
          <cell r="G443" t="str">
            <v xml:space="preserve">UASC AL KHOR                                      </v>
          </cell>
          <cell r="H443" t="str">
            <v>15</v>
          </cell>
          <cell r="I443" t="str">
            <v/>
          </cell>
          <cell r="J443">
            <v>3</v>
          </cell>
          <cell r="K443" t="str">
            <v>2</v>
          </cell>
          <cell r="L443" t="str">
            <v>3</v>
          </cell>
          <cell r="M443" t="str">
            <v>0</v>
          </cell>
          <cell r="N443" t="str">
            <v>0</v>
          </cell>
          <cell r="O443" t="str">
            <v>20</v>
          </cell>
          <cell r="P443" t="str">
            <v>8</v>
          </cell>
          <cell r="Q443" t="str">
            <v>0</v>
          </cell>
          <cell r="R443" t="str">
            <v>0</v>
          </cell>
          <cell r="S443" t="str">
            <v>Não</v>
          </cell>
          <cell r="T443" t="str">
            <v xml:space="preserve">HLBU3224225           </v>
          </cell>
          <cell r="V443" t="str">
            <v>04/02/2022</v>
          </cell>
          <cell r="W443" t="str">
            <v/>
          </cell>
          <cell r="X443" t="str">
            <v>DTA TRANSP</v>
          </cell>
          <cell r="Y443" t="str">
            <v/>
          </cell>
          <cell r="Z443" t="str">
            <v>20</v>
          </cell>
          <cell r="AA443" t="str">
            <v>0</v>
          </cell>
          <cell r="AB443" t="str">
            <v>28</v>
          </cell>
          <cell r="AC443" t="str">
            <v>11</v>
          </cell>
          <cell r="AD443" t="str">
            <v xml:space="preserve">HLBU3224225              </v>
          </cell>
          <cell r="AE443" t="str">
            <v/>
          </cell>
          <cell r="AF443" t="str">
            <v/>
          </cell>
          <cell r="AG443" t="str">
            <v>13682900</v>
          </cell>
          <cell r="AH443" t="str">
            <v>Pendente</v>
          </cell>
          <cell r="AI443" t="str">
            <v>Não</v>
          </cell>
          <cell r="AJ443" t="str">
            <v>22/01/2022</v>
          </cell>
          <cell r="AK443" t="str">
            <v>Marítimo</v>
          </cell>
          <cell r="AL443" t="str">
            <v>27/01/2022</v>
          </cell>
          <cell r="AM443" t="str">
            <v>11/02/2022</v>
          </cell>
          <cell r="AN443" t="str">
            <v>2203656904</v>
          </cell>
        </row>
        <row r="444">
          <cell r="B444">
            <v>80532936</v>
          </cell>
          <cell r="C444">
            <v>540200915</v>
          </cell>
          <cell r="E444" t="str">
            <v/>
          </cell>
          <cell r="F444" t="str">
            <v>VERDE</v>
          </cell>
          <cell r="G444" t="str">
            <v xml:space="preserve">UASC AL KHOR                                      </v>
          </cell>
          <cell r="H444" t="str">
            <v>4</v>
          </cell>
          <cell r="I444" t="str">
            <v/>
          </cell>
          <cell r="J444">
            <v>11</v>
          </cell>
          <cell r="K444" t="str">
            <v>6</v>
          </cell>
          <cell r="L444" t="str">
            <v>11</v>
          </cell>
          <cell r="M444" t="str">
            <v>0</v>
          </cell>
          <cell r="N444" t="str">
            <v>2</v>
          </cell>
          <cell r="O444" t="str">
            <v>17</v>
          </cell>
          <cell r="P444" t="str">
            <v>14</v>
          </cell>
          <cell r="Q444" t="str">
            <v>0</v>
          </cell>
          <cell r="R444" t="str">
            <v>0</v>
          </cell>
          <cell r="S444" t="str">
            <v>Não</v>
          </cell>
          <cell r="T444" t="str">
            <v xml:space="preserve">UACU5134904           </v>
          </cell>
          <cell r="U444" t="str">
            <v>11/03/2022</v>
          </cell>
          <cell r="V444" t="str">
            <v/>
          </cell>
          <cell r="W444" t="str">
            <v>DTA 04/03/ REFORCO ESQ ( DARIO ) PUXE SBL</v>
          </cell>
          <cell r="X444" t="str">
            <v>DTA TRANSP</v>
          </cell>
          <cell r="Y444" t="str">
            <v/>
          </cell>
          <cell r="Z444" t="str">
            <v>20</v>
          </cell>
          <cell r="AA444" t="str">
            <v>2</v>
          </cell>
          <cell r="AB444" t="str">
            <v>33</v>
          </cell>
          <cell r="AC444" t="str">
            <v>11</v>
          </cell>
          <cell r="AD444" t="str">
            <v xml:space="preserve">UACU5134904              </v>
          </cell>
          <cell r="AE444" t="str">
            <v/>
          </cell>
          <cell r="AF444" t="str">
            <v/>
          </cell>
          <cell r="AG444" t="str">
            <v>13682900</v>
          </cell>
          <cell r="AH444" t="str">
            <v>Pendente</v>
          </cell>
          <cell r="AI444" t="str">
            <v>Não</v>
          </cell>
          <cell r="AJ444" t="str">
            <v>22/01/2022</v>
          </cell>
          <cell r="AK444" t="str">
            <v>Marítimo</v>
          </cell>
          <cell r="AL444" t="str">
            <v>27/01/2022</v>
          </cell>
          <cell r="AM444" t="str">
            <v>11/02/2022</v>
          </cell>
          <cell r="AN444" t="str">
            <v>2204335982</v>
          </cell>
        </row>
        <row r="445">
          <cell r="B445">
            <v>80532930</v>
          </cell>
          <cell r="C445">
            <v>540200917</v>
          </cell>
          <cell r="E445" t="str">
            <v/>
          </cell>
          <cell r="F445" t="str">
            <v/>
          </cell>
          <cell r="G445" t="str">
            <v xml:space="preserve">UASC AL KHOR                                      </v>
          </cell>
          <cell r="I445" t="str">
            <v/>
          </cell>
          <cell r="J445">
            <v>13</v>
          </cell>
          <cell r="K445" t="str">
            <v>5</v>
          </cell>
          <cell r="L445" t="str">
            <v>13</v>
          </cell>
          <cell r="M445" t="str">
            <v>0</v>
          </cell>
          <cell r="N445" t="str">
            <v>25</v>
          </cell>
          <cell r="O445" t="str">
            <v>37</v>
          </cell>
          <cell r="P445" t="str">
            <v>3</v>
          </cell>
          <cell r="Q445" t="str">
            <v>0</v>
          </cell>
          <cell r="R445" t="str">
            <v>0</v>
          </cell>
          <cell r="S445" t="str">
            <v>Não</v>
          </cell>
          <cell r="T445" t="str">
            <v xml:space="preserve">HLXU8233572           </v>
          </cell>
          <cell r="U445" t="str">
            <v>28/02/2022</v>
          </cell>
          <cell r="V445" t="str">
            <v/>
          </cell>
          <cell r="W445" t="str">
            <v/>
          </cell>
          <cell r="X445" t="str">
            <v/>
          </cell>
          <cell r="Y445" t="str">
            <v/>
          </cell>
          <cell r="Z445" t="str">
            <v xml:space="preserve">8 </v>
          </cell>
          <cell r="AA445" t="str">
            <v>2</v>
          </cell>
          <cell r="AB445" t="str">
            <v>65</v>
          </cell>
          <cell r="AC445" t="str">
            <v>11</v>
          </cell>
          <cell r="AD445" t="str">
            <v xml:space="preserve">HLXU8233572              </v>
          </cell>
          <cell r="AE445" t="str">
            <v/>
          </cell>
          <cell r="AF445" t="str">
            <v/>
          </cell>
          <cell r="AG445" t="str">
            <v>13682900</v>
          </cell>
          <cell r="AH445" t="str">
            <v>Pendente</v>
          </cell>
          <cell r="AI445" t="str">
            <v>Não</v>
          </cell>
          <cell r="AJ445" t="str">
            <v>22/01/2022</v>
          </cell>
          <cell r="AK445" t="str">
            <v>Marítimo</v>
          </cell>
          <cell r="AL445" t="str">
            <v>27/01/2022</v>
          </cell>
          <cell r="AM445" t="str">
            <v>11/02/2022</v>
          </cell>
          <cell r="AN445" t="str">
            <v xml:space="preserve">          </v>
          </cell>
        </row>
        <row r="446">
          <cell r="B446">
            <v>80533047</v>
          </cell>
          <cell r="C446">
            <v>540200931</v>
          </cell>
          <cell r="E446" t="str">
            <v/>
          </cell>
          <cell r="F446" t="str">
            <v>VERDE</v>
          </cell>
          <cell r="G446" t="str">
            <v xml:space="preserve">UASC AL KHOR                                      </v>
          </cell>
          <cell r="H446" t="str">
            <v>3</v>
          </cell>
          <cell r="I446" t="str">
            <v/>
          </cell>
          <cell r="J446">
            <v>15</v>
          </cell>
          <cell r="K446" t="str">
            <v>5</v>
          </cell>
          <cell r="L446" t="str">
            <v>15</v>
          </cell>
          <cell r="M446" t="str">
            <v>0</v>
          </cell>
          <cell r="N446" t="str">
            <v>3</v>
          </cell>
          <cell r="O446" t="str">
            <v>12</v>
          </cell>
          <cell r="P446" t="str">
            <v>23</v>
          </cell>
          <cell r="Q446" t="str">
            <v>0</v>
          </cell>
          <cell r="R446" t="str">
            <v>0</v>
          </cell>
          <cell r="S446" t="str">
            <v>Não</v>
          </cell>
          <cell r="T446" t="str">
            <v xml:space="preserve">HLBU1165381           </v>
          </cell>
          <cell r="U446" t="str">
            <v>11/03/2022</v>
          </cell>
          <cell r="V446" t="str">
            <v/>
          </cell>
          <cell r="W446" t="str">
            <v>EXO.TRANSM. GW6E-2800/200KV-12 ( TEZOTO-GIBA ) PUXE SBL</v>
          </cell>
          <cell r="X446" t="str">
            <v>SBL</v>
          </cell>
          <cell r="Y446" t="str">
            <v/>
          </cell>
          <cell r="Z446" t="str">
            <v>20</v>
          </cell>
          <cell r="AA446" t="str">
            <v>1</v>
          </cell>
          <cell r="AB446" t="str">
            <v>38</v>
          </cell>
          <cell r="AC446" t="str">
            <v>11</v>
          </cell>
          <cell r="AD446" t="str">
            <v xml:space="preserve">HLBU1165381              </v>
          </cell>
          <cell r="AE446" t="str">
            <v/>
          </cell>
          <cell r="AF446" t="str">
            <v/>
          </cell>
          <cell r="AG446" t="str">
            <v>13682900</v>
          </cell>
          <cell r="AH446" t="str">
            <v>Pendente</v>
          </cell>
          <cell r="AI446" t="str">
            <v>Não</v>
          </cell>
          <cell r="AJ446" t="str">
            <v>22/01/2022</v>
          </cell>
          <cell r="AK446" t="str">
            <v>Marítimo</v>
          </cell>
          <cell r="AL446" t="str">
            <v>27/01/2022</v>
          </cell>
          <cell r="AM446" t="str">
            <v>11/02/2022</v>
          </cell>
          <cell r="AN446" t="str">
            <v>2204335907</v>
          </cell>
        </row>
        <row r="447">
          <cell r="B447">
            <v>80533049</v>
          </cell>
          <cell r="C447">
            <v>540200932</v>
          </cell>
          <cell r="E447" t="str">
            <v/>
          </cell>
          <cell r="F447" t="str">
            <v>VERDE</v>
          </cell>
          <cell r="G447" t="str">
            <v xml:space="preserve">UASC AL KHOR                                      </v>
          </cell>
          <cell r="H447" t="str">
            <v>14</v>
          </cell>
          <cell r="I447" t="str">
            <v>10</v>
          </cell>
          <cell r="J447">
            <v>34</v>
          </cell>
          <cell r="K447" t="str">
            <v>14</v>
          </cell>
          <cell r="L447" t="str">
            <v>34</v>
          </cell>
          <cell r="M447" t="str">
            <v>31</v>
          </cell>
          <cell r="N447" t="str">
            <v>16</v>
          </cell>
          <cell r="O447" t="str">
            <v>4</v>
          </cell>
          <cell r="P447" t="str">
            <v>20</v>
          </cell>
          <cell r="Q447" t="str">
            <v>1</v>
          </cell>
          <cell r="R447" t="str">
            <v>1</v>
          </cell>
          <cell r="S447" t="str">
            <v>Não</v>
          </cell>
          <cell r="T447" t="str">
            <v xml:space="preserve">CAIU7943097           </v>
          </cell>
          <cell r="V447" t="str">
            <v/>
          </cell>
          <cell r="W447" t="str">
            <v>(SNS) TROCA DE NOTA</v>
          </cell>
          <cell r="X447" t="str">
            <v/>
          </cell>
          <cell r="Y447" t="str">
            <v/>
          </cell>
          <cell r="Z447" t="str">
            <v>10</v>
          </cell>
          <cell r="AA447" t="str">
            <v>0</v>
          </cell>
          <cell r="AB447" t="str">
            <v>46</v>
          </cell>
          <cell r="AC447" t="str">
            <v>11</v>
          </cell>
          <cell r="AD447" t="str">
            <v xml:space="preserve">CAIU7943097              </v>
          </cell>
          <cell r="AE447" t="str">
            <v/>
          </cell>
          <cell r="AF447" t="str">
            <v/>
          </cell>
          <cell r="AG447" t="str">
            <v>13682900</v>
          </cell>
          <cell r="AH447" t="str">
            <v>Pendente</v>
          </cell>
          <cell r="AI447" t="str">
            <v>Não</v>
          </cell>
          <cell r="AJ447" t="str">
            <v>22/01/2022</v>
          </cell>
          <cell r="AK447" t="str">
            <v>Marítimo</v>
          </cell>
          <cell r="AL447" t="str">
            <v>27/01/2022</v>
          </cell>
          <cell r="AM447" t="str">
            <v>11/02/2022</v>
          </cell>
          <cell r="AN447" t="str">
            <v>2203728913</v>
          </cell>
        </row>
        <row r="448">
          <cell r="B448">
            <v>80533067</v>
          </cell>
          <cell r="C448">
            <v>540200934</v>
          </cell>
          <cell r="E448" t="str">
            <v/>
          </cell>
          <cell r="F448" t="str">
            <v/>
          </cell>
          <cell r="G448" t="str">
            <v xml:space="preserve">UASC AL KHOR                                      </v>
          </cell>
          <cell r="I448" t="str">
            <v/>
          </cell>
          <cell r="J448">
            <v>14</v>
          </cell>
          <cell r="K448" t="str">
            <v>7</v>
          </cell>
          <cell r="L448" t="str">
            <v>14</v>
          </cell>
          <cell r="M448" t="str">
            <v>0</v>
          </cell>
          <cell r="N448" t="str">
            <v>4</v>
          </cell>
          <cell r="O448" t="str">
            <v>53</v>
          </cell>
          <cell r="P448" t="str">
            <v>2</v>
          </cell>
          <cell r="Q448" t="str">
            <v>0</v>
          </cell>
          <cell r="R448" t="str">
            <v>0</v>
          </cell>
          <cell r="S448" t="str">
            <v>Não</v>
          </cell>
          <cell r="T448" t="str">
            <v xml:space="preserve">SEGU5712687           </v>
          </cell>
          <cell r="U448" t="str">
            <v>14/03/2022</v>
          </cell>
          <cell r="V448" t="str">
            <v/>
          </cell>
          <cell r="W448" t="str">
            <v>DTA 04/03/ EXO.TRANSM. GW6E-2800/200KV-12 ( TEZOTO-GIBA ) PUXE SBL</v>
          </cell>
          <cell r="X448" t="str">
            <v>DTA TRANSP</v>
          </cell>
          <cell r="Y448" t="str">
            <v/>
          </cell>
          <cell r="Z448" t="str">
            <v xml:space="preserve">8 </v>
          </cell>
          <cell r="AA448" t="str">
            <v>1</v>
          </cell>
          <cell r="AB448" t="str">
            <v>59</v>
          </cell>
          <cell r="AC448" t="str">
            <v>11</v>
          </cell>
          <cell r="AD448" t="str">
            <v xml:space="preserve">SEGU5712687              </v>
          </cell>
          <cell r="AE448" t="str">
            <v/>
          </cell>
          <cell r="AF448" t="str">
            <v/>
          </cell>
          <cell r="AG448" t="str">
            <v>13682900</v>
          </cell>
          <cell r="AH448" t="str">
            <v>Pendente</v>
          </cell>
          <cell r="AI448" t="str">
            <v>Não</v>
          </cell>
          <cell r="AJ448" t="str">
            <v>22/01/2022</v>
          </cell>
          <cell r="AK448" t="str">
            <v>Marítimo</v>
          </cell>
          <cell r="AL448" t="str">
            <v>27/01/2022</v>
          </cell>
          <cell r="AM448" t="str">
            <v>11/02/2022</v>
          </cell>
          <cell r="AN448" t="str">
            <v xml:space="preserve">          </v>
          </cell>
        </row>
        <row r="449">
          <cell r="B449">
            <v>80533068</v>
          </cell>
          <cell r="C449">
            <v>540200935</v>
          </cell>
          <cell r="E449" t="str">
            <v/>
          </cell>
          <cell r="F449" t="str">
            <v/>
          </cell>
          <cell r="G449" t="str">
            <v xml:space="preserve">UASC AL KHOR                                      </v>
          </cell>
          <cell r="I449" t="str">
            <v/>
          </cell>
          <cell r="J449">
            <v>10</v>
          </cell>
          <cell r="K449" t="str">
            <v>4</v>
          </cell>
          <cell r="L449" t="str">
            <v>10</v>
          </cell>
          <cell r="M449" t="str">
            <v>0</v>
          </cell>
          <cell r="N449" t="str">
            <v>0</v>
          </cell>
          <cell r="O449" t="str">
            <v>16</v>
          </cell>
          <cell r="P449" t="str">
            <v>13</v>
          </cell>
          <cell r="Q449" t="str">
            <v>0</v>
          </cell>
          <cell r="R449" t="str">
            <v>0</v>
          </cell>
          <cell r="S449" t="str">
            <v>Não</v>
          </cell>
          <cell r="T449" t="str">
            <v xml:space="preserve">SEGU5711227           </v>
          </cell>
          <cell r="U449" t="str">
            <v>17/03/2022</v>
          </cell>
          <cell r="V449" t="str">
            <v/>
          </cell>
          <cell r="W449" t="str">
            <v>EXO.TRANSM. GW6E-2800/200KV-12 ( TEZOTO-GIBA ) PUXE SBL</v>
          </cell>
          <cell r="X449" t="str">
            <v>SBL</v>
          </cell>
          <cell r="Y449" t="str">
            <v/>
          </cell>
          <cell r="Z449" t="str">
            <v xml:space="preserve">8 </v>
          </cell>
          <cell r="AA449" t="str">
            <v>1</v>
          </cell>
          <cell r="AB449" t="str">
            <v>29</v>
          </cell>
          <cell r="AC449" t="str">
            <v>11</v>
          </cell>
          <cell r="AD449" t="str">
            <v xml:space="preserve">SEGU5711227              </v>
          </cell>
          <cell r="AE449" t="str">
            <v/>
          </cell>
          <cell r="AF449" t="str">
            <v/>
          </cell>
          <cell r="AG449" t="str">
            <v>13682900</v>
          </cell>
          <cell r="AH449" t="str">
            <v>Pendente</v>
          </cell>
          <cell r="AI449" t="str">
            <v>Não</v>
          </cell>
          <cell r="AJ449" t="str">
            <v>22/01/2022</v>
          </cell>
          <cell r="AK449" t="str">
            <v>Marítimo</v>
          </cell>
          <cell r="AL449" t="str">
            <v>27/01/2022</v>
          </cell>
          <cell r="AM449" t="str">
            <v>11/02/2022</v>
          </cell>
          <cell r="AN449" t="str">
            <v xml:space="preserve">          </v>
          </cell>
        </row>
        <row r="450">
          <cell r="B450">
            <v>80533096</v>
          </cell>
          <cell r="C450">
            <v>540200936</v>
          </cell>
          <cell r="E450" t="str">
            <v/>
          </cell>
          <cell r="F450" t="str">
            <v/>
          </cell>
          <cell r="G450" t="str">
            <v xml:space="preserve">UASC AL KHOR                                      </v>
          </cell>
          <cell r="I450" t="str">
            <v/>
          </cell>
          <cell r="J450">
            <v>7</v>
          </cell>
          <cell r="K450" t="str">
            <v>2</v>
          </cell>
          <cell r="L450" t="str">
            <v>7</v>
          </cell>
          <cell r="M450" t="str">
            <v>0</v>
          </cell>
          <cell r="N450" t="str">
            <v>0</v>
          </cell>
          <cell r="O450" t="str">
            <v>1</v>
          </cell>
          <cell r="P450" t="str">
            <v>52</v>
          </cell>
          <cell r="Q450" t="str">
            <v>0</v>
          </cell>
          <cell r="R450" t="str">
            <v>0</v>
          </cell>
          <cell r="S450" t="str">
            <v>Não</v>
          </cell>
          <cell r="T450" t="str">
            <v xml:space="preserve">HLXU6532912           </v>
          </cell>
          <cell r="U450" t="str">
            <v>17/03/2022</v>
          </cell>
          <cell r="V450" t="str">
            <v/>
          </cell>
          <cell r="W450" t="str">
            <v/>
          </cell>
          <cell r="X450" t="str">
            <v/>
          </cell>
          <cell r="Y450" t="str">
            <v/>
          </cell>
          <cell r="Z450" t="str">
            <v>14</v>
          </cell>
          <cell r="AA450" t="str">
            <v>1</v>
          </cell>
          <cell r="AB450" t="str">
            <v>53</v>
          </cell>
          <cell r="AC450" t="str">
            <v>11</v>
          </cell>
          <cell r="AD450" t="str">
            <v xml:space="preserve">HLXU6532912              </v>
          </cell>
          <cell r="AE450" t="str">
            <v/>
          </cell>
          <cell r="AF450" t="str">
            <v/>
          </cell>
          <cell r="AG450" t="str">
            <v>13682900</v>
          </cell>
          <cell r="AH450" t="str">
            <v>Pendente</v>
          </cell>
          <cell r="AI450" t="str">
            <v>Não</v>
          </cell>
          <cell r="AJ450" t="str">
            <v>22/01/2022</v>
          </cell>
          <cell r="AK450" t="str">
            <v>Marítimo</v>
          </cell>
          <cell r="AL450" t="str">
            <v>27/01/2022</v>
          </cell>
          <cell r="AM450" t="str">
            <v>11/02/2022</v>
          </cell>
          <cell r="AN450" t="str">
            <v>2204636273</v>
          </cell>
        </row>
        <row r="451">
          <cell r="B451">
            <v>80532605</v>
          </cell>
          <cell r="C451">
            <v>540200951</v>
          </cell>
          <cell r="E451" t="str">
            <v/>
          </cell>
          <cell r="F451" t="str">
            <v>VERDE</v>
          </cell>
          <cell r="G451" t="str">
            <v xml:space="preserve">UASC AL KHOR                                      </v>
          </cell>
          <cell r="H451" t="str">
            <v>3</v>
          </cell>
          <cell r="I451" t="str">
            <v/>
          </cell>
          <cell r="J451">
            <v>20</v>
          </cell>
          <cell r="K451" t="str">
            <v>8</v>
          </cell>
          <cell r="L451" t="str">
            <v>20</v>
          </cell>
          <cell r="M451" t="str">
            <v>103</v>
          </cell>
          <cell r="N451" t="str">
            <v>38</v>
          </cell>
          <cell r="O451" t="str">
            <v>7</v>
          </cell>
          <cell r="P451" t="str">
            <v>3</v>
          </cell>
          <cell r="Q451" t="str">
            <v>3</v>
          </cell>
          <cell r="R451" t="str">
            <v>3</v>
          </cell>
          <cell r="S451" t="str">
            <v>Não</v>
          </cell>
          <cell r="T451" t="str">
            <v xml:space="preserve">FANU1816382           </v>
          </cell>
          <cell r="U451" t="str">
            <v>15/03/2022</v>
          </cell>
          <cell r="V451" t="str">
            <v/>
          </cell>
          <cell r="W451" t="str">
            <v>CJ. CAMBIO ( ALVARO ) PUXE SBL</v>
          </cell>
          <cell r="X451" t="str">
            <v>SBL</v>
          </cell>
          <cell r="Y451" t="str">
            <v/>
          </cell>
          <cell r="Z451" t="str">
            <v>20</v>
          </cell>
          <cell r="AA451" t="str">
            <v>2</v>
          </cell>
          <cell r="AB451" t="str">
            <v>47</v>
          </cell>
          <cell r="AC451" t="str">
            <v>11</v>
          </cell>
          <cell r="AD451" t="str">
            <v xml:space="preserve">FANU1816382              </v>
          </cell>
          <cell r="AE451" t="str">
            <v/>
          </cell>
          <cell r="AF451" t="str">
            <v/>
          </cell>
          <cell r="AG451" t="str">
            <v>13682900</v>
          </cell>
          <cell r="AH451" t="str">
            <v>Pendente</v>
          </cell>
          <cell r="AI451" t="str">
            <v>Não</v>
          </cell>
          <cell r="AJ451" t="str">
            <v>22/01/2022</v>
          </cell>
          <cell r="AK451" t="str">
            <v>Marítimo</v>
          </cell>
          <cell r="AL451" t="str">
            <v>27/01/2022</v>
          </cell>
          <cell r="AM451" t="str">
            <v>09/02/2022</v>
          </cell>
          <cell r="AN451" t="str">
            <v>2204432279</v>
          </cell>
        </row>
        <row r="452">
          <cell r="B452">
            <v>80532603</v>
          </cell>
          <cell r="C452">
            <v>540200953</v>
          </cell>
          <cell r="E452" t="str">
            <v/>
          </cell>
          <cell r="F452" t="str">
            <v/>
          </cell>
          <cell r="G452" t="str">
            <v xml:space="preserve">UASC AL KHOR                                      </v>
          </cell>
          <cell r="I452" t="str">
            <v/>
          </cell>
          <cell r="J452">
            <v>16</v>
          </cell>
          <cell r="K452" t="str">
            <v>6</v>
          </cell>
          <cell r="L452" t="str">
            <v>16</v>
          </cell>
          <cell r="M452" t="str">
            <v>0</v>
          </cell>
          <cell r="N452" t="str">
            <v>19</v>
          </cell>
          <cell r="O452" t="str">
            <v>27</v>
          </cell>
          <cell r="P452" t="str">
            <v>8</v>
          </cell>
          <cell r="Q452" t="str">
            <v>6</v>
          </cell>
          <cell r="R452" t="str">
            <v>6</v>
          </cell>
          <cell r="S452" t="str">
            <v>Não</v>
          </cell>
          <cell r="T452" t="str">
            <v xml:space="preserve">FFAU1197094           </v>
          </cell>
          <cell r="U452" t="str">
            <v>14/03/2022</v>
          </cell>
          <cell r="V452" t="str">
            <v/>
          </cell>
          <cell r="W452" t="str">
            <v>DTA 04/03</v>
          </cell>
          <cell r="X452" t="str">
            <v>DTA TRANSP</v>
          </cell>
          <cell r="Y452" t="str">
            <v/>
          </cell>
          <cell r="Z452" t="str">
            <v xml:space="preserve">8 </v>
          </cell>
          <cell r="AA452" t="str">
            <v>1</v>
          </cell>
          <cell r="AB452" t="str">
            <v>60</v>
          </cell>
          <cell r="AC452" t="str">
            <v>11</v>
          </cell>
          <cell r="AD452" t="str">
            <v xml:space="preserve">FFAU1197094              </v>
          </cell>
          <cell r="AE452" t="str">
            <v/>
          </cell>
          <cell r="AF452" t="str">
            <v/>
          </cell>
          <cell r="AG452" t="str">
            <v>13682900</v>
          </cell>
          <cell r="AH452" t="str">
            <v>Pendente</v>
          </cell>
          <cell r="AI452" t="str">
            <v>Não</v>
          </cell>
          <cell r="AJ452" t="str">
            <v>22/01/2022</v>
          </cell>
          <cell r="AK452" t="str">
            <v>Marítimo</v>
          </cell>
          <cell r="AL452" t="str">
            <v>27/01/2022</v>
          </cell>
          <cell r="AM452" t="str">
            <v>09/02/2022</v>
          </cell>
          <cell r="AN452" t="str">
            <v xml:space="preserve">          </v>
          </cell>
        </row>
        <row r="453">
          <cell r="B453">
            <v>80532618</v>
          </cell>
          <cell r="C453">
            <v>540200954</v>
          </cell>
          <cell r="E453" t="str">
            <v/>
          </cell>
          <cell r="F453" t="str">
            <v/>
          </cell>
          <cell r="G453" t="str">
            <v xml:space="preserve">UASC AL KHOR                                      </v>
          </cell>
          <cell r="I453" t="str">
            <v/>
          </cell>
          <cell r="J453">
            <v>4</v>
          </cell>
          <cell r="K453" t="str">
            <v>3</v>
          </cell>
          <cell r="L453" t="str">
            <v>4</v>
          </cell>
          <cell r="M453" t="str">
            <v>0</v>
          </cell>
          <cell r="N453" t="str">
            <v>5</v>
          </cell>
          <cell r="O453" t="str">
            <v>25</v>
          </cell>
          <cell r="P453" t="str">
            <v>0</v>
          </cell>
          <cell r="Q453" t="str">
            <v>0</v>
          </cell>
          <cell r="R453" t="str">
            <v>0</v>
          </cell>
          <cell r="S453" t="str">
            <v>Não</v>
          </cell>
          <cell r="T453" t="str">
            <v xml:space="preserve">HAMU1224885           </v>
          </cell>
          <cell r="U453" t="str">
            <v>21/03/2022</v>
          </cell>
          <cell r="V453" t="str">
            <v/>
          </cell>
          <cell r="W453" t="str">
            <v>DTA 04/03</v>
          </cell>
          <cell r="X453" t="str">
            <v>DTA TRANSP</v>
          </cell>
          <cell r="Y453" t="str">
            <v/>
          </cell>
          <cell r="Z453" t="str">
            <v xml:space="preserve">8 </v>
          </cell>
          <cell r="AA453" t="str">
            <v>1</v>
          </cell>
          <cell r="AB453" t="str">
            <v>30</v>
          </cell>
          <cell r="AC453" t="str">
            <v>11</v>
          </cell>
          <cell r="AD453" t="str">
            <v xml:space="preserve">HAMU1224885              </v>
          </cell>
          <cell r="AE453" t="str">
            <v/>
          </cell>
          <cell r="AF453" t="str">
            <v/>
          </cell>
          <cell r="AG453" t="str">
            <v>13682900</v>
          </cell>
          <cell r="AH453" t="str">
            <v>Pendente</v>
          </cell>
          <cell r="AI453" t="str">
            <v>Não</v>
          </cell>
          <cell r="AJ453" t="str">
            <v>22/01/2022</v>
          </cell>
          <cell r="AK453" t="str">
            <v>Marítimo</v>
          </cell>
          <cell r="AL453" t="str">
            <v>27/01/2022</v>
          </cell>
          <cell r="AM453" t="str">
            <v>09/02/2022</v>
          </cell>
          <cell r="AN453" t="str">
            <v xml:space="preserve">          </v>
          </cell>
        </row>
        <row r="454">
          <cell r="B454">
            <v>80532669</v>
          </cell>
          <cell r="C454">
            <v>540200959</v>
          </cell>
          <cell r="E454" t="str">
            <v/>
          </cell>
          <cell r="F454" t="str">
            <v/>
          </cell>
          <cell r="G454" t="str">
            <v xml:space="preserve">UASC AL KHOR                                      </v>
          </cell>
          <cell r="I454" t="str">
            <v/>
          </cell>
          <cell r="J454">
            <v>17</v>
          </cell>
          <cell r="K454" t="str">
            <v>3</v>
          </cell>
          <cell r="L454" t="str">
            <v>17</v>
          </cell>
          <cell r="M454" t="str">
            <v>0</v>
          </cell>
          <cell r="N454" t="str">
            <v>27</v>
          </cell>
          <cell r="O454" t="str">
            <v>17</v>
          </cell>
          <cell r="P454" t="str">
            <v>4</v>
          </cell>
          <cell r="Q454" t="str">
            <v>6</v>
          </cell>
          <cell r="R454" t="str">
            <v>6</v>
          </cell>
          <cell r="S454" t="str">
            <v>Não</v>
          </cell>
          <cell r="T454" t="str">
            <v xml:space="preserve">HLBU2532270           </v>
          </cell>
          <cell r="U454" t="str">
            <v>22/03/2022</v>
          </cell>
          <cell r="V454" t="str">
            <v/>
          </cell>
          <cell r="W454" t="str">
            <v>DTA 04/03</v>
          </cell>
          <cell r="X454" t="str">
            <v>DTA TRANSP</v>
          </cell>
          <cell r="Y454" t="str">
            <v/>
          </cell>
          <cell r="Z454" t="str">
            <v xml:space="preserve">8 </v>
          </cell>
          <cell r="AA454" t="str">
            <v>1</v>
          </cell>
          <cell r="AB454" t="str">
            <v>55</v>
          </cell>
          <cell r="AC454" t="str">
            <v>11</v>
          </cell>
          <cell r="AD454" t="str">
            <v xml:space="preserve">HLBU2532270              </v>
          </cell>
          <cell r="AE454" t="str">
            <v/>
          </cell>
          <cell r="AF454" t="str">
            <v/>
          </cell>
          <cell r="AG454" t="str">
            <v>13682900</v>
          </cell>
          <cell r="AH454" t="str">
            <v>Pendente</v>
          </cell>
          <cell r="AI454" t="str">
            <v>Não</v>
          </cell>
          <cell r="AJ454" t="str">
            <v>22/01/2022</v>
          </cell>
          <cell r="AK454" t="str">
            <v>Marítimo</v>
          </cell>
          <cell r="AL454" t="str">
            <v>27/01/2022</v>
          </cell>
          <cell r="AM454" t="str">
            <v>09/02/2022</v>
          </cell>
          <cell r="AN454" t="str">
            <v xml:space="preserve">          </v>
          </cell>
        </row>
        <row r="455">
          <cell r="B455">
            <v>80533312</v>
          </cell>
          <cell r="C455">
            <v>540200961</v>
          </cell>
          <cell r="E455" t="str">
            <v/>
          </cell>
          <cell r="F455" t="str">
            <v/>
          </cell>
          <cell r="G455" t="str">
            <v xml:space="preserve">UASC AL KHOR                                      </v>
          </cell>
          <cell r="I455" t="str">
            <v/>
          </cell>
          <cell r="J455">
            <v>2</v>
          </cell>
          <cell r="K455" t="str">
            <v>1</v>
          </cell>
          <cell r="L455" t="str">
            <v>2</v>
          </cell>
          <cell r="M455" t="str">
            <v>0</v>
          </cell>
          <cell r="N455" t="str">
            <v>0</v>
          </cell>
          <cell r="O455" t="str">
            <v>51</v>
          </cell>
          <cell r="P455" t="str">
            <v>0</v>
          </cell>
          <cell r="Q455" t="str">
            <v>0</v>
          </cell>
          <cell r="R455" t="str">
            <v>0</v>
          </cell>
          <cell r="S455" t="str">
            <v>Não</v>
          </cell>
          <cell r="T455" t="str">
            <v xml:space="preserve">UACU5973272           </v>
          </cell>
          <cell r="V455" t="str">
            <v/>
          </cell>
          <cell r="W455" t="str">
            <v>DTA 04/03/ BANCOS ( ALVARO ) PUXE SBL</v>
          </cell>
          <cell r="X455" t="str">
            <v>DTA TRANSP</v>
          </cell>
          <cell r="Y455" t="str">
            <v/>
          </cell>
          <cell r="Z455" t="str">
            <v xml:space="preserve">8 </v>
          </cell>
          <cell r="AA455" t="str">
            <v>0</v>
          </cell>
          <cell r="AB455" t="str">
            <v>51</v>
          </cell>
          <cell r="AC455" t="str">
            <v>11</v>
          </cell>
          <cell r="AD455" t="str">
            <v xml:space="preserve">UACU5973272              </v>
          </cell>
          <cell r="AE455" t="str">
            <v/>
          </cell>
          <cell r="AF455" t="str">
            <v/>
          </cell>
          <cell r="AG455" t="str">
            <v>13682900</v>
          </cell>
          <cell r="AH455" t="str">
            <v>Pendente</v>
          </cell>
          <cell r="AI455" t="str">
            <v>Não</v>
          </cell>
          <cell r="AJ455" t="str">
            <v>22/01/2022</v>
          </cell>
          <cell r="AK455" t="str">
            <v>Marítimo</v>
          </cell>
          <cell r="AL455" t="str">
            <v>27/01/2022</v>
          </cell>
          <cell r="AM455" t="str">
            <v>09/02/2022</v>
          </cell>
          <cell r="AN455" t="str">
            <v xml:space="preserve">          </v>
          </cell>
        </row>
        <row r="456">
          <cell r="B456">
            <v>80533113</v>
          </cell>
          <cell r="C456">
            <v>540200743</v>
          </cell>
          <cell r="E456" t="str">
            <v/>
          </cell>
          <cell r="F456" t="str">
            <v>VERDE</v>
          </cell>
          <cell r="G456" t="str">
            <v xml:space="preserve">UASC AL KHOR                                      </v>
          </cell>
          <cell r="H456" t="str">
            <v>18</v>
          </cell>
          <cell r="I456" t="str">
            <v>0</v>
          </cell>
          <cell r="J456">
            <v>18</v>
          </cell>
          <cell r="K456" t="str">
            <v>4</v>
          </cell>
          <cell r="L456" t="str">
            <v>18</v>
          </cell>
          <cell r="M456" t="str">
            <v>0</v>
          </cell>
          <cell r="N456" t="str">
            <v>23</v>
          </cell>
          <cell r="O456" t="str">
            <v>21</v>
          </cell>
          <cell r="P456" t="str">
            <v>9</v>
          </cell>
          <cell r="Q456" t="str">
            <v>0</v>
          </cell>
          <cell r="R456" t="str">
            <v>0</v>
          </cell>
          <cell r="S456" t="str">
            <v>Não</v>
          </cell>
          <cell r="T456" t="str">
            <v xml:space="preserve">HLBU3345090           </v>
          </cell>
          <cell r="U456" t="str">
            <v>21/02/2022</v>
          </cell>
          <cell r="V456" t="str">
            <v>22/02/2022</v>
          </cell>
          <cell r="W456" t="str">
            <v/>
          </cell>
          <cell r="X456" t="str">
            <v>FINALIZADO</v>
          </cell>
          <cell r="Y456" t="str">
            <v/>
          </cell>
          <cell r="Z456" t="str">
            <v>10</v>
          </cell>
          <cell r="AA456" t="str">
            <v>2</v>
          </cell>
          <cell r="AB456" t="str">
            <v>53</v>
          </cell>
          <cell r="AC456" t="str">
            <v>11</v>
          </cell>
          <cell r="AD456" t="str">
            <v xml:space="preserve">HLBU3345090              </v>
          </cell>
          <cell r="AE456" t="str">
            <v/>
          </cell>
          <cell r="AF456" t="str">
            <v/>
          </cell>
          <cell r="AG456" t="str">
            <v>13682900</v>
          </cell>
          <cell r="AH456" t="str">
            <v>Processado</v>
          </cell>
          <cell r="AI456" t="str">
            <v>Não</v>
          </cell>
          <cell r="AJ456" t="str">
            <v>22/01/2022</v>
          </cell>
          <cell r="AK456" t="str">
            <v>Marítimo</v>
          </cell>
          <cell r="AL456" t="str">
            <v>27/01/2022</v>
          </cell>
          <cell r="AM456" t="str">
            <v>09/02/2022</v>
          </cell>
          <cell r="AN456" t="str">
            <v>2203407157</v>
          </cell>
        </row>
        <row r="457">
          <cell r="B457">
            <v>80533114</v>
          </cell>
          <cell r="C457">
            <v>540200746</v>
          </cell>
          <cell r="E457" t="str">
            <v/>
          </cell>
          <cell r="F457" t="str">
            <v>VERDE</v>
          </cell>
          <cell r="G457" t="str">
            <v xml:space="preserve">UASC AL KHOR                                      </v>
          </cell>
          <cell r="H457" t="str">
            <v>18</v>
          </cell>
          <cell r="I457" t="str">
            <v>0</v>
          </cell>
          <cell r="J457">
            <v>13</v>
          </cell>
          <cell r="K457" t="str">
            <v>3</v>
          </cell>
          <cell r="L457" t="str">
            <v>13</v>
          </cell>
          <cell r="M457" t="str">
            <v>0</v>
          </cell>
          <cell r="N457" t="str">
            <v>2</v>
          </cell>
          <cell r="O457" t="str">
            <v>26</v>
          </cell>
          <cell r="P457" t="str">
            <v>10</v>
          </cell>
          <cell r="Q457" t="str">
            <v>0</v>
          </cell>
          <cell r="R457" t="str">
            <v>0</v>
          </cell>
          <cell r="S457" t="str">
            <v>Não</v>
          </cell>
          <cell r="T457" t="str">
            <v xml:space="preserve">HLBU2221577           </v>
          </cell>
          <cell r="U457" t="str">
            <v>22/02/2022</v>
          </cell>
          <cell r="V457" t="str">
            <v>22/02/2022</v>
          </cell>
          <cell r="W457" t="str">
            <v/>
          </cell>
          <cell r="X457" t="str">
            <v>FINALIZADO</v>
          </cell>
          <cell r="Y457" t="str">
            <v/>
          </cell>
          <cell r="Z457" t="str">
            <v>10</v>
          </cell>
          <cell r="AA457" t="str">
            <v>2</v>
          </cell>
          <cell r="AB457" t="str">
            <v>38</v>
          </cell>
          <cell r="AC457" t="str">
            <v>11</v>
          </cell>
          <cell r="AD457" t="str">
            <v xml:space="preserve">HLBU2221577              </v>
          </cell>
          <cell r="AE457" t="str">
            <v/>
          </cell>
          <cell r="AF457" t="str">
            <v/>
          </cell>
          <cell r="AG457" t="str">
            <v>13682900</v>
          </cell>
          <cell r="AH457" t="str">
            <v>Processado</v>
          </cell>
          <cell r="AI457" t="str">
            <v>Não</v>
          </cell>
          <cell r="AJ457" t="str">
            <v>22/01/2022</v>
          </cell>
          <cell r="AK457" t="str">
            <v>Marítimo</v>
          </cell>
          <cell r="AL457" t="str">
            <v>27/01/2022</v>
          </cell>
          <cell r="AM457" t="str">
            <v>09/02/2022</v>
          </cell>
          <cell r="AN457" t="str">
            <v>2203409028</v>
          </cell>
        </row>
        <row r="458">
          <cell r="B458">
            <v>80533057</v>
          </cell>
          <cell r="C458">
            <v>540200747</v>
          </cell>
          <cell r="E458" t="str">
            <v/>
          </cell>
          <cell r="F458" t="str">
            <v>VERDE</v>
          </cell>
          <cell r="G458" t="str">
            <v xml:space="preserve">UASC AL KHOR                                      </v>
          </cell>
          <cell r="H458" t="str">
            <v>18</v>
          </cell>
          <cell r="I458" t="str">
            <v>0</v>
          </cell>
          <cell r="J458">
            <v>18</v>
          </cell>
          <cell r="K458" t="str">
            <v>7</v>
          </cell>
          <cell r="L458" t="str">
            <v>18</v>
          </cell>
          <cell r="M458" t="str">
            <v>0</v>
          </cell>
          <cell r="N458" t="str">
            <v>109</v>
          </cell>
          <cell r="O458" t="str">
            <v>11</v>
          </cell>
          <cell r="P458" t="str">
            <v>1</v>
          </cell>
          <cell r="Q458" t="str">
            <v>0</v>
          </cell>
          <cell r="R458" t="str">
            <v>0</v>
          </cell>
          <cell r="S458" t="str">
            <v>Não</v>
          </cell>
          <cell r="T458" t="str">
            <v xml:space="preserve">TCLU6233327           </v>
          </cell>
          <cell r="U458" t="str">
            <v>14/02/2022</v>
          </cell>
          <cell r="V458" t="str">
            <v>22/02/2022</v>
          </cell>
          <cell r="W458" t="str">
            <v>Ronie A0179815105</v>
          </cell>
          <cell r="X458" t="str">
            <v>FINALIZADO</v>
          </cell>
          <cell r="Y458" t="str">
            <v/>
          </cell>
          <cell r="Z458" t="str">
            <v>10</v>
          </cell>
          <cell r="AA458" t="str">
            <v>3</v>
          </cell>
          <cell r="AB458" t="str">
            <v>121</v>
          </cell>
          <cell r="AC458" t="str">
            <v>11</v>
          </cell>
          <cell r="AD458" t="str">
            <v xml:space="preserve">TCLU6233327              </v>
          </cell>
          <cell r="AE458" t="str">
            <v/>
          </cell>
          <cell r="AF458" t="str">
            <v/>
          </cell>
          <cell r="AG458" t="str">
            <v>13682900</v>
          </cell>
          <cell r="AH458" t="str">
            <v>Processado</v>
          </cell>
          <cell r="AI458" t="str">
            <v>Não</v>
          </cell>
          <cell r="AJ458" t="str">
            <v>22/01/2022</v>
          </cell>
          <cell r="AK458" t="str">
            <v>Marítimo</v>
          </cell>
          <cell r="AL458" t="str">
            <v>27/01/2022</v>
          </cell>
          <cell r="AM458" t="str">
            <v>09/02/2022</v>
          </cell>
          <cell r="AN458" t="str">
            <v>2203410964</v>
          </cell>
        </row>
        <row r="459">
          <cell r="B459">
            <v>80533064</v>
          </cell>
          <cell r="C459">
            <v>540200749</v>
          </cell>
          <cell r="E459" t="str">
            <v/>
          </cell>
          <cell r="F459" t="str">
            <v>VERDE</v>
          </cell>
          <cell r="G459" t="str">
            <v xml:space="preserve">UASC AL KHOR                                      </v>
          </cell>
          <cell r="H459" t="str">
            <v>18</v>
          </cell>
          <cell r="I459" t="str">
            <v>0</v>
          </cell>
          <cell r="J459">
            <v>122</v>
          </cell>
          <cell r="K459" t="str">
            <v>16</v>
          </cell>
          <cell r="L459" t="str">
            <v>122</v>
          </cell>
          <cell r="M459" t="str">
            <v>804</v>
          </cell>
          <cell r="N459" t="str">
            <v>33</v>
          </cell>
          <cell r="O459" t="str">
            <v>18</v>
          </cell>
          <cell r="P459" t="str">
            <v>14</v>
          </cell>
          <cell r="Q459" t="str">
            <v>4</v>
          </cell>
          <cell r="R459" t="str">
            <v>4</v>
          </cell>
          <cell r="S459" t="str">
            <v>Não</v>
          </cell>
          <cell r="T459" t="str">
            <v xml:space="preserve">FSCU8950890           </v>
          </cell>
          <cell r="U459" t="str">
            <v>21/02/2022</v>
          </cell>
          <cell r="V459" t="str">
            <v>22/02/2022</v>
          </cell>
          <cell r="W459" t="str">
            <v>Carlos A4422010380 / Milani A  9408991514</v>
          </cell>
          <cell r="X459" t="str">
            <v>FINALIZADO</v>
          </cell>
          <cell r="Y459" t="str">
            <v/>
          </cell>
          <cell r="Z459" t="str">
            <v>10</v>
          </cell>
          <cell r="AA459" t="str">
            <v>12</v>
          </cell>
          <cell r="AB459" t="str">
            <v>67</v>
          </cell>
          <cell r="AC459" t="str">
            <v>11</v>
          </cell>
          <cell r="AD459" t="str">
            <v xml:space="preserve">FSCU8950890              </v>
          </cell>
          <cell r="AE459" t="str">
            <v/>
          </cell>
          <cell r="AF459" t="str">
            <v/>
          </cell>
          <cell r="AG459" t="str">
            <v>13682900</v>
          </cell>
          <cell r="AH459" t="str">
            <v>Processado</v>
          </cell>
          <cell r="AI459" t="str">
            <v>Sim</v>
          </cell>
          <cell r="AJ459" t="str">
            <v>22/01/2022</v>
          </cell>
          <cell r="AK459" t="str">
            <v>Marítimo</v>
          </cell>
          <cell r="AL459" t="str">
            <v>27/01/2022</v>
          </cell>
          <cell r="AM459" t="str">
            <v>09/02/2022</v>
          </cell>
          <cell r="AN459" t="str">
            <v>2203405138</v>
          </cell>
        </row>
        <row r="460">
          <cell r="B460">
            <v>80533078</v>
          </cell>
          <cell r="C460">
            <v>540200752</v>
          </cell>
          <cell r="E460" t="str">
            <v/>
          </cell>
          <cell r="F460" t="str">
            <v>VERDE</v>
          </cell>
          <cell r="G460" t="str">
            <v xml:space="preserve">UASC AL KHOR                                      </v>
          </cell>
          <cell r="H460" t="str">
            <v>18</v>
          </cell>
          <cell r="I460" t="str">
            <v>0</v>
          </cell>
          <cell r="J460">
            <v>20</v>
          </cell>
          <cell r="K460" t="str">
            <v>6</v>
          </cell>
          <cell r="L460" t="str">
            <v>20</v>
          </cell>
          <cell r="M460" t="str">
            <v>92</v>
          </cell>
          <cell r="N460" t="str">
            <v>25</v>
          </cell>
          <cell r="O460" t="str">
            <v>6</v>
          </cell>
          <cell r="P460" t="str">
            <v>6</v>
          </cell>
          <cell r="Q460" t="str">
            <v>2</v>
          </cell>
          <cell r="R460" t="str">
            <v>2</v>
          </cell>
          <cell r="S460" t="str">
            <v>Não</v>
          </cell>
          <cell r="T460" t="str">
            <v xml:space="preserve">CAIU7940349           </v>
          </cell>
          <cell r="U460" t="str">
            <v>22/02/2022</v>
          </cell>
          <cell r="V460" t="str">
            <v>22/02/2022</v>
          </cell>
          <cell r="W460" t="str">
            <v>Rodrigo A9753300500</v>
          </cell>
          <cell r="X460" t="str">
            <v>FINALIZADO</v>
          </cell>
          <cell r="Y460" t="str">
            <v/>
          </cell>
          <cell r="Z460" t="str">
            <v>10</v>
          </cell>
          <cell r="AA460" t="str">
            <v>1</v>
          </cell>
          <cell r="AB460" t="str">
            <v>40</v>
          </cell>
          <cell r="AC460" t="str">
            <v>11</v>
          </cell>
          <cell r="AD460" t="str">
            <v xml:space="preserve">CAIU7940349              </v>
          </cell>
          <cell r="AE460" t="str">
            <v/>
          </cell>
          <cell r="AF460" t="str">
            <v/>
          </cell>
          <cell r="AG460" t="str">
            <v>13682900</v>
          </cell>
          <cell r="AH460" t="str">
            <v>Processado</v>
          </cell>
          <cell r="AI460" t="str">
            <v>Sim</v>
          </cell>
          <cell r="AJ460" t="str">
            <v>22/01/2022</v>
          </cell>
          <cell r="AK460" t="str">
            <v>Marítimo</v>
          </cell>
          <cell r="AL460" t="str">
            <v>27/01/2022</v>
          </cell>
          <cell r="AM460" t="str">
            <v>09/02/2022</v>
          </cell>
          <cell r="AN460" t="str">
            <v>2203408838</v>
          </cell>
        </row>
        <row r="461">
          <cell r="B461">
            <v>80533150</v>
          </cell>
          <cell r="C461">
            <v>540200753</v>
          </cell>
          <cell r="E461" t="str">
            <v/>
          </cell>
          <cell r="F461" t="str">
            <v>VERDE</v>
          </cell>
          <cell r="G461" t="str">
            <v xml:space="preserve">UASC AL KHOR                                      </v>
          </cell>
          <cell r="H461" t="str">
            <v>18</v>
          </cell>
          <cell r="I461" t="str">
            <v>0</v>
          </cell>
          <cell r="J461">
            <v>30</v>
          </cell>
          <cell r="K461" t="str">
            <v>7</v>
          </cell>
          <cell r="L461" t="str">
            <v>30</v>
          </cell>
          <cell r="M461" t="str">
            <v>165</v>
          </cell>
          <cell r="N461" t="str">
            <v>23</v>
          </cell>
          <cell r="O461" t="str">
            <v>10</v>
          </cell>
          <cell r="P461" t="str">
            <v>11</v>
          </cell>
          <cell r="Q461" t="str">
            <v>5</v>
          </cell>
          <cell r="R461" t="str">
            <v>5</v>
          </cell>
          <cell r="S461" t="str">
            <v>Não</v>
          </cell>
          <cell r="T461" t="str">
            <v xml:space="preserve">UACU5458246           </v>
          </cell>
          <cell r="U461" t="str">
            <v>03/02/2022</v>
          </cell>
          <cell r="V461" t="str">
            <v>22/02/2022</v>
          </cell>
          <cell r="W461" t="str">
            <v/>
          </cell>
          <cell r="X461" t="str">
            <v>FINALIZADO</v>
          </cell>
          <cell r="Y461" t="str">
            <v/>
          </cell>
          <cell r="Z461" t="str">
            <v>10</v>
          </cell>
          <cell r="AA461" t="str">
            <v>2</v>
          </cell>
          <cell r="AB461" t="str">
            <v>49</v>
          </cell>
          <cell r="AC461" t="str">
            <v>11</v>
          </cell>
          <cell r="AD461" t="str">
            <v xml:space="preserve">UACU5458246              </v>
          </cell>
          <cell r="AE461" t="str">
            <v/>
          </cell>
          <cell r="AF461" t="str">
            <v/>
          </cell>
          <cell r="AG461" t="str">
            <v>13682900</v>
          </cell>
          <cell r="AH461" t="str">
            <v>Processado</v>
          </cell>
          <cell r="AI461" t="str">
            <v>Sim</v>
          </cell>
          <cell r="AJ461" t="str">
            <v>22/01/2022</v>
          </cell>
          <cell r="AK461" t="str">
            <v>Marítimo</v>
          </cell>
          <cell r="AL461" t="str">
            <v>27/01/2022</v>
          </cell>
          <cell r="AM461" t="str">
            <v>09/02/2022</v>
          </cell>
          <cell r="AN461" t="str">
            <v>2203409680</v>
          </cell>
        </row>
        <row r="462">
          <cell r="B462">
            <v>80533190</v>
          </cell>
          <cell r="C462">
            <v>540200755</v>
          </cell>
          <cell r="E462" t="str">
            <v/>
          </cell>
          <cell r="F462" t="str">
            <v>VERDE</v>
          </cell>
          <cell r="G462" t="str">
            <v xml:space="preserve">UASC AL KHOR                                      </v>
          </cell>
          <cell r="H462" t="str">
            <v>18</v>
          </cell>
          <cell r="I462" t="str">
            <v>0</v>
          </cell>
          <cell r="J462">
            <v>4</v>
          </cell>
          <cell r="K462" t="str">
            <v>3</v>
          </cell>
          <cell r="L462" t="str">
            <v>4</v>
          </cell>
          <cell r="M462" t="str">
            <v>0</v>
          </cell>
          <cell r="N462" t="str">
            <v>0</v>
          </cell>
          <cell r="O462" t="str">
            <v>21</v>
          </cell>
          <cell r="P462" t="str">
            <v>9</v>
          </cell>
          <cell r="Q462" t="str">
            <v>0</v>
          </cell>
          <cell r="R462" t="str">
            <v>0</v>
          </cell>
          <cell r="S462" t="str">
            <v>Não</v>
          </cell>
          <cell r="T462" t="str">
            <v xml:space="preserve">HLXU8182710           </v>
          </cell>
          <cell r="U462" t="str">
            <v>22/02/2022</v>
          </cell>
          <cell r="V462" t="str">
            <v>22/02/2022</v>
          </cell>
          <cell r="W462" t="str">
            <v>Milani A9448900304</v>
          </cell>
          <cell r="X462" t="str">
            <v>FINALIZADO</v>
          </cell>
          <cell r="Y462" t="str">
            <v/>
          </cell>
          <cell r="Z462" t="str">
            <v>10</v>
          </cell>
          <cell r="AA462" t="str">
            <v>1</v>
          </cell>
          <cell r="AB462" t="str">
            <v>30</v>
          </cell>
          <cell r="AC462" t="str">
            <v>11</v>
          </cell>
          <cell r="AD462" t="str">
            <v xml:space="preserve">HLXU8182710              </v>
          </cell>
          <cell r="AE462" t="str">
            <v/>
          </cell>
          <cell r="AF462" t="str">
            <v/>
          </cell>
          <cell r="AG462" t="str">
            <v>13682900</v>
          </cell>
          <cell r="AH462" t="str">
            <v>Processado</v>
          </cell>
          <cell r="AI462" t="str">
            <v>Não</v>
          </cell>
          <cell r="AJ462" t="str">
            <v>22/01/2022</v>
          </cell>
          <cell r="AK462" t="str">
            <v>Marítimo</v>
          </cell>
          <cell r="AL462" t="str">
            <v>27/01/2022</v>
          </cell>
          <cell r="AM462" t="str">
            <v>09/02/2022</v>
          </cell>
          <cell r="AN462" t="str">
            <v>2203409702</v>
          </cell>
        </row>
        <row r="463">
          <cell r="B463">
            <v>80533210</v>
          </cell>
          <cell r="C463">
            <v>540200756</v>
          </cell>
          <cell r="E463" t="str">
            <v/>
          </cell>
          <cell r="F463" t="str">
            <v>VERDE</v>
          </cell>
          <cell r="G463" t="str">
            <v xml:space="preserve">UASC AL KHOR                                      </v>
          </cell>
          <cell r="H463" t="str">
            <v>17</v>
          </cell>
          <cell r="I463" t="str">
            <v>0</v>
          </cell>
          <cell r="J463">
            <v>69</v>
          </cell>
          <cell r="K463" t="str">
            <v>13</v>
          </cell>
          <cell r="L463" t="str">
            <v>69</v>
          </cell>
          <cell r="M463" t="str">
            <v>816</v>
          </cell>
          <cell r="N463" t="str">
            <v>16</v>
          </cell>
          <cell r="O463" t="str">
            <v>11</v>
          </cell>
          <cell r="P463" t="str">
            <v>11</v>
          </cell>
          <cell r="Q463" t="str">
            <v>0</v>
          </cell>
          <cell r="R463" t="str">
            <v>0</v>
          </cell>
          <cell r="S463" t="str">
            <v>Não</v>
          </cell>
          <cell r="T463" t="str">
            <v xml:space="preserve">TCKU6551362           </v>
          </cell>
          <cell r="U463" t="str">
            <v>16/02/2022</v>
          </cell>
          <cell r="V463" t="str">
            <v>22/02/2022</v>
          </cell>
          <cell r="W463" t="str">
            <v>HU trocado - Thiago/ Mariana A9609920701</v>
          </cell>
          <cell r="X463" t="str">
            <v>FINALIZADO</v>
          </cell>
          <cell r="Y463" t="str">
            <v/>
          </cell>
          <cell r="Z463" t="str">
            <v>10</v>
          </cell>
          <cell r="AA463" t="str">
            <v>8</v>
          </cell>
          <cell r="AB463" t="str">
            <v>55</v>
          </cell>
          <cell r="AC463" t="str">
            <v>11</v>
          </cell>
          <cell r="AD463" t="str">
            <v xml:space="preserve">TCKU6551362              </v>
          </cell>
          <cell r="AE463" t="str">
            <v/>
          </cell>
          <cell r="AF463" t="str">
            <v/>
          </cell>
          <cell r="AG463" t="str">
            <v>13682900</v>
          </cell>
          <cell r="AH463" t="str">
            <v>Processado</v>
          </cell>
          <cell r="AI463" t="str">
            <v>Sim</v>
          </cell>
          <cell r="AJ463" t="str">
            <v>22/01/2022</v>
          </cell>
          <cell r="AK463" t="str">
            <v>Marítimo</v>
          </cell>
          <cell r="AL463" t="str">
            <v>27/01/2022</v>
          </cell>
          <cell r="AM463" t="str">
            <v>09/02/2022</v>
          </cell>
          <cell r="AN463" t="str">
            <v>2203418191</v>
          </cell>
        </row>
        <row r="464">
          <cell r="B464">
            <v>80532606</v>
          </cell>
          <cell r="C464">
            <v>540200761</v>
          </cell>
          <cell r="E464" t="str">
            <v/>
          </cell>
          <cell r="F464" t="str">
            <v>VERDE</v>
          </cell>
          <cell r="G464" t="str">
            <v xml:space="preserve">UASC AL KHOR                                      </v>
          </cell>
          <cell r="H464" t="str">
            <v>16</v>
          </cell>
          <cell r="I464" t="str">
            <v>0</v>
          </cell>
          <cell r="J464">
            <v>17</v>
          </cell>
          <cell r="K464" t="str">
            <v>4</v>
          </cell>
          <cell r="L464" t="str">
            <v>17</v>
          </cell>
          <cell r="M464" t="str">
            <v>0</v>
          </cell>
          <cell r="N464" t="str">
            <v>4</v>
          </cell>
          <cell r="O464" t="str">
            <v>38</v>
          </cell>
          <cell r="P464" t="str">
            <v>8</v>
          </cell>
          <cell r="Q464" t="str">
            <v>0</v>
          </cell>
          <cell r="R464" t="str">
            <v>0</v>
          </cell>
          <cell r="S464" t="str">
            <v>Não</v>
          </cell>
          <cell r="T464" t="str">
            <v xml:space="preserve">CAIU9082629           </v>
          </cell>
          <cell r="U464" t="str">
            <v>24/02/2022</v>
          </cell>
          <cell r="V464" t="str">
            <v>24/02/2022</v>
          </cell>
          <cell r="W464" t="str">
            <v>Leticia A9448800105 0000 / Milani A  9408900676    7354</v>
          </cell>
          <cell r="X464" t="str">
            <v>FINALIZADO</v>
          </cell>
          <cell r="Y464" t="str">
            <v/>
          </cell>
          <cell r="Z464" t="str">
            <v>10</v>
          </cell>
          <cell r="AA464" t="str">
            <v>3</v>
          </cell>
          <cell r="AB464" t="str">
            <v>50</v>
          </cell>
          <cell r="AC464" t="str">
            <v>11</v>
          </cell>
          <cell r="AD464" t="str">
            <v xml:space="preserve">CAIU9082629              </v>
          </cell>
          <cell r="AE464" t="str">
            <v/>
          </cell>
          <cell r="AF464" t="str">
            <v/>
          </cell>
          <cell r="AG464" t="str">
            <v>13682900</v>
          </cell>
          <cell r="AH464" t="str">
            <v>Processado</v>
          </cell>
          <cell r="AI464" t="str">
            <v>Sim</v>
          </cell>
          <cell r="AJ464" t="str">
            <v>22/01/2022</v>
          </cell>
          <cell r="AK464" t="str">
            <v>Marítimo</v>
          </cell>
          <cell r="AL464" t="str">
            <v>27/01/2022</v>
          </cell>
          <cell r="AM464" t="str">
            <v>11/02/2022</v>
          </cell>
          <cell r="AN464" t="str">
            <v>2203609914</v>
          </cell>
        </row>
        <row r="465">
          <cell r="B465">
            <v>80532694</v>
          </cell>
          <cell r="C465">
            <v>540200763</v>
          </cell>
          <cell r="E465" t="str">
            <v/>
          </cell>
          <cell r="F465" t="str">
            <v>VERDE</v>
          </cell>
          <cell r="G465" t="str">
            <v xml:space="preserve">UASC AL KHOR                                      </v>
          </cell>
          <cell r="H465" t="str">
            <v>2</v>
          </cell>
          <cell r="I465" t="str">
            <v>0</v>
          </cell>
          <cell r="J465">
            <v>51</v>
          </cell>
          <cell r="K465" t="str">
            <v>11</v>
          </cell>
          <cell r="L465" t="str">
            <v>51</v>
          </cell>
          <cell r="M465" t="str">
            <v>123</v>
          </cell>
          <cell r="N465" t="str">
            <v>14</v>
          </cell>
          <cell r="O465" t="str">
            <v>27</v>
          </cell>
          <cell r="P465" t="str">
            <v>20</v>
          </cell>
          <cell r="Q465" t="str">
            <v>3</v>
          </cell>
          <cell r="R465" t="str">
            <v>3</v>
          </cell>
          <cell r="S465" t="str">
            <v>Não</v>
          </cell>
          <cell r="T465" t="str">
            <v xml:space="preserve">UACU6039970           </v>
          </cell>
          <cell r="U465" t="str">
            <v>15/02/2022</v>
          </cell>
          <cell r="V465" t="str">
            <v>10/03/2022</v>
          </cell>
          <cell r="W465" t="str">
            <v/>
          </cell>
          <cell r="X465" t="str">
            <v>FINALIZADO</v>
          </cell>
          <cell r="Y465" t="str">
            <v/>
          </cell>
          <cell r="Z465" t="str">
            <v>10</v>
          </cell>
          <cell r="AA465" t="str">
            <v>6</v>
          </cell>
          <cell r="AB465" t="str">
            <v>72</v>
          </cell>
          <cell r="AC465" t="str">
            <v>11</v>
          </cell>
          <cell r="AD465" t="str">
            <v xml:space="preserve">UACU6039970              </v>
          </cell>
          <cell r="AE465" t="str">
            <v/>
          </cell>
          <cell r="AF465" t="str">
            <v/>
          </cell>
          <cell r="AG465" t="str">
            <v>13682900</v>
          </cell>
          <cell r="AH465" t="str">
            <v>Processado</v>
          </cell>
          <cell r="AI465" t="str">
            <v>Sim</v>
          </cell>
          <cell r="AJ465" t="str">
            <v>22/01/2022</v>
          </cell>
          <cell r="AK465" t="str">
            <v>Marítimo</v>
          </cell>
          <cell r="AL465" t="str">
            <v>27/01/2022</v>
          </cell>
          <cell r="AM465" t="str">
            <v>11/02/2022</v>
          </cell>
          <cell r="AN465" t="str">
            <v>2204533083</v>
          </cell>
        </row>
        <row r="466">
          <cell r="B466">
            <v>80533264</v>
          </cell>
          <cell r="C466">
            <v>540200775</v>
          </cell>
          <cell r="E466" t="str">
            <v/>
          </cell>
          <cell r="F466" t="str">
            <v>VERDE</v>
          </cell>
          <cell r="G466" t="str">
            <v xml:space="preserve">UASC AL KHOR                                      </v>
          </cell>
          <cell r="H466" t="str">
            <v>17</v>
          </cell>
          <cell r="I466" t="str">
            <v>0</v>
          </cell>
          <cell r="J466">
            <v>88</v>
          </cell>
          <cell r="K466" t="str">
            <v>23</v>
          </cell>
          <cell r="L466" t="str">
            <v>88</v>
          </cell>
          <cell r="M466" t="str">
            <v>589</v>
          </cell>
          <cell r="N466" t="str">
            <v>6</v>
          </cell>
          <cell r="O466" t="str">
            <v>24</v>
          </cell>
          <cell r="P466" t="str">
            <v>1</v>
          </cell>
          <cell r="Q466" t="str">
            <v>1</v>
          </cell>
          <cell r="R466" t="str">
            <v>1</v>
          </cell>
          <cell r="S466" t="str">
            <v>Não</v>
          </cell>
          <cell r="T466" t="str">
            <v xml:space="preserve">BEAU4542861           </v>
          </cell>
          <cell r="U466" t="str">
            <v>16/02/2022</v>
          </cell>
          <cell r="V466" t="str">
            <v>23/02/2022</v>
          </cell>
          <cell r="W466" t="str">
            <v>Rodrigo A0039890085 / Milani A  9585531682</v>
          </cell>
          <cell r="X466" t="str">
            <v>FINALIZADO</v>
          </cell>
          <cell r="Y466" t="str">
            <v/>
          </cell>
          <cell r="Z466" t="str">
            <v>10</v>
          </cell>
          <cell r="AA466" t="str">
            <v>5</v>
          </cell>
          <cell r="AB466" t="str">
            <v>48</v>
          </cell>
          <cell r="AC466" t="str">
            <v>11</v>
          </cell>
          <cell r="AD466" t="str">
            <v xml:space="preserve">BEAU4542861              </v>
          </cell>
          <cell r="AE466" t="str">
            <v/>
          </cell>
          <cell r="AF466" t="str">
            <v/>
          </cell>
          <cell r="AG466" t="str">
            <v>13682900</v>
          </cell>
          <cell r="AH466" t="str">
            <v>Processado</v>
          </cell>
          <cell r="AI466" t="str">
            <v>Sim</v>
          </cell>
          <cell r="AJ466" t="str">
            <v>22/01/2022</v>
          </cell>
          <cell r="AK466" t="str">
            <v>Marítimo</v>
          </cell>
          <cell r="AL466" t="str">
            <v>27/01/2022</v>
          </cell>
          <cell r="AM466" t="str">
            <v>09/02/2022</v>
          </cell>
          <cell r="AN466" t="str">
            <v>2203418213</v>
          </cell>
        </row>
        <row r="467">
          <cell r="B467">
            <v>80533283</v>
          </cell>
          <cell r="C467">
            <v>540200776</v>
          </cell>
          <cell r="E467" t="str">
            <v/>
          </cell>
          <cell r="F467" t="str">
            <v>VERDE</v>
          </cell>
          <cell r="G467" t="str">
            <v xml:space="preserve">UASC AL KHOR                                      </v>
          </cell>
          <cell r="H467" t="str">
            <v>17</v>
          </cell>
          <cell r="I467" t="str">
            <v>0</v>
          </cell>
          <cell r="J467">
            <v>3</v>
          </cell>
          <cell r="K467" t="str">
            <v>1</v>
          </cell>
          <cell r="L467" t="str">
            <v>3</v>
          </cell>
          <cell r="M467" t="str">
            <v>0</v>
          </cell>
          <cell r="N467" t="str">
            <v>0</v>
          </cell>
          <cell r="O467" t="str">
            <v>20</v>
          </cell>
          <cell r="P467" t="str">
            <v>8</v>
          </cell>
          <cell r="Q467" t="str">
            <v>0</v>
          </cell>
          <cell r="R467" t="str">
            <v>0</v>
          </cell>
          <cell r="S467" t="str">
            <v>Não</v>
          </cell>
          <cell r="T467" t="str">
            <v xml:space="preserve">HLBU2879378           </v>
          </cell>
          <cell r="U467" t="str">
            <v>23/02/2022</v>
          </cell>
          <cell r="V467" t="str">
            <v>23/02/2022</v>
          </cell>
          <cell r="W467" t="str">
            <v/>
          </cell>
          <cell r="X467" t="str">
            <v>FINALIZADO</v>
          </cell>
          <cell r="Y467" t="str">
            <v/>
          </cell>
          <cell r="Z467" t="str">
            <v>10</v>
          </cell>
          <cell r="AA467" t="str">
            <v>1</v>
          </cell>
          <cell r="AB467" t="str">
            <v>28</v>
          </cell>
          <cell r="AC467" t="str">
            <v>11</v>
          </cell>
          <cell r="AD467" t="str">
            <v xml:space="preserve">HLBU2879378              </v>
          </cell>
          <cell r="AE467" t="str">
            <v/>
          </cell>
          <cell r="AF467" t="str">
            <v/>
          </cell>
          <cell r="AG467" t="str">
            <v>13682900</v>
          </cell>
          <cell r="AH467" t="str">
            <v>Processado</v>
          </cell>
          <cell r="AI467" t="str">
            <v>Não</v>
          </cell>
          <cell r="AJ467" t="str">
            <v>22/01/2022</v>
          </cell>
          <cell r="AK467" t="str">
            <v>Marítimo</v>
          </cell>
          <cell r="AL467" t="str">
            <v>27/01/2022</v>
          </cell>
          <cell r="AM467" t="str">
            <v>17/02/2022</v>
          </cell>
          <cell r="AN467" t="str">
            <v>2203431511</v>
          </cell>
        </row>
        <row r="468">
          <cell r="B468">
            <v>80533309</v>
          </cell>
          <cell r="C468">
            <v>540200779</v>
          </cell>
          <cell r="E468" t="str">
            <v/>
          </cell>
          <cell r="F468" t="str">
            <v>VERDE</v>
          </cell>
          <cell r="G468" t="str">
            <v xml:space="preserve">UASC AL KHOR                                      </v>
          </cell>
          <cell r="H468" t="str">
            <v>15</v>
          </cell>
          <cell r="I468" t="str">
            <v>0</v>
          </cell>
          <cell r="J468">
            <v>8</v>
          </cell>
          <cell r="K468" t="str">
            <v>8</v>
          </cell>
          <cell r="L468" t="str">
            <v>8</v>
          </cell>
          <cell r="M468" t="str">
            <v>0</v>
          </cell>
          <cell r="N468" t="str">
            <v>1</v>
          </cell>
          <cell r="O468" t="str">
            <v>31</v>
          </cell>
          <cell r="P468" t="str">
            <v>2</v>
          </cell>
          <cell r="Q468" t="str">
            <v>0</v>
          </cell>
          <cell r="R468" t="str">
            <v>0</v>
          </cell>
          <cell r="S468" t="str">
            <v>Não</v>
          </cell>
          <cell r="T468" t="str">
            <v xml:space="preserve">BSIU9644681           </v>
          </cell>
          <cell r="U468" t="str">
            <v>24/02/2022</v>
          </cell>
          <cell r="V468" t="str">
            <v>24/02/2022</v>
          </cell>
          <cell r="W468" t="str">
            <v>Milani A  9417600459</v>
          </cell>
          <cell r="X468" t="str">
            <v>FINALIZADO</v>
          </cell>
          <cell r="Y468" t="str">
            <v/>
          </cell>
          <cell r="Z468" t="str">
            <v>10</v>
          </cell>
          <cell r="AA468" t="str">
            <v>1</v>
          </cell>
          <cell r="AB468" t="str">
            <v>34</v>
          </cell>
          <cell r="AC468" t="str">
            <v>11</v>
          </cell>
          <cell r="AD468" t="str">
            <v xml:space="preserve">BSIU9644681              </v>
          </cell>
          <cell r="AE468" t="str">
            <v/>
          </cell>
          <cell r="AF468" t="str">
            <v/>
          </cell>
          <cell r="AG468" t="str">
            <v>13682900</v>
          </cell>
          <cell r="AH468" t="str">
            <v>Processado</v>
          </cell>
          <cell r="AI468" t="str">
            <v>Sim</v>
          </cell>
          <cell r="AJ468" t="str">
            <v>22/01/2022</v>
          </cell>
          <cell r="AK468" t="str">
            <v>Marítimo</v>
          </cell>
          <cell r="AL468" t="str">
            <v>27/01/2022</v>
          </cell>
          <cell r="AM468" t="str">
            <v>09/02/2022</v>
          </cell>
          <cell r="AN468" t="str">
            <v>2203656882</v>
          </cell>
        </row>
        <row r="469">
          <cell r="B469">
            <v>80533311</v>
          </cell>
          <cell r="C469">
            <v>540200780</v>
          </cell>
          <cell r="E469" t="str">
            <v/>
          </cell>
          <cell r="F469" t="str">
            <v>VERDE</v>
          </cell>
          <cell r="G469" t="str">
            <v xml:space="preserve">UASC AL KHOR                                      </v>
          </cell>
          <cell r="H469" t="str">
            <v>17</v>
          </cell>
          <cell r="I469" t="str">
            <v>0</v>
          </cell>
          <cell r="J469">
            <v>69</v>
          </cell>
          <cell r="K469" t="str">
            <v>10</v>
          </cell>
          <cell r="L469" t="str">
            <v>69</v>
          </cell>
          <cell r="M469" t="str">
            <v>461</v>
          </cell>
          <cell r="N469" t="str">
            <v>11</v>
          </cell>
          <cell r="O469" t="str">
            <v>0</v>
          </cell>
          <cell r="P469" t="str">
            <v>18</v>
          </cell>
          <cell r="Q469" t="str">
            <v>0</v>
          </cell>
          <cell r="R469" t="str">
            <v>0</v>
          </cell>
          <cell r="S469" t="str">
            <v>Não</v>
          </cell>
          <cell r="T469" t="str">
            <v xml:space="preserve">HLBU2443888           </v>
          </cell>
          <cell r="U469" t="str">
            <v>11/02/2022</v>
          </cell>
          <cell r="V469" t="str">
            <v>23/02/2022</v>
          </cell>
          <cell r="W469" t="str">
            <v>Ronie A3892671174</v>
          </cell>
          <cell r="X469" t="str">
            <v>FINALIZADO</v>
          </cell>
          <cell r="Y469" t="str">
            <v/>
          </cell>
          <cell r="Z469" t="str">
            <v>10</v>
          </cell>
          <cell r="AA469" t="str">
            <v>6</v>
          </cell>
          <cell r="AB469" t="str">
            <v>42</v>
          </cell>
          <cell r="AC469" t="str">
            <v>11</v>
          </cell>
          <cell r="AD469" t="str">
            <v xml:space="preserve">HLBU2443888              </v>
          </cell>
          <cell r="AE469" t="str">
            <v/>
          </cell>
          <cell r="AF469" t="str">
            <v/>
          </cell>
          <cell r="AG469" t="str">
            <v>13682900</v>
          </cell>
          <cell r="AH469" t="str">
            <v>Processado</v>
          </cell>
          <cell r="AI469" t="str">
            <v>Sim</v>
          </cell>
          <cell r="AJ469" t="str">
            <v>22/01/2022</v>
          </cell>
          <cell r="AK469" t="str">
            <v>Marítimo</v>
          </cell>
          <cell r="AL469" t="str">
            <v>27/01/2022</v>
          </cell>
          <cell r="AM469" t="str">
            <v>09/02/2022</v>
          </cell>
          <cell r="AN469" t="str">
            <v>2203418221</v>
          </cell>
        </row>
        <row r="470">
          <cell r="B470">
            <v>80533323</v>
          </cell>
          <cell r="C470">
            <v>540200783</v>
          </cell>
          <cell r="E470" t="str">
            <v/>
          </cell>
          <cell r="F470" t="str">
            <v>VERDE</v>
          </cell>
          <cell r="G470" t="str">
            <v xml:space="preserve">UASC AL KHOR                                      </v>
          </cell>
          <cell r="H470" t="str">
            <v>18</v>
          </cell>
          <cell r="I470" t="str">
            <v>0</v>
          </cell>
          <cell r="J470">
            <v>59</v>
          </cell>
          <cell r="K470" t="str">
            <v>11</v>
          </cell>
          <cell r="L470" t="str">
            <v>59</v>
          </cell>
          <cell r="M470" t="str">
            <v>255</v>
          </cell>
          <cell r="N470" t="str">
            <v>5</v>
          </cell>
          <cell r="O470" t="str">
            <v>35</v>
          </cell>
          <cell r="P470" t="str">
            <v>8</v>
          </cell>
          <cell r="Q470" t="str">
            <v>0</v>
          </cell>
          <cell r="R470" t="str">
            <v>0</v>
          </cell>
          <cell r="S470" t="str">
            <v>Não</v>
          </cell>
          <cell r="T470" t="str">
            <v xml:space="preserve">HLXU8362543           </v>
          </cell>
          <cell r="U470" t="str">
            <v>21/02/2022</v>
          </cell>
          <cell r="V470" t="str">
            <v>22/02/2022</v>
          </cell>
          <cell r="W470" t="str">
            <v>Ronie A3892671174/ Carlos A4570371416</v>
          </cell>
          <cell r="X470" t="str">
            <v>FINALIZADO</v>
          </cell>
          <cell r="Y470" t="str">
            <v/>
          </cell>
          <cell r="Z470" t="str">
            <v>10</v>
          </cell>
          <cell r="AA470" t="str">
            <v>7</v>
          </cell>
          <cell r="AB470" t="str">
            <v>54</v>
          </cell>
          <cell r="AC470" t="str">
            <v>11</v>
          </cell>
          <cell r="AD470" t="str">
            <v xml:space="preserve">HLXU8362543              </v>
          </cell>
          <cell r="AE470" t="str">
            <v/>
          </cell>
          <cell r="AF470" t="str">
            <v/>
          </cell>
          <cell r="AG470" t="str">
            <v>13682900</v>
          </cell>
          <cell r="AH470" t="str">
            <v>Processado</v>
          </cell>
          <cell r="AI470" t="str">
            <v>Sim</v>
          </cell>
          <cell r="AJ470" t="str">
            <v>22/01/2022</v>
          </cell>
          <cell r="AK470" t="str">
            <v>Marítimo</v>
          </cell>
          <cell r="AL470" t="str">
            <v>27/01/2022</v>
          </cell>
          <cell r="AM470" t="str">
            <v>09/02/2022</v>
          </cell>
          <cell r="AN470" t="str">
            <v>2203405278</v>
          </cell>
        </row>
        <row r="471">
          <cell r="B471">
            <v>80533327</v>
          </cell>
          <cell r="C471">
            <v>540200784</v>
          </cell>
          <cell r="E471" t="str">
            <v/>
          </cell>
          <cell r="F471" t="str">
            <v>VERDE</v>
          </cell>
          <cell r="G471" t="str">
            <v xml:space="preserve">UASC AL KHOR                                      </v>
          </cell>
          <cell r="H471" t="str">
            <v>16</v>
          </cell>
          <cell r="I471" t="str">
            <v>0</v>
          </cell>
          <cell r="J471">
            <v>63</v>
          </cell>
          <cell r="K471" t="str">
            <v>17</v>
          </cell>
          <cell r="L471" t="str">
            <v>63</v>
          </cell>
          <cell r="M471" t="str">
            <v>265</v>
          </cell>
          <cell r="N471" t="str">
            <v>32</v>
          </cell>
          <cell r="O471" t="str">
            <v>15</v>
          </cell>
          <cell r="P471" t="str">
            <v>40</v>
          </cell>
          <cell r="Q471" t="str">
            <v>0</v>
          </cell>
          <cell r="R471" t="str">
            <v>0</v>
          </cell>
          <cell r="S471" t="str">
            <v>Não</v>
          </cell>
          <cell r="T471" t="str">
            <v xml:space="preserve">FANU1135265           </v>
          </cell>
          <cell r="U471" t="str">
            <v>18/02/2022</v>
          </cell>
          <cell r="V471" t="str">
            <v>02/03/2022</v>
          </cell>
          <cell r="W471" t="str">
            <v>Carlos A  4570371416</v>
          </cell>
          <cell r="X471" t="str">
            <v>FINALIZADO</v>
          </cell>
          <cell r="Y471" t="str">
            <v/>
          </cell>
          <cell r="Z471" t="str">
            <v>10</v>
          </cell>
          <cell r="AA471" t="str">
            <v>10</v>
          </cell>
          <cell r="AB471" t="str">
            <v>71</v>
          </cell>
          <cell r="AC471" t="str">
            <v>11</v>
          </cell>
          <cell r="AD471" t="str">
            <v xml:space="preserve">FANU1135265              </v>
          </cell>
          <cell r="AE471" t="str">
            <v/>
          </cell>
          <cell r="AF471" t="str">
            <v/>
          </cell>
          <cell r="AG471" t="str">
            <v>13682900</v>
          </cell>
          <cell r="AH471" t="str">
            <v>Processado</v>
          </cell>
          <cell r="AI471" t="str">
            <v>Sim</v>
          </cell>
          <cell r="AJ471" t="str">
            <v>22/01/2022</v>
          </cell>
          <cell r="AK471" t="str">
            <v>Marítimo</v>
          </cell>
          <cell r="AL471" t="str">
            <v>27/01/2022</v>
          </cell>
          <cell r="AM471" t="str">
            <v>09/02/2022</v>
          </cell>
          <cell r="AN471" t="str">
            <v>2203608659</v>
          </cell>
        </row>
        <row r="472">
          <cell r="B472">
            <v>80533390</v>
          </cell>
          <cell r="C472">
            <v>540200788</v>
          </cell>
          <cell r="E472" t="str">
            <v/>
          </cell>
          <cell r="F472" t="str">
            <v>VERDE</v>
          </cell>
          <cell r="G472" t="str">
            <v xml:space="preserve">UASC AL KHOR                                      </v>
          </cell>
          <cell r="H472" t="str">
            <v>17</v>
          </cell>
          <cell r="I472" t="str">
            <v>0</v>
          </cell>
          <cell r="J472">
            <v>67</v>
          </cell>
          <cell r="K472" t="str">
            <v>6</v>
          </cell>
          <cell r="L472" t="str">
            <v>67</v>
          </cell>
          <cell r="M472" t="str">
            <v>411</v>
          </cell>
          <cell r="N472" t="str">
            <v>9</v>
          </cell>
          <cell r="O472" t="str">
            <v>11</v>
          </cell>
          <cell r="P472" t="str">
            <v>21</v>
          </cell>
          <cell r="Q472" t="str">
            <v>0</v>
          </cell>
          <cell r="R472" t="str">
            <v>0</v>
          </cell>
          <cell r="S472" t="str">
            <v>Não</v>
          </cell>
          <cell r="T472" t="str">
            <v xml:space="preserve">UACU5775662           </v>
          </cell>
          <cell r="U472" t="str">
            <v>22/02/2022</v>
          </cell>
          <cell r="V472" t="str">
            <v>23/02/2022</v>
          </cell>
          <cell r="W472" t="str">
            <v>Milani A  9304292869</v>
          </cell>
          <cell r="X472" t="str">
            <v>FINALIZADO</v>
          </cell>
          <cell r="Y472" t="str">
            <v/>
          </cell>
          <cell r="Z472" t="str">
            <v>10</v>
          </cell>
          <cell r="AA472" t="str">
            <v>6</v>
          </cell>
          <cell r="AB472" t="str">
            <v>49</v>
          </cell>
          <cell r="AC472" t="str">
            <v>11</v>
          </cell>
          <cell r="AD472" t="str">
            <v xml:space="preserve">UACU5775662              </v>
          </cell>
          <cell r="AE472" t="str">
            <v/>
          </cell>
          <cell r="AF472" t="str">
            <v/>
          </cell>
          <cell r="AG472" t="str">
            <v>13682900</v>
          </cell>
          <cell r="AH472" t="str">
            <v>Processado</v>
          </cell>
          <cell r="AI472" t="str">
            <v>Sim</v>
          </cell>
          <cell r="AJ472" t="str">
            <v>22/01/2022</v>
          </cell>
          <cell r="AK472" t="str">
            <v>Marítimo</v>
          </cell>
          <cell r="AL472" t="str">
            <v>27/01/2022</v>
          </cell>
          <cell r="AM472" t="str">
            <v>09/02/2022</v>
          </cell>
          <cell r="AN472" t="str">
            <v>2203427441</v>
          </cell>
        </row>
        <row r="473">
          <cell r="B473">
            <v>80533391</v>
          </cell>
          <cell r="C473">
            <v>540200789</v>
          </cell>
          <cell r="E473" t="str">
            <v/>
          </cell>
          <cell r="F473" t="str">
            <v>VERDE</v>
          </cell>
          <cell r="G473" t="str">
            <v xml:space="preserve">UASC AL KHOR                                      </v>
          </cell>
          <cell r="H473" t="str">
            <v>17</v>
          </cell>
          <cell r="I473" t="str">
            <v>0</v>
          </cell>
          <cell r="J473">
            <v>3</v>
          </cell>
          <cell r="K473" t="str">
            <v>2</v>
          </cell>
          <cell r="L473" t="str">
            <v>3</v>
          </cell>
          <cell r="M473" t="str">
            <v>0</v>
          </cell>
          <cell r="N473" t="str">
            <v>20</v>
          </cell>
          <cell r="O473" t="str">
            <v>6</v>
          </cell>
          <cell r="P473" t="str">
            <v>4</v>
          </cell>
          <cell r="Q473" t="str">
            <v>0</v>
          </cell>
          <cell r="R473" t="str">
            <v>0</v>
          </cell>
          <cell r="S473" t="str">
            <v>Não</v>
          </cell>
          <cell r="T473" t="str">
            <v xml:space="preserve">HLBU2440467           </v>
          </cell>
          <cell r="U473" t="str">
            <v>22/02/2022</v>
          </cell>
          <cell r="V473" t="str">
            <v>22/02/2022</v>
          </cell>
          <cell r="W473" t="str">
            <v/>
          </cell>
          <cell r="X473" t="str">
            <v>FINALIZADO</v>
          </cell>
          <cell r="Y473" t="str">
            <v/>
          </cell>
          <cell r="Z473" t="str">
            <v>10</v>
          </cell>
          <cell r="AA473" t="str">
            <v>1</v>
          </cell>
          <cell r="AB473" t="str">
            <v>30</v>
          </cell>
          <cell r="AC473" t="str">
            <v>11</v>
          </cell>
          <cell r="AD473" t="str">
            <v xml:space="preserve">HLBU2440467              </v>
          </cell>
          <cell r="AE473" t="str">
            <v/>
          </cell>
          <cell r="AF473" t="str">
            <v/>
          </cell>
          <cell r="AG473" t="str">
            <v>13682900</v>
          </cell>
          <cell r="AH473" t="str">
            <v>Processado</v>
          </cell>
          <cell r="AI473" t="str">
            <v>Sim</v>
          </cell>
          <cell r="AJ473" t="str">
            <v>22/01/2022</v>
          </cell>
          <cell r="AK473" t="str">
            <v>Marítimo</v>
          </cell>
          <cell r="AL473" t="str">
            <v>27/01/2022</v>
          </cell>
          <cell r="AM473" t="str">
            <v>12/02/2022</v>
          </cell>
          <cell r="AN473" t="str">
            <v>2203427395</v>
          </cell>
        </row>
        <row r="474">
          <cell r="B474">
            <v>80533393</v>
          </cell>
          <cell r="C474">
            <v>540200790</v>
          </cell>
          <cell r="E474" t="str">
            <v/>
          </cell>
          <cell r="F474" t="str">
            <v>VERDE</v>
          </cell>
          <cell r="G474" t="str">
            <v xml:space="preserve">UASC AL KHOR                                      </v>
          </cell>
          <cell r="H474" t="str">
            <v>17</v>
          </cell>
          <cell r="I474" t="str">
            <v>0</v>
          </cell>
          <cell r="J474">
            <v>7</v>
          </cell>
          <cell r="K474" t="str">
            <v>3</v>
          </cell>
          <cell r="L474" t="str">
            <v>7</v>
          </cell>
          <cell r="M474" t="str">
            <v>0</v>
          </cell>
          <cell r="N474" t="str">
            <v>14</v>
          </cell>
          <cell r="O474" t="str">
            <v>13</v>
          </cell>
          <cell r="P474" t="str">
            <v>14</v>
          </cell>
          <cell r="Q474" t="str">
            <v>0</v>
          </cell>
          <cell r="R474" t="str">
            <v>0</v>
          </cell>
          <cell r="S474" t="str">
            <v>Não</v>
          </cell>
          <cell r="T474" t="str">
            <v xml:space="preserve">HLBU2872250           </v>
          </cell>
          <cell r="U474" t="str">
            <v>23/02/2022</v>
          </cell>
          <cell r="V474" t="str">
            <v>23/02/2022</v>
          </cell>
          <cell r="W474" t="str">
            <v/>
          </cell>
          <cell r="X474" t="str">
            <v>FINALIZADO</v>
          </cell>
          <cell r="Y474" t="str">
            <v/>
          </cell>
          <cell r="Z474" t="str">
            <v>10</v>
          </cell>
          <cell r="AA474" t="str">
            <v>2</v>
          </cell>
          <cell r="AB474" t="str">
            <v>41</v>
          </cell>
          <cell r="AC474" t="str">
            <v>11</v>
          </cell>
          <cell r="AD474" t="str">
            <v xml:space="preserve">HLBU2872250              </v>
          </cell>
          <cell r="AE474" t="str">
            <v/>
          </cell>
          <cell r="AF474" t="str">
            <v/>
          </cell>
          <cell r="AG474" t="str">
            <v>13682900</v>
          </cell>
          <cell r="AH474" t="str">
            <v>Processado</v>
          </cell>
          <cell r="AI474" t="str">
            <v>Não</v>
          </cell>
          <cell r="AJ474" t="str">
            <v>22/01/2022</v>
          </cell>
          <cell r="AK474" t="str">
            <v>Marítimo</v>
          </cell>
          <cell r="AL474" t="str">
            <v>27/01/2022</v>
          </cell>
          <cell r="AM474" t="str">
            <v>09/02/2022</v>
          </cell>
          <cell r="AN474" t="str">
            <v>2203431520</v>
          </cell>
        </row>
        <row r="475">
          <cell r="B475">
            <v>80533403</v>
          </cell>
          <cell r="C475">
            <v>540200791</v>
          </cell>
          <cell r="E475" t="str">
            <v/>
          </cell>
          <cell r="F475" t="str">
            <v>VERDE</v>
          </cell>
          <cell r="G475" t="str">
            <v xml:space="preserve">UASC AL KHOR                                      </v>
          </cell>
          <cell r="H475" t="str">
            <v>18</v>
          </cell>
          <cell r="I475" t="str">
            <v>0</v>
          </cell>
          <cell r="J475">
            <v>3</v>
          </cell>
          <cell r="K475" t="str">
            <v>1</v>
          </cell>
          <cell r="L475" t="str">
            <v>3</v>
          </cell>
          <cell r="M475" t="str">
            <v>0</v>
          </cell>
          <cell r="N475" t="str">
            <v>12</v>
          </cell>
          <cell r="O475" t="str">
            <v>0</v>
          </cell>
          <cell r="P475" t="str">
            <v>0</v>
          </cell>
          <cell r="Q475" t="str">
            <v>0</v>
          </cell>
          <cell r="R475" t="str">
            <v>0</v>
          </cell>
          <cell r="S475" t="str">
            <v>Não</v>
          </cell>
          <cell r="T475" t="str">
            <v xml:space="preserve">TCKU1755379           </v>
          </cell>
          <cell r="U475" t="str">
            <v>22/02/2022</v>
          </cell>
          <cell r="V475" t="str">
            <v>22/02/2022</v>
          </cell>
          <cell r="W475" t="str">
            <v>Guilherme A9040103621</v>
          </cell>
          <cell r="X475" t="str">
            <v>FINALIZADO</v>
          </cell>
          <cell r="Y475" t="str">
            <v/>
          </cell>
          <cell r="Z475" t="str">
            <v>10</v>
          </cell>
          <cell r="AA475" t="str">
            <v>2</v>
          </cell>
          <cell r="AB475" t="str">
            <v>12</v>
          </cell>
          <cell r="AC475" t="str">
            <v>11</v>
          </cell>
          <cell r="AD475" t="str">
            <v xml:space="preserve">TCKU1755379              </v>
          </cell>
          <cell r="AE475" t="str">
            <v/>
          </cell>
          <cell r="AF475" t="str">
            <v/>
          </cell>
          <cell r="AG475" t="str">
            <v>13682900</v>
          </cell>
          <cell r="AH475" t="str">
            <v>Processado</v>
          </cell>
          <cell r="AI475" t="str">
            <v>Sim</v>
          </cell>
          <cell r="AJ475" t="str">
            <v>22/01/2022</v>
          </cell>
          <cell r="AK475" t="str">
            <v>Marítimo</v>
          </cell>
          <cell r="AL475" t="str">
            <v>27/01/2022</v>
          </cell>
          <cell r="AM475" t="str">
            <v>09/02/2022</v>
          </cell>
          <cell r="AN475" t="str">
            <v>2203410140</v>
          </cell>
        </row>
        <row r="476">
          <cell r="B476">
            <v>80533401</v>
          </cell>
          <cell r="C476">
            <v>540200792</v>
          </cell>
          <cell r="E476" t="str">
            <v/>
          </cell>
          <cell r="F476" t="str">
            <v>VERDE</v>
          </cell>
          <cell r="G476" t="str">
            <v xml:space="preserve">UASC AL KHOR                                      </v>
          </cell>
          <cell r="H476" t="str">
            <v>17</v>
          </cell>
          <cell r="I476" t="str">
            <v>0</v>
          </cell>
          <cell r="J476">
            <v>16</v>
          </cell>
          <cell r="K476" t="str">
            <v>6</v>
          </cell>
          <cell r="L476" t="str">
            <v>16</v>
          </cell>
          <cell r="M476" t="str">
            <v>0</v>
          </cell>
          <cell r="N476" t="str">
            <v>44</v>
          </cell>
          <cell r="O476" t="str">
            <v>12</v>
          </cell>
          <cell r="P476" t="str">
            <v>7</v>
          </cell>
          <cell r="Q476" t="str">
            <v>0</v>
          </cell>
          <cell r="R476" t="str">
            <v>0</v>
          </cell>
          <cell r="S476" t="str">
            <v>Não</v>
          </cell>
          <cell r="T476" t="str">
            <v xml:space="preserve">HLXU8558114           </v>
          </cell>
          <cell r="U476" t="str">
            <v>22/02/2022</v>
          </cell>
          <cell r="V476" t="str">
            <v>22/02/2022</v>
          </cell>
          <cell r="W476" t="str">
            <v/>
          </cell>
          <cell r="X476" t="str">
            <v>FINALIZADO</v>
          </cell>
          <cell r="Y476" t="str">
            <v/>
          </cell>
          <cell r="Z476" t="str">
            <v>10</v>
          </cell>
          <cell r="AA476" t="str">
            <v>1</v>
          </cell>
          <cell r="AB476" t="str">
            <v>63</v>
          </cell>
          <cell r="AC476" t="str">
            <v>11</v>
          </cell>
          <cell r="AD476" t="str">
            <v xml:space="preserve">HLXU8558114              </v>
          </cell>
          <cell r="AE476" t="str">
            <v/>
          </cell>
          <cell r="AF476" t="str">
            <v/>
          </cell>
          <cell r="AG476" t="str">
            <v>13682900</v>
          </cell>
          <cell r="AH476" t="str">
            <v>Processado</v>
          </cell>
          <cell r="AI476" t="str">
            <v>Sim</v>
          </cell>
          <cell r="AJ476" t="str">
            <v>22/01/2022</v>
          </cell>
          <cell r="AK476" t="str">
            <v>Marítimo</v>
          </cell>
          <cell r="AL476" t="str">
            <v>27/01/2022</v>
          </cell>
          <cell r="AM476" t="str">
            <v>09/02/2022</v>
          </cell>
          <cell r="AN476" t="str">
            <v>2203427425</v>
          </cell>
        </row>
        <row r="477">
          <cell r="B477">
            <v>80533408</v>
          </cell>
          <cell r="C477">
            <v>540200793</v>
          </cell>
          <cell r="E477" t="str">
            <v/>
          </cell>
          <cell r="F477" t="str">
            <v>VERDE</v>
          </cell>
          <cell r="G477" t="str">
            <v xml:space="preserve">UASC AL KHOR                                      </v>
          </cell>
          <cell r="H477" t="str">
            <v>17</v>
          </cell>
          <cell r="I477" t="str">
            <v>0</v>
          </cell>
          <cell r="J477">
            <v>1</v>
          </cell>
          <cell r="K477" t="str">
            <v>1</v>
          </cell>
          <cell r="L477" t="str">
            <v>1</v>
          </cell>
          <cell r="M477" t="str">
            <v>0</v>
          </cell>
          <cell r="N477" t="str">
            <v>20</v>
          </cell>
          <cell r="O477" t="str">
            <v>0</v>
          </cell>
          <cell r="P477" t="str">
            <v>0</v>
          </cell>
          <cell r="Q477" t="str">
            <v>0</v>
          </cell>
          <cell r="R477" t="str">
            <v>0</v>
          </cell>
          <cell r="S477" t="str">
            <v>Não</v>
          </cell>
          <cell r="T477" t="str">
            <v xml:space="preserve">HLBU1768092           </v>
          </cell>
          <cell r="U477" t="str">
            <v>25/02/2022</v>
          </cell>
          <cell r="V477" t="str">
            <v>23/02/2022</v>
          </cell>
          <cell r="W477" t="str">
            <v/>
          </cell>
          <cell r="X477" t="str">
            <v>FINALIZADO</v>
          </cell>
          <cell r="Y477" t="str">
            <v/>
          </cell>
          <cell r="Z477" t="str">
            <v>10</v>
          </cell>
          <cell r="AA477" t="str">
            <v>1</v>
          </cell>
          <cell r="AB477" t="str">
            <v>20</v>
          </cell>
          <cell r="AC477" t="str">
            <v>11</v>
          </cell>
          <cell r="AD477" t="str">
            <v xml:space="preserve">HLBU1768092              </v>
          </cell>
          <cell r="AE477" t="str">
            <v/>
          </cell>
          <cell r="AF477" t="str">
            <v/>
          </cell>
          <cell r="AG477" t="str">
            <v>13682900</v>
          </cell>
          <cell r="AH477" t="str">
            <v>Processado</v>
          </cell>
          <cell r="AI477" t="str">
            <v>Não</v>
          </cell>
          <cell r="AJ477" t="str">
            <v>22/01/2022</v>
          </cell>
          <cell r="AK477" t="str">
            <v>Marítimo</v>
          </cell>
          <cell r="AL477" t="str">
            <v>27/01/2022</v>
          </cell>
          <cell r="AM477" t="str">
            <v>09/02/2022</v>
          </cell>
          <cell r="AN477" t="str">
            <v>2203431872</v>
          </cell>
        </row>
        <row r="478">
          <cell r="B478">
            <v>80533421</v>
          </cell>
          <cell r="C478">
            <v>540200795</v>
          </cell>
          <cell r="E478" t="str">
            <v/>
          </cell>
          <cell r="F478" t="str">
            <v>VERDE</v>
          </cell>
          <cell r="G478" t="str">
            <v xml:space="preserve">UASC AL KHOR                                      </v>
          </cell>
          <cell r="H478" t="str">
            <v>18</v>
          </cell>
          <cell r="I478" t="str">
            <v>0</v>
          </cell>
          <cell r="J478">
            <v>18</v>
          </cell>
          <cell r="K478" t="str">
            <v>5</v>
          </cell>
          <cell r="L478" t="str">
            <v>18</v>
          </cell>
          <cell r="M478" t="str">
            <v>258</v>
          </cell>
          <cell r="N478" t="str">
            <v>20</v>
          </cell>
          <cell r="O478" t="str">
            <v>11</v>
          </cell>
          <cell r="P478" t="str">
            <v>0</v>
          </cell>
          <cell r="Q478" t="str">
            <v>0</v>
          </cell>
          <cell r="R478" t="str">
            <v>0</v>
          </cell>
          <cell r="S478" t="str">
            <v>Não</v>
          </cell>
          <cell r="T478" t="str">
            <v xml:space="preserve">TGCU5180476           </v>
          </cell>
          <cell r="U478" t="str">
            <v>21/02/2022</v>
          </cell>
          <cell r="V478" t="str">
            <v>22/02/2022</v>
          </cell>
          <cell r="W478" t="str">
            <v/>
          </cell>
          <cell r="X478" t="str">
            <v>FINALIZADO</v>
          </cell>
          <cell r="Y478" t="str">
            <v/>
          </cell>
          <cell r="Z478" t="str">
            <v>10</v>
          </cell>
          <cell r="AA478" t="str">
            <v>1</v>
          </cell>
          <cell r="AB478" t="str">
            <v>34</v>
          </cell>
          <cell r="AC478" t="str">
            <v>11</v>
          </cell>
          <cell r="AD478" t="str">
            <v xml:space="preserve">TGCU5180476              </v>
          </cell>
          <cell r="AE478" t="str">
            <v/>
          </cell>
          <cell r="AF478" t="str">
            <v/>
          </cell>
          <cell r="AG478" t="str">
            <v>13682900</v>
          </cell>
          <cell r="AH478" t="str">
            <v>Processado</v>
          </cell>
          <cell r="AI478" t="str">
            <v>Sim</v>
          </cell>
          <cell r="AJ478" t="str">
            <v>22/01/2022</v>
          </cell>
          <cell r="AK478" t="str">
            <v>Marítimo</v>
          </cell>
          <cell r="AL478" t="str">
            <v>27/01/2022</v>
          </cell>
          <cell r="AM478" t="str">
            <v>09/02/2022</v>
          </cell>
          <cell r="AN478" t="str">
            <v>2203405197</v>
          </cell>
        </row>
        <row r="479">
          <cell r="B479">
            <v>80533426</v>
          </cell>
          <cell r="C479">
            <v>540200796</v>
          </cell>
          <cell r="E479" t="str">
            <v/>
          </cell>
          <cell r="F479" t="str">
            <v>VERDE</v>
          </cell>
          <cell r="G479" t="str">
            <v xml:space="preserve">UASC AL KHOR                                      </v>
          </cell>
          <cell r="H479" t="str">
            <v>18</v>
          </cell>
          <cell r="I479" t="str">
            <v>0</v>
          </cell>
          <cell r="J479">
            <v>48</v>
          </cell>
          <cell r="K479" t="str">
            <v>6</v>
          </cell>
          <cell r="L479" t="str">
            <v>48</v>
          </cell>
          <cell r="M479" t="str">
            <v>241</v>
          </cell>
          <cell r="N479" t="str">
            <v>3</v>
          </cell>
          <cell r="O479" t="str">
            <v>13</v>
          </cell>
          <cell r="P479" t="str">
            <v>3</v>
          </cell>
          <cell r="Q479" t="str">
            <v>0</v>
          </cell>
          <cell r="R479" t="str">
            <v>0</v>
          </cell>
          <cell r="S479" t="str">
            <v>Não</v>
          </cell>
          <cell r="T479" t="str">
            <v xml:space="preserve">HLXU8314519           </v>
          </cell>
          <cell r="U479" t="str">
            <v>21/02/2022</v>
          </cell>
          <cell r="V479" t="str">
            <v>22/02/2022</v>
          </cell>
          <cell r="W479" t="str">
            <v>Silas A9606903344  8R35</v>
          </cell>
          <cell r="X479" t="str">
            <v>FINALIZADO</v>
          </cell>
          <cell r="Y479" t="str">
            <v/>
          </cell>
          <cell r="Z479" t="str">
            <v>10</v>
          </cell>
          <cell r="AA479" t="str">
            <v>1</v>
          </cell>
          <cell r="AB479" t="str">
            <v>23</v>
          </cell>
          <cell r="AC479" t="str">
            <v>11</v>
          </cell>
          <cell r="AD479" t="str">
            <v xml:space="preserve">HLXU8314519              </v>
          </cell>
          <cell r="AE479" t="str">
            <v/>
          </cell>
          <cell r="AF479" t="str">
            <v/>
          </cell>
          <cell r="AG479" t="str">
            <v>13682900</v>
          </cell>
          <cell r="AH479" t="str">
            <v>Processado</v>
          </cell>
          <cell r="AI479" t="str">
            <v>Sim</v>
          </cell>
          <cell r="AJ479" t="str">
            <v>22/01/2022</v>
          </cell>
          <cell r="AK479" t="str">
            <v>Marítimo</v>
          </cell>
          <cell r="AL479" t="str">
            <v>27/01/2022</v>
          </cell>
          <cell r="AM479" t="str">
            <v>09/02/2022</v>
          </cell>
          <cell r="AN479" t="str">
            <v>2203405235</v>
          </cell>
        </row>
        <row r="480">
          <cell r="B480">
            <v>80533479</v>
          </cell>
          <cell r="C480">
            <v>540200801</v>
          </cell>
          <cell r="E480" t="str">
            <v/>
          </cell>
          <cell r="F480" t="str">
            <v>VERDE</v>
          </cell>
          <cell r="G480" t="str">
            <v xml:space="preserve">UASC AL KHOR                                      </v>
          </cell>
          <cell r="H480" t="str">
            <v>18</v>
          </cell>
          <cell r="I480" t="str">
            <v>0</v>
          </cell>
          <cell r="J480">
            <v>66</v>
          </cell>
          <cell r="K480" t="str">
            <v>16</v>
          </cell>
          <cell r="L480" t="str">
            <v>66</v>
          </cell>
          <cell r="M480" t="str">
            <v>407</v>
          </cell>
          <cell r="N480" t="str">
            <v>1</v>
          </cell>
          <cell r="O480" t="str">
            <v>10</v>
          </cell>
          <cell r="P480" t="str">
            <v>73</v>
          </cell>
          <cell r="Q480" t="str">
            <v>0</v>
          </cell>
          <cell r="R480" t="str">
            <v>0</v>
          </cell>
          <cell r="S480" t="str">
            <v>Não</v>
          </cell>
          <cell r="T480" t="str">
            <v xml:space="preserve">FCIU8639045           </v>
          </cell>
          <cell r="U480" t="str">
            <v>22/02/2022</v>
          </cell>
          <cell r="V480" t="str">
            <v>22/02/2022</v>
          </cell>
          <cell r="W480" t="str">
            <v/>
          </cell>
          <cell r="X480" t="str">
            <v>FINALIZADO</v>
          </cell>
          <cell r="Y480" t="str">
            <v/>
          </cell>
          <cell r="Z480" t="str">
            <v>10</v>
          </cell>
          <cell r="AA480" t="str">
            <v>4</v>
          </cell>
          <cell r="AB480" t="str">
            <v>35</v>
          </cell>
          <cell r="AC480" t="str">
            <v>11</v>
          </cell>
          <cell r="AD480" t="str">
            <v xml:space="preserve">FCIU8639045              </v>
          </cell>
          <cell r="AE480" t="str">
            <v/>
          </cell>
          <cell r="AF480" t="str">
            <v/>
          </cell>
          <cell r="AG480" t="str">
            <v>13682900</v>
          </cell>
          <cell r="AH480" t="str">
            <v>Processado</v>
          </cell>
          <cell r="AI480" t="str">
            <v>Sim</v>
          </cell>
          <cell r="AJ480" t="str">
            <v>22/01/2022</v>
          </cell>
          <cell r="AK480" t="str">
            <v>Marítimo</v>
          </cell>
          <cell r="AL480" t="str">
            <v>27/01/2022</v>
          </cell>
          <cell r="AM480" t="str">
            <v>09/02/2022</v>
          </cell>
          <cell r="AN480" t="str">
            <v>2203410158</v>
          </cell>
        </row>
        <row r="481">
          <cell r="B481">
            <v>80533485</v>
          </cell>
          <cell r="C481">
            <v>540200803</v>
          </cell>
          <cell r="E481" t="str">
            <v/>
          </cell>
          <cell r="F481" t="str">
            <v>VERDE</v>
          </cell>
          <cell r="G481" t="str">
            <v xml:space="preserve">UASC AL KHOR                                      </v>
          </cell>
          <cell r="H481" t="str">
            <v>16</v>
          </cell>
          <cell r="I481" t="str">
            <v>0</v>
          </cell>
          <cell r="J481">
            <v>63</v>
          </cell>
          <cell r="K481" t="str">
            <v>10</v>
          </cell>
          <cell r="L481" t="str">
            <v>63</v>
          </cell>
          <cell r="M481" t="str">
            <v>355</v>
          </cell>
          <cell r="N481" t="str">
            <v>16</v>
          </cell>
          <cell r="O481" t="str">
            <v>11</v>
          </cell>
          <cell r="P481" t="str">
            <v>46</v>
          </cell>
          <cell r="Q481" t="str">
            <v>0</v>
          </cell>
          <cell r="R481" t="str">
            <v>0</v>
          </cell>
          <cell r="S481" t="str">
            <v>Não</v>
          </cell>
          <cell r="T481" t="str">
            <v xml:space="preserve">SLSU8058078           </v>
          </cell>
          <cell r="U481" t="str">
            <v>22/02/2022</v>
          </cell>
          <cell r="V481" t="str">
            <v>23/02/2022</v>
          </cell>
          <cell r="W481" t="str">
            <v/>
          </cell>
          <cell r="X481" t="str">
            <v>FINALIZADO</v>
          </cell>
          <cell r="Y481" t="str">
            <v/>
          </cell>
          <cell r="Z481" t="str">
            <v>10</v>
          </cell>
          <cell r="AA481" t="str">
            <v>2</v>
          </cell>
          <cell r="AB481" t="str">
            <v>45</v>
          </cell>
          <cell r="AC481" t="str">
            <v>11</v>
          </cell>
          <cell r="AD481" t="str">
            <v xml:space="preserve">SLSU8058078              </v>
          </cell>
          <cell r="AE481" t="str">
            <v/>
          </cell>
          <cell r="AF481" t="str">
            <v/>
          </cell>
          <cell r="AG481" t="str">
            <v>13682900</v>
          </cell>
          <cell r="AH481" t="str">
            <v>Processado</v>
          </cell>
          <cell r="AI481" t="str">
            <v>Sim</v>
          </cell>
          <cell r="AJ481" t="str">
            <v>22/01/2022</v>
          </cell>
          <cell r="AK481" t="str">
            <v>Marítimo</v>
          </cell>
          <cell r="AL481" t="str">
            <v>27/01/2022</v>
          </cell>
          <cell r="AM481" t="str">
            <v>09/02/2022</v>
          </cell>
          <cell r="AN481" t="str">
            <v>2203617356</v>
          </cell>
        </row>
        <row r="482">
          <cell r="B482">
            <v>80533488</v>
          </cell>
          <cell r="C482">
            <v>540200804</v>
          </cell>
          <cell r="E482" t="str">
            <v/>
          </cell>
          <cell r="F482" t="str">
            <v>VERDE</v>
          </cell>
          <cell r="G482" t="str">
            <v xml:space="preserve">UASC AL KHOR                                      </v>
          </cell>
          <cell r="H482" t="str">
            <v>18</v>
          </cell>
          <cell r="I482" t="str">
            <v>0</v>
          </cell>
          <cell r="J482">
            <v>38</v>
          </cell>
          <cell r="K482" t="str">
            <v>6</v>
          </cell>
          <cell r="L482" t="str">
            <v>38</v>
          </cell>
          <cell r="M482" t="str">
            <v>235</v>
          </cell>
          <cell r="N482" t="str">
            <v>0</v>
          </cell>
          <cell r="O482" t="str">
            <v>18</v>
          </cell>
          <cell r="P482" t="str">
            <v>360</v>
          </cell>
          <cell r="Q482" t="str">
            <v>0</v>
          </cell>
          <cell r="R482" t="str">
            <v>0</v>
          </cell>
          <cell r="S482" t="str">
            <v>Não</v>
          </cell>
          <cell r="T482" t="str">
            <v xml:space="preserve">FANU1051755           </v>
          </cell>
          <cell r="U482" t="str">
            <v>22/02/2022</v>
          </cell>
          <cell r="V482" t="str">
            <v>22/02/2022</v>
          </cell>
          <cell r="W482" t="str">
            <v>Milani A  0004208671</v>
          </cell>
          <cell r="X482" t="str">
            <v>FINALIZADO</v>
          </cell>
          <cell r="Y482" t="str">
            <v/>
          </cell>
          <cell r="Z482" t="str">
            <v>10</v>
          </cell>
          <cell r="AA482" t="str">
            <v>2</v>
          </cell>
          <cell r="AB482" t="str">
            <v>34</v>
          </cell>
          <cell r="AC482" t="str">
            <v>11</v>
          </cell>
          <cell r="AD482" t="str">
            <v xml:space="preserve">FANU1051755              </v>
          </cell>
          <cell r="AE482" t="str">
            <v/>
          </cell>
          <cell r="AF482" t="str">
            <v/>
          </cell>
          <cell r="AG482" t="str">
            <v>13682900</v>
          </cell>
          <cell r="AH482" t="str">
            <v>Processado</v>
          </cell>
          <cell r="AI482" t="str">
            <v>Sim</v>
          </cell>
          <cell r="AJ482" t="str">
            <v>22/01/2022</v>
          </cell>
          <cell r="AK482" t="str">
            <v>Marítimo</v>
          </cell>
          <cell r="AL482" t="str">
            <v>27/01/2022</v>
          </cell>
          <cell r="AM482" t="str">
            <v>09/02/2022</v>
          </cell>
          <cell r="AN482" t="str">
            <v>2203410611</v>
          </cell>
        </row>
        <row r="483">
          <cell r="B483">
            <v>80533442</v>
          </cell>
          <cell r="C483">
            <v>540200806</v>
          </cell>
          <cell r="E483" t="str">
            <v/>
          </cell>
          <cell r="F483" t="str">
            <v>VERDE</v>
          </cell>
          <cell r="G483" t="str">
            <v xml:space="preserve">UASC AL KHOR                                      </v>
          </cell>
          <cell r="H483" t="str">
            <v>16</v>
          </cell>
          <cell r="I483" t="str">
            <v>0</v>
          </cell>
          <cell r="J483">
            <v>32</v>
          </cell>
          <cell r="K483" t="str">
            <v>4</v>
          </cell>
          <cell r="L483" t="str">
            <v>32</v>
          </cell>
          <cell r="M483" t="str">
            <v>229</v>
          </cell>
          <cell r="N483" t="str">
            <v>22</v>
          </cell>
          <cell r="O483" t="str">
            <v>5</v>
          </cell>
          <cell r="P483" t="str">
            <v>4</v>
          </cell>
          <cell r="Q483" t="str">
            <v>0</v>
          </cell>
          <cell r="R483" t="str">
            <v>0</v>
          </cell>
          <cell r="S483" t="str">
            <v>Não</v>
          </cell>
          <cell r="T483" t="str">
            <v xml:space="preserve">CAIU9415648           </v>
          </cell>
          <cell r="U483" t="str">
            <v>23/02/2022</v>
          </cell>
          <cell r="V483" t="str">
            <v>23/02/2022</v>
          </cell>
          <cell r="W483" t="str">
            <v/>
          </cell>
          <cell r="X483" t="str">
            <v>FINALIZADO</v>
          </cell>
          <cell r="Y483" t="str">
            <v/>
          </cell>
          <cell r="Z483" t="str">
            <v>10</v>
          </cell>
          <cell r="AA483" t="str">
            <v>2</v>
          </cell>
          <cell r="AB483" t="str">
            <v>40</v>
          </cell>
          <cell r="AC483" t="str">
            <v>11</v>
          </cell>
          <cell r="AD483" t="str">
            <v xml:space="preserve">CAIU9415648              </v>
          </cell>
          <cell r="AE483" t="str">
            <v/>
          </cell>
          <cell r="AF483" t="str">
            <v/>
          </cell>
          <cell r="AG483" t="str">
            <v>13682900</v>
          </cell>
          <cell r="AH483" t="str">
            <v>Processado</v>
          </cell>
          <cell r="AI483" t="str">
            <v>Sim</v>
          </cell>
          <cell r="AJ483" t="str">
            <v>22/01/2022</v>
          </cell>
          <cell r="AK483" t="str">
            <v>Marítimo</v>
          </cell>
          <cell r="AL483" t="str">
            <v>27/01/2022</v>
          </cell>
          <cell r="AM483" t="str">
            <v>09/02/2022</v>
          </cell>
          <cell r="AN483" t="str">
            <v>2203545681</v>
          </cell>
        </row>
        <row r="484">
          <cell r="B484">
            <v>80533439</v>
          </cell>
          <cell r="C484">
            <v>540200807</v>
          </cell>
          <cell r="E484" t="str">
            <v/>
          </cell>
          <cell r="F484" t="str">
            <v>VERDE</v>
          </cell>
          <cell r="G484" t="str">
            <v xml:space="preserve">UASC AL KHOR                                      </v>
          </cell>
          <cell r="H484" t="str">
            <v>16</v>
          </cell>
          <cell r="I484" t="str">
            <v>0</v>
          </cell>
          <cell r="J484">
            <v>5</v>
          </cell>
          <cell r="K484" t="str">
            <v>4</v>
          </cell>
          <cell r="L484" t="str">
            <v>5</v>
          </cell>
          <cell r="M484" t="str">
            <v>0</v>
          </cell>
          <cell r="N484" t="str">
            <v>10</v>
          </cell>
          <cell r="O484" t="str">
            <v>2</v>
          </cell>
          <cell r="P484" t="str">
            <v>26</v>
          </cell>
          <cell r="Q484" t="str">
            <v>0</v>
          </cell>
          <cell r="R484" t="str">
            <v>0</v>
          </cell>
          <cell r="S484" t="str">
            <v>Não</v>
          </cell>
          <cell r="T484" t="str">
            <v xml:space="preserve">TGBU9613082           </v>
          </cell>
          <cell r="U484" t="str">
            <v>23/02/2022</v>
          </cell>
          <cell r="V484" t="str">
            <v>23/02/2022</v>
          </cell>
          <cell r="W484" t="str">
            <v/>
          </cell>
          <cell r="X484" t="str">
            <v>FINALIZADO</v>
          </cell>
          <cell r="Y484" t="str">
            <v/>
          </cell>
          <cell r="Z484" t="str">
            <v>10</v>
          </cell>
          <cell r="AA484" t="str">
            <v>2</v>
          </cell>
          <cell r="AB484" t="str">
            <v>38</v>
          </cell>
          <cell r="AC484" t="str">
            <v>11</v>
          </cell>
          <cell r="AD484" t="str">
            <v xml:space="preserve">TGBU9613082              </v>
          </cell>
          <cell r="AE484" t="str">
            <v/>
          </cell>
          <cell r="AF484" t="str">
            <v/>
          </cell>
          <cell r="AG484" t="str">
            <v>13682900</v>
          </cell>
          <cell r="AH484" t="str">
            <v>Processado</v>
          </cell>
          <cell r="AI484" t="str">
            <v>Sim</v>
          </cell>
          <cell r="AJ484" t="str">
            <v>22/01/2022</v>
          </cell>
          <cell r="AK484" t="str">
            <v>Marítimo</v>
          </cell>
          <cell r="AL484" t="str">
            <v>27/01/2022</v>
          </cell>
          <cell r="AM484" t="str">
            <v>09/02/2022</v>
          </cell>
          <cell r="AN484" t="str">
            <v>2203545690</v>
          </cell>
        </row>
        <row r="485">
          <cell r="B485">
            <v>80533329</v>
          </cell>
          <cell r="C485">
            <v>540200880</v>
          </cell>
          <cell r="E485" t="str">
            <v/>
          </cell>
          <cell r="F485" t="str">
            <v>VERDE</v>
          </cell>
          <cell r="G485" t="str">
            <v xml:space="preserve">UASC AL KHOR                                      </v>
          </cell>
          <cell r="H485" t="str">
            <v>18</v>
          </cell>
          <cell r="I485" t="str">
            <v>0</v>
          </cell>
          <cell r="J485">
            <v>38</v>
          </cell>
          <cell r="K485" t="str">
            <v>6</v>
          </cell>
          <cell r="L485" t="str">
            <v>38</v>
          </cell>
          <cell r="M485" t="str">
            <v>285</v>
          </cell>
          <cell r="N485" t="str">
            <v>28</v>
          </cell>
          <cell r="O485" t="str">
            <v>27</v>
          </cell>
          <cell r="P485" t="str">
            <v>1</v>
          </cell>
          <cell r="Q485" t="str">
            <v>0</v>
          </cell>
          <cell r="R485" t="str">
            <v>0</v>
          </cell>
          <cell r="S485" t="str">
            <v>Não</v>
          </cell>
          <cell r="T485" t="str">
            <v xml:space="preserve">UETU5276499           </v>
          </cell>
          <cell r="U485" t="str">
            <v>21/02/2022</v>
          </cell>
          <cell r="V485" t="str">
            <v>23/02/2022</v>
          </cell>
          <cell r="W485" t="str">
            <v>Silas A9606903344  8R35</v>
          </cell>
          <cell r="X485" t="str">
            <v>FINALIZADO</v>
          </cell>
          <cell r="Y485" t="str">
            <v/>
          </cell>
          <cell r="Z485" t="str">
            <v>10</v>
          </cell>
          <cell r="AA485" t="str">
            <v>3</v>
          </cell>
          <cell r="AB485" t="str">
            <v>61</v>
          </cell>
          <cell r="AC485" t="str">
            <v>11</v>
          </cell>
          <cell r="AD485" t="str">
            <v xml:space="preserve">UETU5276499              </v>
          </cell>
          <cell r="AE485" t="str">
            <v/>
          </cell>
          <cell r="AF485" t="str">
            <v/>
          </cell>
          <cell r="AG485" t="str">
            <v>13682900</v>
          </cell>
          <cell r="AH485" t="str">
            <v>Processado</v>
          </cell>
          <cell r="AI485" t="str">
            <v>Sim</v>
          </cell>
          <cell r="AJ485" t="str">
            <v>22/01/2022</v>
          </cell>
          <cell r="AK485" t="str">
            <v>Marítimo</v>
          </cell>
          <cell r="AL485" t="str">
            <v>27/01/2022</v>
          </cell>
          <cell r="AM485" t="str">
            <v>11/02/2022</v>
          </cell>
          <cell r="AN485" t="str">
            <v>2203405359</v>
          </cell>
        </row>
        <row r="486">
          <cell r="B486">
            <v>80532668</v>
          </cell>
          <cell r="C486">
            <v>540200883</v>
          </cell>
          <cell r="E486" t="str">
            <v/>
          </cell>
          <cell r="F486" t="str">
            <v>VERDE</v>
          </cell>
          <cell r="G486" t="str">
            <v xml:space="preserve">UASC AL KHOR                                      </v>
          </cell>
          <cell r="H486" t="str">
            <v>18</v>
          </cell>
          <cell r="I486" t="str">
            <v>0</v>
          </cell>
          <cell r="J486">
            <v>21</v>
          </cell>
          <cell r="K486" t="str">
            <v>8</v>
          </cell>
          <cell r="L486" t="str">
            <v>21</v>
          </cell>
          <cell r="M486" t="str">
            <v>54</v>
          </cell>
          <cell r="N486" t="str">
            <v>46</v>
          </cell>
          <cell r="O486" t="str">
            <v>5</v>
          </cell>
          <cell r="P486" t="str">
            <v>5</v>
          </cell>
          <cell r="Q486" t="str">
            <v>0</v>
          </cell>
          <cell r="R486" t="str">
            <v>0</v>
          </cell>
          <cell r="S486" t="str">
            <v>Não</v>
          </cell>
          <cell r="T486" t="str">
            <v xml:space="preserve">FANU1127362           </v>
          </cell>
          <cell r="U486" t="str">
            <v>21/02/2022</v>
          </cell>
          <cell r="V486" t="str">
            <v>23/02/2022</v>
          </cell>
          <cell r="W486" t="str">
            <v>CJ. CAMBIO ( ALVARO ) PUXE SBL/ Leticia A9582800000</v>
          </cell>
          <cell r="X486" t="str">
            <v>FINALIZADO</v>
          </cell>
          <cell r="Y486" t="str">
            <v/>
          </cell>
          <cell r="Z486" t="str">
            <v>10</v>
          </cell>
          <cell r="AA486" t="str">
            <v>1</v>
          </cell>
          <cell r="AB486" t="str">
            <v>57</v>
          </cell>
          <cell r="AC486" t="str">
            <v>11</v>
          </cell>
          <cell r="AD486" t="str">
            <v xml:space="preserve">FANU1127362              </v>
          </cell>
          <cell r="AE486" t="str">
            <v/>
          </cell>
          <cell r="AF486" t="str">
            <v/>
          </cell>
          <cell r="AG486" t="str">
            <v>13682900</v>
          </cell>
          <cell r="AH486" t="str">
            <v>Processado</v>
          </cell>
          <cell r="AI486" t="str">
            <v>Sim</v>
          </cell>
          <cell r="AJ486" t="str">
            <v>22/01/2022</v>
          </cell>
          <cell r="AK486" t="str">
            <v>Marítimo</v>
          </cell>
          <cell r="AL486" t="str">
            <v>27/01/2022</v>
          </cell>
          <cell r="AM486" t="str">
            <v>11/02/2022</v>
          </cell>
          <cell r="AN486" t="str">
            <v>2203404778</v>
          </cell>
        </row>
        <row r="487">
          <cell r="B487">
            <v>80532633</v>
          </cell>
          <cell r="C487">
            <v>540200885</v>
          </cell>
          <cell r="E487" t="str">
            <v/>
          </cell>
          <cell r="F487" t="str">
            <v>VERDE</v>
          </cell>
          <cell r="G487" t="str">
            <v xml:space="preserve">UASC AL KHOR                                      </v>
          </cell>
          <cell r="H487" t="str">
            <v>18</v>
          </cell>
          <cell r="I487" t="str">
            <v>0</v>
          </cell>
          <cell r="J487">
            <v>20</v>
          </cell>
          <cell r="K487" t="str">
            <v>2</v>
          </cell>
          <cell r="L487" t="str">
            <v>20</v>
          </cell>
          <cell r="M487" t="str">
            <v>0</v>
          </cell>
          <cell r="N487" t="str">
            <v>10</v>
          </cell>
          <cell r="O487" t="str">
            <v>24</v>
          </cell>
          <cell r="P487" t="str">
            <v>22</v>
          </cell>
          <cell r="Q487" t="str">
            <v>0</v>
          </cell>
          <cell r="R487" t="str">
            <v>0</v>
          </cell>
          <cell r="S487" t="str">
            <v>Não</v>
          </cell>
          <cell r="T487" t="str">
            <v xml:space="preserve">FANU1816654           </v>
          </cell>
          <cell r="U487" t="str">
            <v>21/02/2022</v>
          </cell>
          <cell r="V487" t="str">
            <v>22/02/2022</v>
          </cell>
          <cell r="W487" t="str">
            <v>Rodrigo A0069811705</v>
          </cell>
          <cell r="X487" t="str">
            <v>FINALIZADO</v>
          </cell>
          <cell r="Y487" t="str">
            <v/>
          </cell>
          <cell r="Z487" t="str">
            <v>10</v>
          </cell>
          <cell r="AA487" t="str">
            <v>1</v>
          </cell>
          <cell r="AB487" t="str">
            <v>56</v>
          </cell>
          <cell r="AC487" t="str">
            <v>11</v>
          </cell>
          <cell r="AD487" t="str">
            <v xml:space="preserve">FANU1816654              </v>
          </cell>
          <cell r="AE487" t="str">
            <v/>
          </cell>
          <cell r="AF487" t="str">
            <v/>
          </cell>
          <cell r="AG487" t="str">
            <v>13682900</v>
          </cell>
          <cell r="AH487" t="str">
            <v>Processado</v>
          </cell>
          <cell r="AI487" t="str">
            <v>Sim</v>
          </cell>
          <cell r="AJ487" t="str">
            <v>22/01/2022</v>
          </cell>
          <cell r="AK487" t="str">
            <v>Marítimo</v>
          </cell>
          <cell r="AL487" t="str">
            <v>27/01/2022</v>
          </cell>
          <cell r="AM487" t="str">
            <v>11/02/2022</v>
          </cell>
          <cell r="AN487" t="str">
            <v>2203404786</v>
          </cell>
        </row>
        <row r="488">
          <cell r="B488">
            <v>80532678</v>
          </cell>
          <cell r="C488">
            <v>540200889</v>
          </cell>
          <cell r="E488" t="str">
            <v/>
          </cell>
          <cell r="F488" t="str">
            <v>VERDE</v>
          </cell>
          <cell r="G488" t="str">
            <v xml:space="preserve">UASC AL KHOR                                      </v>
          </cell>
          <cell r="H488" t="str">
            <v>8</v>
          </cell>
          <cell r="I488" t="str">
            <v>0</v>
          </cell>
          <cell r="J488">
            <v>8</v>
          </cell>
          <cell r="K488" t="str">
            <v>2</v>
          </cell>
          <cell r="L488" t="str">
            <v>8</v>
          </cell>
          <cell r="M488" t="str">
            <v>0</v>
          </cell>
          <cell r="N488" t="str">
            <v>0</v>
          </cell>
          <cell r="O488" t="str">
            <v>13</v>
          </cell>
          <cell r="P488" t="str">
            <v>20</v>
          </cell>
          <cell r="Q488" t="str">
            <v>0</v>
          </cell>
          <cell r="R488" t="str">
            <v>0</v>
          </cell>
          <cell r="S488" t="str">
            <v>Não</v>
          </cell>
          <cell r="T488" t="str">
            <v xml:space="preserve">TGBU5910170           </v>
          </cell>
          <cell r="U488" t="str">
            <v>02/03/2022</v>
          </cell>
          <cell r="V488" t="str">
            <v>02/03/2022</v>
          </cell>
          <cell r="W488" t="str">
            <v>Patrick A9483254609     7390</v>
          </cell>
          <cell r="X488" t="str">
            <v>FINALIZADO</v>
          </cell>
          <cell r="Y488" t="str">
            <v/>
          </cell>
          <cell r="Z488" t="str">
            <v>10</v>
          </cell>
          <cell r="AA488" t="str">
            <v>3</v>
          </cell>
          <cell r="AB488" t="str">
            <v>33</v>
          </cell>
          <cell r="AC488" t="str">
            <v>11</v>
          </cell>
          <cell r="AD488" t="str">
            <v xml:space="preserve">TGBU5910170              </v>
          </cell>
          <cell r="AE488" t="str">
            <v/>
          </cell>
          <cell r="AF488" t="str">
            <v/>
          </cell>
          <cell r="AG488" t="str">
            <v>13682900</v>
          </cell>
          <cell r="AH488" t="str">
            <v>Processado</v>
          </cell>
          <cell r="AI488" t="str">
            <v>Não</v>
          </cell>
          <cell r="AJ488" t="str">
            <v>22/01/2022</v>
          </cell>
          <cell r="AK488" t="str">
            <v>Marítimo</v>
          </cell>
          <cell r="AL488" t="str">
            <v>27/01/2022</v>
          </cell>
          <cell r="AM488" t="str">
            <v>11/02/2022</v>
          </cell>
          <cell r="AN488" t="str">
            <v>2203846045</v>
          </cell>
        </row>
        <row r="489">
          <cell r="B489">
            <v>80533054</v>
          </cell>
          <cell r="C489">
            <v>540200891</v>
          </cell>
          <cell r="E489" t="str">
            <v/>
          </cell>
          <cell r="F489" t="str">
            <v>VERDE</v>
          </cell>
          <cell r="G489" t="str">
            <v xml:space="preserve">UASC AL KHOR                                      </v>
          </cell>
          <cell r="H489" t="str">
            <v>18</v>
          </cell>
          <cell r="I489" t="str">
            <v>0</v>
          </cell>
          <cell r="J489">
            <v>4</v>
          </cell>
          <cell r="K489" t="str">
            <v>1</v>
          </cell>
          <cell r="L489" t="str">
            <v>4</v>
          </cell>
          <cell r="M489" t="str">
            <v>0</v>
          </cell>
          <cell r="N489" t="str">
            <v>14</v>
          </cell>
          <cell r="O489" t="str">
            <v>0</v>
          </cell>
          <cell r="P489" t="str">
            <v>0</v>
          </cell>
          <cell r="Q489" t="str">
            <v>0</v>
          </cell>
          <cell r="R489" t="str">
            <v>0</v>
          </cell>
          <cell r="S489" t="str">
            <v>Não</v>
          </cell>
          <cell r="T489" t="str">
            <v xml:space="preserve">HLXU1214009           </v>
          </cell>
          <cell r="U489" t="str">
            <v>15/02/2022</v>
          </cell>
          <cell r="V489" t="str">
            <v>22/02/2022</v>
          </cell>
          <cell r="W489" t="str">
            <v>Guilherme A9040103621</v>
          </cell>
          <cell r="X489" t="str">
            <v>FINALIZADO</v>
          </cell>
          <cell r="Y489" t="str">
            <v/>
          </cell>
          <cell r="Z489" t="str">
            <v>10</v>
          </cell>
          <cell r="AA489" t="str">
            <v>1</v>
          </cell>
          <cell r="AB489" t="str">
            <v>14</v>
          </cell>
          <cell r="AC489" t="str">
            <v>11</v>
          </cell>
          <cell r="AD489" t="str">
            <v xml:space="preserve">HLXU1214009              </v>
          </cell>
          <cell r="AE489" t="str">
            <v/>
          </cell>
          <cell r="AF489" t="str">
            <v/>
          </cell>
          <cell r="AG489" t="str">
            <v>13682900</v>
          </cell>
          <cell r="AH489" t="str">
            <v>Processado</v>
          </cell>
          <cell r="AI489" t="str">
            <v>Não</v>
          </cell>
          <cell r="AJ489" t="str">
            <v>22/01/2022</v>
          </cell>
          <cell r="AK489" t="str">
            <v>Marítimo</v>
          </cell>
          <cell r="AL489" t="str">
            <v>27/01/2022</v>
          </cell>
          <cell r="AM489" t="str">
            <v>11/02/2022</v>
          </cell>
          <cell r="AN489" t="str">
            <v>2203411979</v>
          </cell>
        </row>
        <row r="490">
          <cell r="B490">
            <v>80532718</v>
          </cell>
          <cell r="C490">
            <v>540200897</v>
          </cell>
          <cell r="E490" t="str">
            <v/>
          </cell>
          <cell r="F490" t="str">
            <v>VERDE</v>
          </cell>
          <cell r="G490" t="str">
            <v xml:space="preserve">UASC AL KHOR                                      </v>
          </cell>
          <cell r="H490" t="str">
            <v>18</v>
          </cell>
          <cell r="I490" t="str">
            <v>0</v>
          </cell>
          <cell r="J490">
            <v>47</v>
          </cell>
          <cell r="K490" t="str">
            <v>10</v>
          </cell>
          <cell r="L490" t="str">
            <v>47</v>
          </cell>
          <cell r="M490" t="str">
            <v>274</v>
          </cell>
          <cell r="N490" t="str">
            <v>27</v>
          </cell>
          <cell r="O490" t="str">
            <v>14</v>
          </cell>
          <cell r="P490" t="str">
            <v>17</v>
          </cell>
          <cell r="Q490" t="str">
            <v>0</v>
          </cell>
          <cell r="R490" t="str">
            <v>0</v>
          </cell>
          <cell r="S490" t="str">
            <v>Não</v>
          </cell>
          <cell r="T490" t="str">
            <v xml:space="preserve">BMOU4935971           </v>
          </cell>
          <cell r="U490" t="str">
            <v>22/02/2022</v>
          </cell>
          <cell r="V490" t="str">
            <v>22/02/2022</v>
          </cell>
          <cell r="W490" t="str">
            <v>Ronie A9602600349</v>
          </cell>
          <cell r="X490" t="str">
            <v>FINALIZADO</v>
          </cell>
          <cell r="Y490" t="str">
            <v/>
          </cell>
          <cell r="Z490" t="str">
            <v>10</v>
          </cell>
          <cell r="AA490" t="str">
            <v>4</v>
          </cell>
          <cell r="AB490" t="str">
            <v>67</v>
          </cell>
          <cell r="AC490" t="str">
            <v>11</v>
          </cell>
          <cell r="AD490" t="str">
            <v xml:space="preserve">BMOU4935971              </v>
          </cell>
          <cell r="AE490" t="str">
            <v/>
          </cell>
          <cell r="AF490" t="str">
            <v/>
          </cell>
          <cell r="AG490" t="str">
            <v>13682900</v>
          </cell>
          <cell r="AH490" t="str">
            <v>Processado</v>
          </cell>
          <cell r="AI490" t="str">
            <v>Sim</v>
          </cell>
          <cell r="AJ490" t="str">
            <v>22/01/2022</v>
          </cell>
          <cell r="AK490" t="str">
            <v>Marítimo</v>
          </cell>
          <cell r="AL490" t="str">
            <v>27/01/2022</v>
          </cell>
          <cell r="AM490" t="str">
            <v>11/02/2022</v>
          </cell>
          <cell r="AN490" t="str">
            <v>2203410620</v>
          </cell>
        </row>
        <row r="491">
          <cell r="B491">
            <v>80532772</v>
          </cell>
          <cell r="C491">
            <v>540200898</v>
          </cell>
          <cell r="E491" t="str">
            <v/>
          </cell>
          <cell r="F491" t="str">
            <v>VERDE</v>
          </cell>
          <cell r="G491" t="str">
            <v xml:space="preserve">UASC AL KHOR                                      </v>
          </cell>
          <cell r="H491" t="str">
            <v>15</v>
          </cell>
          <cell r="I491" t="str">
            <v>0</v>
          </cell>
          <cell r="J491">
            <v>18</v>
          </cell>
          <cell r="K491" t="str">
            <v>5</v>
          </cell>
          <cell r="L491" t="str">
            <v>18</v>
          </cell>
          <cell r="M491" t="str">
            <v>0</v>
          </cell>
          <cell r="N491" t="str">
            <v>26</v>
          </cell>
          <cell r="O491" t="str">
            <v>27</v>
          </cell>
          <cell r="P491" t="str">
            <v>3</v>
          </cell>
          <cell r="Q491" t="str">
            <v>0</v>
          </cell>
          <cell r="R491" t="str">
            <v>0</v>
          </cell>
          <cell r="S491" t="str">
            <v>Não</v>
          </cell>
          <cell r="T491" t="str">
            <v xml:space="preserve">SEGU5454330           </v>
          </cell>
          <cell r="U491" t="str">
            <v>23/02/2022</v>
          </cell>
          <cell r="V491" t="str">
            <v>23/02/2022</v>
          </cell>
          <cell r="W491" t="str">
            <v/>
          </cell>
          <cell r="X491" t="str">
            <v>FINALIZADO</v>
          </cell>
          <cell r="Y491" t="str">
            <v/>
          </cell>
          <cell r="Z491" t="str">
            <v>10</v>
          </cell>
          <cell r="AA491" t="str">
            <v>3</v>
          </cell>
          <cell r="AB491" t="str">
            <v>56</v>
          </cell>
          <cell r="AC491" t="str">
            <v>11</v>
          </cell>
          <cell r="AD491" t="str">
            <v xml:space="preserve">SEGU5454330              </v>
          </cell>
          <cell r="AE491" t="str">
            <v/>
          </cell>
          <cell r="AF491" t="str">
            <v/>
          </cell>
          <cell r="AG491" t="str">
            <v>13682900</v>
          </cell>
          <cell r="AH491" t="str">
            <v>Processado</v>
          </cell>
          <cell r="AI491" t="str">
            <v>Não</v>
          </cell>
          <cell r="AJ491" t="str">
            <v>22/01/2022</v>
          </cell>
          <cell r="AK491" t="str">
            <v>Marítimo</v>
          </cell>
          <cell r="AL491" t="str">
            <v>27/01/2022</v>
          </cell>
          <cell r="AM491" t="str">
            <v>11/02/2022</v>
          </cell>
          <cell r="AN491" t="str">
            <v>2203660197</v>
          </cell>
        </row>
        <row r="492">
          <cell r="B492">
            <v>80532792</v>
          </cell>
          <cell r="C492">
            <v>540200900</v>
          </cell>
          <cell r="E492" t="str">
            <v/>
          </cell>
          <cell r="F492" t="str">
            <v>VERDE</v>
          </cell>
          <cell r="G492" t="str">
            <v xml:space="preserve">UASC AL KHOR                                      </v>
          </cell>
          <cell r="H492" t="str">
            <v>18</v>
          </cell>
          <cell r="I492" t="str">
            <v>0</v>
          </cell>
          <cell r="J492">
            <v>56</v>
          </cell>
          <cell r="K492" t="str">
            <v>19</v>
          </cell>
          <cell r="L492" t="str">
            <v>56</v>
          </cell>
          <cell r="M492" t="str">
            <v>392</v>
          </cell>
          <cell r="N492" t="str">
            <v>32</v>
          </cell>
          <cell r="O492" t="str">
            <v>9</v>
          </cell>
          <cell r="P492" t="str">
            <v>11</v>
          </cell>
          <cell r="Q492" t="str">
            <v>0</v>
          </cell>
          <cell r="R492" t="str">
            <v>0</v>
          </cell>
          <cell r="S492" t="str">
            <v>Não</v>
          </cell>
          <cell r="T492" t="str">
            <v xml:space="preserve">TGHU9418787           </v>
          </cell>
          <cell r="U492" t="str">
            <v>21/02/2022</v>
          </cell>
          <cell r="V492" t="str">
            <v>22/02/2022</v>
          </cell>
          <cell r="W492" t="str">
            <v>Ronie A7152653001</v>
          </cell>
          <cell r="X492" t="str">
            <v>FINALIZADO</v>
          </cell>
          <cell r="Y492" t="str">
            <v/>
          </cell>
          <cell r="Z492" t="str">
            <v>10</v>
          </cell>
          <cell r="AA492" t="str">
            <v>2</v>
          </cell>
          <cell r="AB492" t="str">
            <v>60</v>
          </cell>
          <cell r="AC492" t="str">
            <v>11</v>
          </cell>
          <cell r="AD492" t="str">
            <v xml:space="preserve">TGHU9418787              </v>
          </cell>
          <cell r="AE492" t="str">
            <v/>
          </cell>
          <cell r="AF492" t="str">
            <v/>
          </cell>
          <cell r="AG492" t="str">
            <v>13682900</v>
          </cell>
          <cell r="AH492" t="str">
            <v>Processado</v>
          </cell>
          <cell r="AI492" t="str">
            <v>Sim</v>
          </cell>
          <cell r="AJ492" t="str">
            <v>22/01/2022</v>
          </cell>
          <cell r="AK492" t="str">
            <v>Marítimo</v>
          </cell>
          <cell r="AL492" t="str">
            <v>27/01/2022</v>
          </cell>
          <cell r="AM492" t="str">
            <v>11/02/2022</v>
          </cell>
          <cell r="AN492" t="str">
            <v>2203405758</v>
          </cell>
        </row>
        <row r="493">
          <cell r="B493">
            <v>80532832</v>
          </cell>
          <cell r="C493">
            <v>540200902</v>
          </cell>
          <cell r="E493" t="str">
            <v/>
          </cell>
          <cell r="F493" t="str">
            <v>VERDE</v>
          </cell>
          <cell r="G493" t="str">
            <v xml:space="preserve">UASC AL KHOR                                      </v>
          </cell>
          <cell r="H493" t="str">
            <v>17</v>
          </cell>
          <cell r="I493" t="str">
            <v>0</v>
          </cell>
          <cell r="J493">
            <v>43</v>
          </cell>
          <cell r="K493" t="str">
            <v>11</v>
          </cell>
          <cell r="L493" t="str">
            <v>43</v>
          </cell>
          <cell r="M493" t="str">
            <v>79</v>
          </cell>
          <cell r="N493" t="str">
            <v>51</v>
          </cell>
          <cell r="O493" t="str">
            <v>0</v>
          </cell>
          <cell r="P493" t="str">
            <v>1</v>
          </cell>
          <cell r="Q493" t="str">
            <v>1</v>
          </cell>
          <cell r="R493" t="str">
            <v>1</v>
          </cell>
          <cell r="S493" t="str">
            <v>Não</v>
          </cell>
          <cell r="T493" t="str">
            <v xml:space="preserve">CAIU9322653           </v>
          </cell>
          <cell r="U493" t="str">
            <v>22/02/2022</v>
          </cell>
          <cell r="V493" t="str">
            <v>23/02/2022</v>
          </cell>
          <cell r="W493" t="str">
            <v>CJ. CAMBIO ( ALVARO ) PUXE SBL</v>
          </cell>
          <cell r="X493" t="str">
            <v>FINALIZADO</v>
          </cell>
          <cell r="Y493" t="str">
            <v/>
          </cell>
          <cell r="Z493" t="str">
            <v>10</v>
          </cell>
          <cell r="AA493" t="str">
            <v>4</v>
          </cell>
          <cell r="AB493" t="str">
            <v>55</v>
          </cell>
          <cell r="AC493" t="str">
            <v>11</v>
          </cell>
          <cell r="AD493" t="str">
            <v xml:space="preserve">CAIU9322653              </v>
          </cell>
          <cell r="AE493" t="str">
            <v/>
          </cell>
          <cell r="AF493" t="str">
            <v/>
          </cell>
          <cell r="AG493" t="str">
            <v>13682900</v>
          </cell>
          <cell r="AH493" t="str">
            <v>Processado</v>
          </cell>
          <cell r="AI493" t="str">
            <v>Não</v>
          </cell>
          <cell r="AJ493" t="str">
            <v>22/01/2022</v>
          </cell>
          <cell r="AK493" t="str">
            <v>Marítimo</v>
          </cell>
          <cell r="AL493" t="str">
            <v>27/01/2022</v>
          </cell>
          <cell r="AM493" t="str">
            <v>11/02/2022</v>
          </cell>
          <cell r="AN493" t="str">
            <v>2203522770</v>
          </cell>
        </row>
        <row r="494">
          <cell r="B494">
            <v>80532846</v>
          </cell>
          <cell r="C494">
            <v>540200903</v>
          </cell>
          <cell r="E494" t="str">
            <v/>
          </cell>
          <cell r="F494" t="str">
            <v>VERDE</v>
          </cell>
          <cell r="G494" t="str">
            <v xml:space="preserve">UASC AL KHOR                                      </v>
          </cell>
          <cell r="H494" t="str">
            <v>17</v>
          </cell>
          <cell r="I494" t="str">
            <v>0</v>
          </cell>
          <cell r="J494">
            <v>43</v>
          </cell>
          <cell r="K494" t="str">
            <v>9</v>
          </cell>
          <cell r="L494" t="str">
            <v>43</v>
          </cell>
          <cell r="M494" t="str">
            <v>324</v>
          </cell>
          <cell r="N494" t="str">
            <v>17</v>
          </cell>
          <cell r="O494" t="str">
            <v>25</v>
          </cell>
          <cell r="P494" t="str">
            <v>10</v>
          </cell>
          <cell r="Q494" t="str">
            <v>2</v>
          </cell>
          <cell r="R494" t="str">
            <v>2</v>
          </cell>
          <cell r="S494" t="str">
            <v>Não</v>
          </cell>
          <cell r="T494" t="str">
            <v xml:space="preserve">HLBU2720690           </v>
          </cell>
          <cell r="U494" t="str">
            <v>02/03/2022</v>
          </cell>
          <cell r="V494" t="str">
            <v>23/02/2022</v>
          </cell>
          <cell r="W494" t="str">
            <v/>
          </cell>
          <cell r="X494" t="str">
            <v>FINALIZADO</v>
          </cell>
          <cell r="Y494" t="str">
            <v/>
          </cell>
          <cell r="Z494" t="str">
            <v>10</v>
          </cell>
          <cell r="AA494" t="str">
            <v>2</v>
          </cell>
          <cell r="AB494" t="str">
            <v>63</v>
          </cell>
          <cell r="AC494" t="str">
            <v>11</v>
          </cell>
          <cell r="AD494" t="str">
            <v xml:space="preserve">HLBU2720690              </v>
          </cell>
          <cell r="AE494" t="str">
            <v/>
          </cell>
          <cell r="AF494" t="str">
            <v/>
          </cell>
          <cell r="AG494" t="str">
            <v>13682900</v>
          </cell>
          <cell r="AH494" t="str">
            <v>Processado</v>
          </cell>
          <cell r="AI494" t="str">
            <v>Sim</v>
          </cell>
          <cell r="AJ494" t="str">
            <v>22/01/2022</v>
          </cell>
          <cell r="AK494" t="str">
            <v>Marítimo</v>
          </cell>
          <cell r="AL494" t="str">
            <v>27/01/2022</v>
          </cell>
          <cell r="AM494" t="str">
            <v>11/02/2022</v>
          </cell>
          <cell r="AN494" t="str">
            <v>2203431686</v>
          </cell>
        </row>
        <row r="495">
          <cell r="B495">
            <v>80532851</v>
          </cell>
          <cell r="C495">
            <v>540200905</v>
          </cell>
          <cell r="E495" t="str">
            <v/>
          </cell>
          <cell r="F495" t="str">
            <v>VERDE</v>
          </cell>
          <cell r="G495" t="str">
            <v xml:space="preserve">UASC AL KHOR                                      </v>
          </cell>
          <cell r="H495" t="str">
            <v>17</v>
          </cell>
          <cell r="I495" t="str">
            <v>0</v>
          </cell>
          <cell r="J495">
            <v>34</v>
          </cell>
          <cell r="K495" t="str">
            <v>9</v>
          </cell>
          <cell r="L495" t="str">
            <v>34</v>
          </cell>
          <cell r="M495" t="str">
            <v>0</v>
          </cell>
          <cell r="N495" t="str">
            <v>18</v>
          </cell>
          <cell r="O495" t="str">
            <v>19</v>
          </cell>
          <cell r="P495" t="str">
            <v>32</v>
          </cell>
          <cell r="Q495" t="str">
            <v>1</v>
          </cell>
          <cell r="R495" t="str">
            <v>1</v>
          </cell>
          <cell r="S495" t="str">
            <v>Não</v>
          </cell>
          <cell r="T495" t="str">
            <v xml:space="preserve">HLBU2264455           </v>
          </cell>
          <cell r="U495" t="str">
            <v>22/02/2022</v>
          </cell>
          <cell r="V495" t="str">
            <v>22/02/2022</v>
          </cell>
          <cell r="W495" t="str">
            <v/>
          </cell>
          <cell r="X495" t="str">
            <v>FINALIZADO</v>
          </cell>
          <cell r="Y495" t="str">
            <v/>
          </cell>
          <cell r="Z495" t="str">
            <v>10</v>
          </cell>
          <cell r="AA495" t="str">
            <v>7</v>
          </cell>
          <cell r="AB495" t="str">
            <v>70</v>
          </cell>
          <cell r="AC495" t="str">
            <v>11</v>
          </cell>
          <cell r="AD495" t="str">
            <v xml:space="preserve">HLBU2264455              </v>
          </cell>
          <cell r="AE495" t="str">
            <v/>
          </cell>
          <cell r="AF495" t="str">
            <v/>
          </cell>
          <cell r="AG495" t="str">
            <v>13682900</v>
          </cell>
          <cell r="AH495" t="str">
            <v>Processado</v>
          </cell>
          <cell r="AI495" t="str">
            <v>Não</v>
          </cell>
          <cell r="AJ495" t="str">
            <v>22/01/2022</v>
          </cell>
          <cell r="AK495" t="str">
            <v>Marítimo</v>
          </cell>
          <cell r="AL495" t="str">
            <v>27/01/2022</v>
          </cell>
          <cell r="AM495" t="str">
            <v>11/02/2022</v>
          </cell>
          <cell r="AN495" t="str">
            <v>2203427638</v>
          </cell>
        </row>
        <row r="496">
          <cell r="B496">
            <v>80532870</v>
          </cell>
          <cell r="C496">
            <v>540200907</v>
          </cell>
          <cell r="E496" t="str">
            <v/>
          </cell>
          <cell r="F496" t="str">
            <v>VERDE</v>
          </cell>
          <cell r="G496" t="str">
            <v xml:space="preserve">UASC AL KHOR                                      </v>
          </cell>
          <cell r="H496" t="str">
            <v>18</v>
          </cell>
          <cell r="I496" t="str">
            <v>0</v>
          </cell>
          <cell r="J496">
            <v>7</v>
          </cell>
          <cell r="K496" t="str">
            <v>3</v>
          </cell>
          <cell r="L496" t="str">
            <v>7</v>
          </cell>
          <cell r="M496" t="str">
            <v>0</v>
          </cell>
          <cell r="N496" t="str">
            <v>14</v>
          </cell>
          <cell r="O496" t="str">
            <v>6</v>
          </cell>
          <cell r="P496" t="str">
            <v>1</v>
          </cell>
          <cell r="Q496" t="str">
            <v>0</v>
          </cell>
          <cell r="R496" t="str">
            <v>0</v>
          </cell>
          <cell r="S496" t="str">
            <v>Não</v>
          </cell>
          <cell r="T496" t="str">
            <v xml:space="preserve">UACU5691371           </v>
          </cell>
          <cell r="U496" t="str">
            <v>21/02/2022</v>
          </cell>
          <cell r="V496" t="str">
            <v>23/02/2022</v>
          </cell>
          <cell r="W496" t="str">
            <v>Silas A9606903344  8R35</v>
          </cell>
          <cell r="X496" t="str">
            <v>FINALIZADO</v>
          </cell>
          <cell r="Y496" t="str">
            <v/>
          </cell>
          <cell r="Z496" t="str">
            <v>10</v>
          </cell>
          <cell r="AA496" t="str">
            <v>2</v>
          </cell>
          <cell r="AB496" t="str">
            <v>21</v>
          </cell>
          <cell r="AC496" t="str">
            <v>11</v>
          </cell>
          <cell r="AD496" t="str">
            <v xml:space="preserve">UACU5691371              </v>
          </cell>
          <cell r="AE496" t="str">
            <v/>
          </cell>
          <cell r="AF496" t="str">
            <v/>
          </cell>
          <cell r="AG496" t="str">
            <v>13682900</v>
          </cell>
          <cell r="AH496" t="str">
            <v>Processado</v>
          </cell>
          <cell r="AI496" t="str">
            <v>Sim</v>
          </cell>
          <cell r="AJ496" t="str">
            <v>22/01/2022</v>
          </cell>
          <cell r="AK496" t="str">
            <v>Marítimo</v>
          </cell>
          <cell r="AL496" t="str">
            <v>27/01/2022</v>
          </cell>
          <cell r="AM496" t="str">
            <v>11/02/2022</v>
          </cell>
          <cell r="AN496" t="str">
            <v>2203405502</v>
          </cell>
        </row>
        <row r="497">
          <cell r="B497">
            <v>80532878</v>
          </cell>
          <cell r="C497">
            <v>540200908</v>
          </cell>
          <cell r="E497" t="str">
            <v/>
          </cell>
          <cell r="F497" t="str">
            <v>VERDE</v>
          </cell>
          <cell r="G497" t="str">
            <v xml:space="preserve">UASC AL KHOR                                      </v>
          </cell>
          <cell r="H497" t="str">
            <v>18</v>
          </cell>
          <cell r="I497" t="str">
            <v>0</v>
          </cell>
          <cell r="J497">
            <v>58</v>
          </cell>
          <cell r="K497" t="str">
            <v>12</v>
          </cell>
          <cell r="L497" t="str">
            <v>58</v>
          </cell>
          <cell r="M497" t="str">
            <v>530</v>
          </cell>
          <cell r="N497" t="str">
            <v>51</v>
          </cell>
          <cell r="O497" t="str">
            <v>5</v>
          </cell>
          <cell r="P497" t="str">
            <v>16</v>
          </cell>
          <cell r="Q497" t="str">
            <v>1</v>
          </cell>
          <cell r="R497" t="str">
            <v>1</v>
          </cell>
          <cell r="S497" t="str">
            <v>Não</v>
          </cell>
          <cell r="T497" t="str">
            <v xml:space="preserve">TEMU7498415           </v>
          </cell>
          <cell r="U497" t="str">
            <v>14/02/2022</v>
          </cell>
          <cell r="V497" t="str">
            <v>23/02/2022</v>
          </cell>
          <cell r="W497" t="str">
            <v>Guilherme A9262230901/ A9745010982/ Leticia A9715252482/ Ronie A9702600646</v>
          </cell>
          <cell r="X497" t="str">
            <v>FINALIZADO</v>
          </cell>
          <cell r="Y497" t="str">
            <v/>
          </cell>
          <cell r="Z497" t="str">
            <v>10</v>
          </cell>
          <cell r="AA497" t="str">
            <v>9</v>
          </cell>
          <cell r="AB497" t="str">
            <v>79</v>
          </cell>
          <cell r="AC497" t="str">
            <v>11</v>
          </cell>
          <cell r="AD497" t="str">
            <v xml:space="preserve">TEMU7498415              </v>
          </cell>
          <cell r="AE497" t="str">
            <v/>
          </cell>
          <cell r="AF497" t="str">
            <v/>
          </cell>
          <cell r="AG497" t="str">
            <v>13682900</v>
          </cell>
          <cell r="AH497" t="str">
            <v>Processado</v>
          </cell>
          <cell r="AI497" t="str">
            <v>Sim</v>
          </cell>
          <cell r="AJ497" t="str">
            <v>22/01/2022</v>
          </cell>
          <cell r="AK497" t="str">
            <v>Marítimo</v>
          </cell>
          <cell r="AL497" t="str">
            <v>27/01/2022</v>
          </cell>
          <cell r="AM497" t="str">
            <v>11/02/2022</v>
          </cell>
          <cell r="AN497" t="str">
            <v>2203411995</v>
          </cell>
        </row>
        <row r="498">
          <cell r="B498">
            <v>80532882</v>
          </cell>
          <cell r="C498">
            <v>540200909</v>
          </cell>
          <cell r="E498" t="str">
            <v/>
          </cell>
          <cell r="F498" t="str">
            <v>VERDE</v>
          </cell>
          <cell r="G498" t="str">
            <v xml:space="preserve">UASC AL KHOR                                      </v>
          </cell>
          <cell r="H498" t="str">
            <v>15</v>
          </cell>
          <cell r="I498" t="str">
            <v>0</v>
          </cell>
          <cell r="J498">
            <v>10</v>
          </cell>
          <cell r="K498" t="str">
            <v>3</v>
          </cell>
          <cell r="L498" t="str">
            <v>10</v>
          </cell>
          <cell r="M498" t="str">
            <v>0</v>
          </cell>
          <cell r="N498" t="str">
            <v>31</v>
          </cell>
          <cell r="O498" t="str">
            <v>15</v>
          </cell>
          <cell r="P498" t="str">
            <v>6</v>
          </cell>
          <cell r="Q498" t="str">
            <v>0</v>
          </cell>
          <cell r="R498" t="str">
            <v>0</v>
          </cell>
          <cell r="S498" t="str">
            <v>Não</v>
          </cell>
          <cell r="T498" t="str">
            <v xml:space="preserve">HLBU2009038           </v>
          </cell>
          <cell r="U498" t="str">
            <v>23/02/2022</v>
          </cell>
          <cell r="V498" t="str">
            <v>23/02/2022</v>
          </cell>
          <cell r="W498" t="str">
            <v/>
          </cell>
          <cell r="X498" t="str">
            <v>FINALIZADO</v>
          </cell>
          <cell r="Y498" t="str">
            <v/>
          </cell>
          <cell r="Z498" t="str">
            <v>10</v>
          </cell>
          <cell r="AA498" t="str">
            <v>1</v>
          </cell>
          <cell r="AB498" t="str">
            <v>52</v>
          </cell>
          <cell r="AC498" t="str">
            <v>11</v>
          </cell>
          <cell r="AD498" t="str">
            <v xml:space="preserve">HLBU2009038              </v>
          </cell>
          <cell r="AE498" t="str">
            <v/>
          </cell>
          <cell r="AF498" t="str">
            <v/>
          </cell>
          <cell r="AG498" t="str">
            <v>13682900</v>
          </cell>
          <cell r="AH498" t="str">
            <v>Processado</v>
          </cell>
          <cell r="AI498" t="str">
            <v>Não</v>
          </cell>
          <cell r="AJ498" t="str">
            <v>22/01/2022</v>
          </cell>
          <cell r="AK498" t="str">
            <v>Marítimo</v>
          </cell>
          <cell r="AL498" t="str">
            <v>27/01/2022</v>
          </cell>
          <cell r="AM498" t="str">
            <v>11/02/2022</v>
          </cell>
          <cell r="AN498" t="str">
            <v>2203660219</v>
          </cell>
        </row>
        <row r="499">
          <cell r="B499">
            <v>80532920</v>
          </cell>
          <cell r="C499">
            <v>540200910</v>
          </cell>
          <cell r="E499" t="str">
            <v/>
          </cell>
          <cell r="F499" t="str">
            <v>VERDE</v>
          </cell>
          <cell r="G499" t="str">
            <v xml:space="preserve">UASC AL KHOR                                      </v>
          </cell>
          <cell r="H499" t="str">
            <v>17</v>
          </cell>
          <cell r="I499" t="str">
            <v>0</v>
          </cell>
          <cell r="J499">
            <v>1</v>
          </cell>
          <cell r="K499" t="str">
            <v/>
          </cell>
          <cell r="L499" t="str">
            <v>1</v>
          </cell>
          <cell r="M499" t="str">
            <v>0</v>
          </cell>
          <cell r="N499" t="str">
            <v>0</v>
          </cell>
          <cell r="O499" t="str">
            <v>0</v>
          </cell>
          <cell r="P499" t="str">
            <v>10</v>
          </cell>
          <cell r="Q499" t="str">
            <v>0</v>
          </cell>
          <cell r="R499" t="str">
            <v>0</v>
          </cell>
          <cell r="S499" t="str">
            <v>Não</v>
          </cell>
          <cell r="T499" t="str">
            <v xml:space="preserve">BMOU5496826           </v>
          </cell>
          <cell r="U499" t="str">
            <v>23/02/2022</v>
          </cell>
          <cell r="V499" t="str">
            <v>23/02/2022</v>
          </cell>
          <cell r="W499" t="str">
            <v>Rodrigo A9483254609  7390</v>
          </cell>
          <cell r="X499" t="str">
            <v>FINALIZADO</v>
          </cell>
          <cell r="Y499" t="str">
            <v/>
          </cell>
          <cell r="Z499" t="str">
            <v>10</v>
          </cell>
          <cell r="AA499" t="str">
            <v>1</v>
          </cell>
          <cell r="AB499" t="str">
            <v>10</v>
          </cell>
          <cell r="AC499" t="str">
            <v>11</v>
          </cell>
          <cell r="AD499" t="str">
            <v xml:space="preserve">BMOU5496826              </v>
          </cell>
          <cell r="AE499" t="str">
            <v/>
          </cell>
          <cell r="AF499" t="str">
            <v/>
          </cell>
          <cell r="AG499" t="str">
            <v>13682900</v>
          </cell>
          <cell r="AH499" t="str">
            <v>Processado</v>
          </cell>
          <cell r="AI499" t="str">
            <v>Sim</v>
          </cell>
          <cell r="AJ499" t="str">
            <v>22/01/2022</v>
          </cell>
          <cell r="AK499" t="str">
            <v>Marítimo</v>
          </cell>
          <cell r="AL499" t="str">
            <v>27/01/2022</v>
          </cell>
          <cell r="AM499" t="str">
            <v>11/02/2022</v>
          </cell>
          <cell r="AN499" t="str">
            <v>2203431554</v>
          </cell>
        </row>
        <row r="500">
          <cell r="B500">
            <v>80532926</v>
          </cell>
          <cell r="C500">
            <v>540200912</v>
          </cell>
          <cell r="E500" t="str">
            <v/>
          </cell>
          <cell r="F500" t="str">
            <v>VERDE</v>
          </cell>
          <cell r="G500" t="str">
            <v xml:space="preserve">UASC AL KHOR                                      </v>
          </cell>
          <cell r="H500" t="str">
            <v>8</v>
          </cell>
          <cell r="I500" t="str">
            <v>0</v>
          </cell>
          <cell r="J500">
            <v>1</v>
          </cell>
          <cell r="K500" t="str">
            <v>1</v>
          </cell>
          <cell r="L500" t="str">
            <v>1</v>
          </cell>
          <cell r="M500" t="str">
            <v>0</v>
          </cell>
          <cell r="N500" t="str">
            <v>0</v>
          </cell>
          <cell r="O500" t="str">
            <v>0</v>
          </cell>
          <cell r="P500" t="str">
            <v>10</v>
          </cell>
          <cell r="Q500" t="str">
            <v>0</v>
          </cell>
          <cell r="R500" t="str">
            <v>0</v>
          </cell>
          <cell r="S500" t="str">
            <v>Não</v>
          </cell>
          <cell r="T500" t="str">
            <v xml:space="preserve">SEGU6955830           </v>
          </cell>
          <cell r="U500" t="str">
            <v>03/03/2022</v>
          </cell>
          <cell r="V500" t="str">
            <v>03/03/2022</v>
          </cell>
          <cell r="W500" t="str">
            <v>Patrick A9483254609 7390</v>
          </cell>
          <cell r="X500" t="str">
            <v>FINALIZADO</v>
          </cell>
          <cell r="Y500" t="str">
            <v/>
          </cell>
          <cell r="Z500" t="str">
            <v>10</v>
          </cell>
          <cell r="AA500" t="str">
            <v>1</v>
          </cell>
          <cell r="AB500" t="str">
            <v>10</v>
          </cell>
          <cell r="AC500" t="str">
            <v>11</v>
          </cell>
          <cell r="AD500" t="str">
            <v xml:space="preserve">SEGU6955830              </v>
          </cell>
          <cell r="AE500" t="str">
            <v/>
          </cell>
          <cell r="AF500" t="str">
            <v/>
          </cell>
          <cell r="AG500" t="str">
            <v>13682900</v>
          </cell>
          <cell r="AH500" t="str">
            <v>Processado</v>
          </cell>
          <cell r="AI500" t="str">
            <v>Sim</v>
          </cell>
          <cell r="AJ500" t="str">
            <v>22/01/2022</v>
          </cell>
          <cell r="AK500" t="str">
            <v>Marítimo</v>
          </cell>
          <cell r="AL500" t="str">
            <v>27/01/2022</v>
          </cell>
          <cell r="AM500" t="str">
            <v>11/02/2022</v>
          </cell>
          <cell r="AN500" t="str">
            <v>2203973268</v>
          </cell>
        </row>
        <row r="501">
          <cell r="B501">
            <v>80532927</v>
          </cell>
          <cell r="C501">
            <v>540200913</v>
          </cell>
          <cell r="E501" t="str">
            <v/>
          </cell>
          <cell r="F501" t="str">
            <v>VERDE</v>
          </cell>
          <cell r="G501" t="str">
            <v xml:space="preserve">UASC AL KHOR                                      </v>
          </cell>
          <cell r="H501" t="str">
            <v>4</v>
          </cell>
          <cell r="I501" t="str">
            <v>0</v>
          </cell>
          <cell r="J501">
            <v>7</v>
          </cell>
          <cell r="K501" t="str">
            <v>5</v>
          </cell>
          <cell r="L501" t="str">
            <v>7</v>
          </cell>
          <cell r="M501" t="str">
            <v>0</v>
          </cell>
          <cell r="N501" t="str">
            <v>1</v>
          </cell>
          <cell r="O501" t="str">
            <v>12</v>
          </cell>
          <cell r="P501" t="str">
            <v>14</v>
          </cell>
          <cell r="Q501" t="str">
            <v>0</v>
          </cell>
          <cell r="R501" t="str">
            <v>0</v>
          </cell>
          <cell r="S501" t="str">
            <v>Não</v>
          </cell>
          <cell r="T501" t="str">
            <v xml:space="preserve">TCKU6063922           </v>
          </cell>
          <cell r="U501" t="str">
            <v>09/03/2022</v>
          </cell>
          <cell r="V501" t="str">
            <v>09/03/2022</v>
          </cell>
          <cell r="W501" t="str">
            <v>DTA 04/03/ REFORCO ESQ ( DARIO ) PUXE SBL/ Patrick A9483254609  7390</v>
          </cell>
          <cell r="X501" t="str">
            <v>FINALIZADO</v>
          </cell>
          <cell r="Y501" t="str">
            <v/>
          </cell>
          <cell r="Z501" t="str">
            <v>10</v>
          </cell>
          <cell r="AA501" t="str">
            <v>1</v>
          </cell>
          <cell r="AB501" t="str">
            <v>27</v>
          </cell>
          <cell r="AC501" t="str">
            <v>11</v>
          </cell>
          <cell r="AD501" t="str">
            <v xml:space="preserve">TCKU6063922              </v>
          </cell>
          <cell r="AE501" t="str">
            <v/>
          </cell>
          <cell r="AF501" t="str">
            <v/>
          </cell>
          <cell r="AG501" t="str">
            <v>13682900</v>
          </cell>
          <cell r="AH501" t="str">
            <v>Processado</v>
          </cell>
          <cell r="AI501" t="str">
            <v>Não</v>
          </cell>
          <cell r="AJ501" t="str">
            <v>22/01/2022</v>
          </cell>
          <cell r="AK501" t="str">
            <v>Marítimo</v>
          </cell>
          <cell r="AL501" t="str">
            <v>27/01/2022</v>
          </cell>
          <cell r="AM501" t="str">
            <v>11/02/2022</v>
          </cell>
          <cell r="AN501" t="str">
            <v>2204337780</v>
          </cell>
        </row>
        <row r="502">
          <cell r="B502">
            <v>80532933</v>
          </cell>
          <cell r="C502">
            <v>540200914</v>
          </cell>
          <cell r="E502" t="str">
            <v/>
          </cell>
          <cell r="F502" t="str">
            <v>VERDE</v>
          </cell>
          <cell r="G502" t="str">
            <v xml:space="preserve">UASC AL KHOR                                      </v>
          </cell>
          <cell r="H502" t="str">
            <v>8</v>
          </cell>
          <cell r="I502" t="str">
            <v>0</v>
          </cell>
          <cell r="J502">
            <v>47</v>
          </cell>
          <cell r="K502" t="str">
            <v>5</v>
          </cell>
          <cell r="L502" t="str">
            <v>47</v>
          </cell>
          <cell r="M502" t="str">
            <v>200</v>
          </cell>
          <cell r="N502" t="str">
            <v>5</v>
          </cell>
          <cell r="O502" t="str">
            <v>10</v>
          </cell>
          <cell r="P502" t="str">
            <v>28</v>
          </cell>
          <cell r="Q502" t="str">
            <v>1</v>
          </cell>
          <cell r="R502" t="str">
            <v>1</v>
          </cell>
          <cell r="S502" t="str">
            <v>Não</v>
          </cell>
          <cell r="T502" t="str">
            <v xml:space="preserve">FANU1314039           </v>
          </cell>
          <cell r="U502" t="str">
            <v>04/03/2022</v>
          </cell>
          <cell r="V502" t="str">
            <v>03/03/2022</v>
          </cell>
          <cell r="W502" t="str">
            <v>Patrick A9408901225</v>
          </cell>
          <cell r="X502" t="str">
            <v>FINALIZADO</v>
          </cell>
          <cell r="Y502" t="str">
            <v/>
          </cell>
          <cell r="Z502" t="str">
            <v>10</v>
          </cell>
          <cell r="AA502" t="str">
            <v>3</v>
          </cell>
          <cell r="AB502" t="str">
            <v>48</v>
          </cell>
          <cell r="AC502" t="str">
            <v>11</v>
          </cell>
          <cell r="AD502" t="str">
            <v xml:space="preserve">FANU1314039              </v>
          </cell>
          <cell r="AE502" t="str">
            <v/>
          </cell>
          <cell r="AF502" t="str">
            <v/>
          </cell>
          <cell r="AG502" t="str">
            <v>13682900</v>
          </cell>
          <cell r="AH502" t="str">
            <v>Processado</v>
          </cell>
          <cell r="AI502" t="str">
            <v>Sim</v>
          </cell>
          <cell r="AJ502" t="str">
            <v>22/01/2022</v>
          </cell>
          <cell r="AK502" t="str">
            <v>Marítimo</v>
          </cell>
          <cell r="AL502" t="str">
            <v>27/01/2022</v>
          </cell>
          <cell r="AM502" t="str">
            <v>11/02/2022</v>
          </cell>
          <cell r="AN502" t="str">
            <v>2203973357</v>
          </cell>
        </row>
        <row r="503">
          <cell r="B503">
            <v>80532928</v>
          </cell>
          <cell r="C503">
            <v>540200916</v>
          </cell>
          <cell r="E503" t="str">
            <v/>
          </cell>
          <cell r="F503" t="str">
            <v>VERDE</v>
          </cell>
          <cell r="G503" t="str">
            <v xml:space="preserve">UASC AL KHOR                                      </v>
          </cell>
          <cell r="H503" t="str">
            <v>15</v>
          </cell>
          <cell r="I503" t="str">
            <v>0</v>
          </cell>
          <cell r="J503">
            <v>1</v>
          </cell>
          <cell r="K503" t="str">
            <v>1</v>
          </cell>
          <cell r="L503" t="str">
            <v>1</v>
          </cell>
          <cell r="M503" t="str">
            <v>0</v>
          </cell>
          <cell r="N503" t="str">
            <v>0</v>
          </cell>
          <cell r="O503" t="str">
            <v>0</v>
          </cell>
          <cell r="P503" t="str">
            <v>10</v>
          </cell>
          <cell r="Q503" t="str">
            <v>0</v>
          </cell>
          <cell r="R503" t="str">
            <v>0</v>
          </cell>
          <cell r="S503" t="str">
            <v>Não</v>
          </cell>
          <cell r="T503" t="str">
            <v xml:space="preserve">FDCU0194523           </v>
          </cell>
          <cell r="U503" t="str">
            <v>03/03/2022</v>
          </cell>
          <cell r="V503" t="str">
            <v>03/03/2022</v>
          </cell>
          <cell r="W503" t="str">
            <v>Patrick A9483254609    7390</v>
          </cell>
          <cell r="X503" t="str">
            <v>FINALIZADO</v>
          </cell>
          <cell r="Y503" t="str">
            <v/>
          </cell>
          <cell r="Z503" t="str">
            <v>10</v>
          </cell>
          <cell r="AA503" t="str">
            <v>1</v>
          </cell>
          <cell r="AB503" t="str">
            <v>10</v>
          </cell>
          <cell r="AC503" t="str">
            <v>11</v>
          </cell>
          <cell r="AD503" t="str">
            <v xml:space="preserve">FDCU0194523              </v>
          </cell>
          <cell r="AE503" t="str">
            <v/>
          </cell>
          <cell r="AF503" t="str">
            <v/>
          </cell>
          <cell r="AG503" t="str">
            <v>13682900</v>
          </cell>
          <cell r="AH503" t="str">
            <v>Processado</v>
          </cell>
          <cell r="AI503" t="str">
            <v>Sim</v>
          </cell>
          <cell r="AJ503" t="str">
            <v>22/01/2022</v>
          </cell>
          <cell r="AK503" t="str">
            <v>Marítimo</v>
          </cell>
          <cell r="AL503" t="str">
            <v>27/01/2022</v>
          </cell>
          <cell r="AM503" t="str">
            <v>11/02/2022</v>
          </cell>
          <cell r="AN503" t="str">
            <v>2203714203</v>
          </cell>
        </row>
        <row r="504">
          <cell r="B504">
            <v>80532888</v>
          </cell>
          <cell r="C504">
            <v>540200918</v>
          </cell>
          <cell r="E504" t="str">
            <v/>
          </cell>
          <cell r="F504" t="str">
            <v>VERDE</v>
          </cell>
          <cell r="G504" t="str">
            <v xml:space="preserve">UASC AL KHOR                                      </v>
          </cell>
          <cell r="H504" t="str">
            <v>18</v>
          </cell>
          <cell r="I504" t="str">
            <v>0</v>
          </cell>
          <cell r="J504">
            <v>56</v>
          </cell>
          <cell r="K504" t="str">
            <v>10</v>
          </cell>
          <cell r="L504" t="str">
            <v>56</v>
          </cell>
          <cell r="M504" t="str">
            <v>457</v>
          </cell>
          <cell r="N504" t="str">
            <v>25</v>
          </cell>
          <cell r="O504" t="str">
            <v>10</v>
          </cell>
          <cell r="P504" t="str">
            <v>10</v>
          </cell>
          <cell r="Q504" t="str">
            <v>0</v>
          </cell>
          <cell r="R504" t="str">
            <v>0</v>
          </cell>
          <cell r="S504" t="str">
            <v>Não</v>
          </cell>
          <cell r="T504" t="str">
            <v xml:space="preserve">DRYU9158200           </v>
          </cell>
          <cell r="U504" t="str">
            <v>21/02/2022</v>
          </cell>
          <cell r="V504" t="str">
            <v>23/02/2022</v>
          </cell>
          <cell r="W504" t="str">
            <v>Ronie A0119811305</v>
          </cell>
          <cell r="X504" t="str">
            <v>FINALIZADO</v>
          </cell>
          <cell r="Y504" t="str">
            <v/>
          </cell>
          <cell r="Z504" t="str">
            <v>10</v>
          </cell>
          <cell r="AA504" t="str">
            <v>6</v>
          </cell>
          <cell r="AB504" t="str">
            <v>54</v>
          </cell>
          <cell r="AC504" t="str">
            <v>11</v>
          </cell>
          <cell r="AD504" t="str">
            <v xml:space="preserve">DRYU9158200              </v>
          </cell>
          <cell r="AE504" t="str">
            <v/>
          </cell>
          <cell r="AF504" t="str">
            <v/>
          </cell>
          <cell r="AG504" t="str">
            <v>13682900</v>
          </cell>
          <cell r="AH504" t="str">
            <v>Processado</v>
          </cell>
          <cell r="AI504" t="str">
            <v>Sim</v>
          </cell>
          <cell r="AJ504" t="str">
            <v>22/01/2022</v>
          </cell>
          <cell r="AK504" t="str">
            <v>Marítimo</v>
          </cell>
          <cell r="AL504" t="str">
            <v>27/01/2022</v>
          </cell>
          <cell r="AM504" t="str">
            <v>11/02/2022</v>
          </cell>
          <cell r="AN504" t="str">
            <v>2203405693</v>
          </cell>
        </row>
        <row r="505">
          <cell r="B505">
            <v>80532886</v>
          </cell>
          <cell r="C505">
            <v>540200919</v>
          </cell>
          <cell r="E505" t="str">
            <v/>
          </cell>
          <cell r="F505" t="str">
            <v>VERDE</v>
          </cell>
          <cell r="G505" t="str">
            <v xml:space="preserve">UASC AL KHOR                                      </v>
          </cell>
          <cell r="H505" t="str">
            <v>17</v>
          </cell>
          <cell r="I505" t="str">
            <v>0</v>
          </cell>
          <cell r="J505">
            <v>59</v>
          </cell>
          <cell r="K505" t="str">
            <v>8</v>
          </cell>
          <cell r="L505" t="str">
            <v>59</v>
          </cell>
          <cell r="M505" t="str">
            <v>609</v>
          </cell>
          <cell r="N505" t="str">
            <v>28</v>
          </cell>
          <cell r="O505" t="str">
            <v>13</v>
          </cell>
          <cell r="P505" t="str">
            <v>14</v>
          </cell>
          <cell r="Q505" t="str">
            <v>1</v>
          </cell>
          <cell r="R505" t="str">
            <v>1</v>
          </cell>
          <cell r="S505" t="str">
            <v>Não</v>
          </cell>
          <cell r="T505" t="str">
            <v xml:space="preserve">HLXU8262502           </v>
          </cell>
          <cell r="U505" t="str">
            <v>08/02/2022</v>
          </cell>
          <cell r="V505" t="str">
            <v>23/02/2022</v>
          </cell>
          <cell r="W505" t="str">
            <v>CJ TRAVESSA ( DARIO ) PUXE SBL/ Silas A9606951969  8N84</v>
          </cell>
          <cell r="X505" t="str">
            <v>FINALIZADO</v>
          </cell>
          <cell r="Y505" t="str">
            <v/>
          </cell>
          <cell r="Z505" t="str">
            <v>10</v>
          </cell>
          <cell r="AA505" t="str">
            <v>12</v>
          </cell>
          <cell r="AB505" t="str">
            <v>64</v>
          </cell>
          <cell r="AC505" t="str">
            <v>11</v>
          </cell>
          <cell r="AD505" t="str">
            <v xml:space="preserve">HLXU8262502              </v>
          </cell>
          <cell r="AE505" t="str">
            <v/>
          </cell>
          <cell r="AF505" t="str">
            <v/>
          </cell>
          <cell r="AG505" t="str">
            <v>13682900</v>
          </cell>
          <cell r="AH505" t="str">
            <v>Processado</v>
          </cell>
          <cell r="AI505" t="str">
            <v>Sim</v>
          </cell>
          <cell r="AJ505" t="str">
            <v>22/01/2022</v>
          </cell>
          <cell r="AK505" t="str">
            <v>Marítimo</v>
          </cell>
          <cell r="AL505" t="str">
            <v>27/01/2022</v>
          </cell>
          <cell r="AM505" t="str">
            <v>11/02/2022</v>
          </cell>
          <cell r="AN505" t="str">
            <v>2203431910</v>
          </cell>
        </row>
        <row r="506">
          <cell r="B506">
            <v>80532922</v>
          </cell>
          <cell r="C506">
            <v>540200920</v>
          </cell>
          <cell r="E506" t="str">
            <v/>
          </cell>
          <cell r="F506" t="str">
            <v>VERDE</v>
          </cell>
          <cell r="G506" t="str">
            <v xml:space="preserve">UASC AL KHOR                                      </v>
          </cell>
          <cell r="H506" t="str">
            <v>18</v>
          </cell>
          <cell r="I506" t="str">
            <v>0</v>
          </cell>
          <cell r="J506">
            <v>78</v>
          </cell>
          <cell r="K506" t="str">
            <v>10</v>
          </cell>
          <cell r="L506" t="str">
            <v>78</v>
          </cell>
          <cell r="M506" t="str">
            <v>541</v>
          </cell>
          <cell r="N506" t="str">
            <v>35</v>
          </cell>
          <cell r="O506" t="str">
            <v>13</v>
          </cell>
          <cell r="P506" t="str">
            <v>26</v>
          </cell>
          <cell r="Q506" t="str">
            <v>0</v>
          </cell>
          <cell r="R506" t="str">
            <v>0</v>
          </cell>
          <cell r="S506" t="str">
            <v>Não</v>
          </cell>
          <cell r="T506" t="str">
            <v xml:space="preserve">UACU5110986           </v>
          </cell>
          <cell r="U506" t="str">
            <v>16/02/2022</v>
          </cell>
          <cell r="V506" t="str">
            <v>21/02/2022</v>
          </cell>
          <cell r="W506" t="str">
            <v>Guilherme A9240161120</v>
          </cell>
          <cell r="X506" t="str">
            <v>FINALIZADO</v>
          </cell>
          <cell r="Y506" t="str">
            <v/>
          </cell>
          <cell r="Z506" t="str">
            <v>10</v>
          </cell>
          <cell r="AA506" t="str">
            <v>2</v>
          </cell>
          <cell r="AB506" t="str">
            <v>64</v>
          </cell>
          <cell r="AC506" t="str">
            <v>11</v>
          </cell>
          <cell r="AD506" t="str">
            <v xml:space="preserve">UACU5110986              </v>
          </cell>
          <cell r="AE506" t="str">
            <v/>
          </cell>
          <cell r="AF506" t="str">
            <v/>
          </cell>
          <cell r="AG506" t="str">
            <v>13682900</v>
          </cell>
          <cell r="AH506" t="str">
            <v>Processado</v>
          </cell>
          <cell r="AI506" t="str">
            <v>Sim</v>
          </cell>
          <cell r="AJ506" t="str">
            <v>22/01/2022</v>
          </cell>
          <cell r="AK506" t="str">
            <v>Marítimo</v>
          </cell>
          <cell r="AL506" t="str">
            <v>27/01/2022</v>
          </cell>
          <cell r="AM506" t="str">
            <v>11/02/2022</v>
          </cell>
          <cell r="AN506" t="str">
            <v>2203406231</v>
          </cell>
        </row>
        <row r="507">
          <cell r="B507">
            <v>80532945</v>
          </cell>
          <cell r="C507">
            <v>540200921</v>
          </cell>
          <cell r="E507" t="str">
            <v/>
          </cell>
          <cell r="F507" t="str">
            <v>VERDE</v>
          </cell>
          <cell r="G507" t="str">
            <v xml:space="preserve">UASC AL KHOR                                      </v>
          </cell>
          <cell r="H507" t="str">
            <v>18</v>
          </cell>
          <cell r="I507" t="str">
            <v>0</v>
          </cell>
          <cell r="J507">
            <v>129</v>
          </cell>
          <cell r="K507" t="str">
            <v>25</v>
          </cell>
          <cell r="L507" t="str">
            <v>129</v>
          </cell>
          <cell r="M507" t="str">
            <v>1252</v>
          </cell>
          <cell r="N507" t="str">
            <v>44</v>
          </cell>
          <cell r="O507" t="str">
            <v>3</v>
          </cell>
          <cell r="P507" t="str">
            <v>14</v>
          </cell>
          <cell r="Q507" t="str">
            <v>0</v>
          </cell>
          <cell r="R507" t="str">
            <v>0</v>
          </cell>
          <cell r="S507" t="str">
            <v>Não</v>
          </cell>
          <cell r="T507" t="str">
            <v xml:space="preserve">GESU5564883           </v>
          </cell>
          <cell r="U507" t="str">
            <v>21/02/2022</v>
          </cell>
          <cell r="V507" t="str">
            <v>22/02/2022</v>
          </cell>
          <cell r="W507" t="str">
            <v>Ronie A7162620139/ Carlos A5410502022</v>
          </cell>
          <cell r="X507" t="str">
            <v>FINALIZADO</v>
          </cell>
          <cell r="Y507" t="str">
            <v/>
          </cell>
          <cell r="Z507" t="str">
            <v>10</v>
          </cell>
          <cell r="AA507" t="str">
            <v>4</v>
          </cell>
          <cell r="AB507" t="str">
            <v>49</v>
          </cell>
          <cell r="AC507" t="str">
            <v>11</v>
          </cell>
          <cell r="AD507" t="str">
            <v xml:space="preserve">GESU5564883              </v>
          </cell>
          <cell r="AE507" t="str">
            <v/>
          </cell>
          <cell r="AF507" t="str">
            <v/>
          </cell>
          <cell r="AG507" t="str">
            <v>13682900</v>
          </cell>
          <cell r="AH507" t="str">
            <v>Processado</v>
          </cell>
          <cell r="AI507" t="str">
            <v>Sim</v>
          </cell>
          <cell r="AJ507" t="str">
            <v>22/01/2022</v>
          </cell>
          <cell r="AK507" t="str">
            <v>Marítimo</v>
          </cell>
          <cell r="AL507" t="str">
            <v>27/01/2022</v>
          </cell>
          <cell r="AM507" t="str">
            <v>11/02/2022</v>
          </cell>
          <cell r="AN507" t="str">
            <v>2203405855</v>
          </cell>
        </row>
        <row r="508">
          <cell r="B508">
            <v>80532971</v>
          </cell>
          <cell r="C508">
            <v>540200922</v>
          </cell>
          <cell r="E508" t="str">
            <v/>
          </cell>
          <cell r="F508" t="str">
            <v>VERDE</v>
          </cell>
          <cell r="G508" t="str">
            <v xml:space="preserve">UASC AL KHOR                                      </v>
          </cell>
          <cell r="H508" t="str">
            <v>17</v>
          </cell>
          <cell r="I508" t="str">
            <v>0</v>
          </cell>
          <cell r="J508">
            <v>74</v>
          </cell>
          <cell r="K508" t="str">
            <v>24</v>
          </cell>
          <cell r="L508" t="str">
            <v>74</v>
          </cell>
          <cell r="M508" t="str">
            <v>374</v>
          </cell>
          <cell r="N508" t="str">
            <v>45</v>
          </cell>
          <cell r="O508" t="str">
            <v>0</v>
          </cell>
          <cell r="P508" t="str">
            <v>2</v>
          </cell>
          <cell r="Q508" t="str">
            <v>0</v>
          </cell>
          <cell r="R508" t="str">
            <v>0</v>
          </cell>
          <cell r="S508" t="str">
            <v>Não</v>
          </cell>
          <cell r="T508" t="str">
            <v xml:space="preserve">UACU5854308           </v>
          </cell>
          <cell r="U508" t="str">
            <v>22/02/2022</v>
          </cell>
          <cell r="V508" t="str">
            <v>23/02/2022</v>
          </cell>
          <cell r="W508" t="str">
            <v>CJ. CAMBIO ( ALVARO ) PUXE SBL</v>
          </cell>
          <cell r="X508" t="str">
            <v>FINALIZADO</v>
          </cell>
          <cell r="Y508" t="str">
            <v/>
          </cell>
          <cell r="Z508" t="str">
            <v>10</v>
          </cell>
          <cell r="AA508" t="str">
            <v>3</v>
          </cell>
          <cell r="AB508" t="str">
            <v>55</v>
          </cell>
          <cell r="AC508" t="str">
            <v>11</v>
          </cell>
          <cell r="AD508" t="str">
            <v xml:space="preserve">UACU5854308              </v>
          </cell>
          <cell r="AE508" t="str">
            <v/>
          </cell>
          <cell r="AF508" t="str">
            <v/>
          </cell>
          <cell r="AG508" t="str">
            <v>13682900</v>
          </cell>
          <cell r="AH508" t="str">
            <v>Processado</v>
          </cell>
          <cell r="AI508" t="str">
            <v>Não</v>
          </cell>
          <cell r="AJ508" t="str">
            <v>22/01/2022</v>
          </cell>
          <cell r="AK508" t="str">
            <v>Marítimo</v>
          </cell>
          <cell r="AL508" t="str">
            <v>27/01/2022</v>
          </cell>
          <cell r="AM508" t="str">
            <v>11/02/2022</v>
          </cell>
          <cell r="AN508" t="str">
            <v>2203427670</v>
          </cell>
        </row>
        <row r="509">
          <cell r="B509">
            <v>80532956</v>
          </cell>
          <cell r="C509">
            <v>540200923</v>
          </cell>
          <cell r="E509" t="str">
            <v/>
          </cell>
          <cell r="F509" t="str">
            <v>VERDE</v>
          </cell>
          <cell r="G509" t="str">
            <v xml:space="preserve">UASC AL KHOR                                      </v>
          </cell>
          <cell r="H509" t="str">
            <v>17</v>
          </cell>
          <cell r="I509" t="str">
            <v>0</v>
          </cell>
          <cell r="J509">
            <v>67</v>
          </cell>
          <cell r="K509" t="str">
            <v>5</v>
          </cell>
          <cell r="L509" t="str">
            <v>67</v>
          </cell>
          <cell r="M509" t="str">
            <v>426</v>
          </cell>
          <cell r="N509" t="str">
            <v>33</v>
          </cell>
          <cell r="O509" t="str">
            <v>4</v>
          </cell>
          <cell r="P509" t="str">
            <v>3</v>
          </cell>
          <cell r="Q509" t="str">
            <v>2</v>
          </cell>
          <cell r="R509" t="str">
            <v>2</v>
          </cell>
          <cell r="S509" t="str">
            <v>Não</v>
          </cell>
          <cell r="T509" t="str">
            <v xml:space="preserve">FANU1816762           </v>
          </cell>
          <cell r="U509" t="str">
            <v>22/02/2022</v>
          </cell>
          <cell r="V509" t="str">
            <v>23/02/2022</v>
          </cell>
          <cell r="W509" t="str">
            <v/>
          </cell>
          <cell r="X509" t="str">
            <v>FINALIZADO</v>
          </cell>
          <cell r="Y509" t="str">
            <v/>
          </cell>
          <cell r="Z509" t="str">
            <v>10</v>
          </cell>
          <cell r="AA509" t="str">
            <v>5</v>
          </cell>
          <cell r="AB509" t="str">
            <v>51</v>
          </cell>
          <cell r="AC509" t="str">
            <v>11</v>
          </cell>
          <cell r="AD509" t="str">
            <v xml:space="preserve">FANU1816762              </v>
          </cell>
          <cell r="AE509" t="str">
            <v/>
          </cell>
          <cell r="AF509" t="str">
            <v/>
          </cell>
          <cell r="AG509" t="str">
            <v>13682900</v>
          </cell>
          <cell r="AH509" t="str">
            <v>Processado</v>
          </cell>
          <cell r="AI509" t="str">
            <v>Sim</v>
          </cell>
          <cell r="AJ509" t="str">
            <v>22/01/2022</v>
          </cell>
          <cell r="AK509" t="str">
            <v>Marítimo</v>
          </cell>
          <cell r="AL509" t="str">
            <v>27/01/2022</v>
          </cell>
          <cell r="AM509" t="str">
            <v>11/02/2022</v>
          </cell>
          <cell r="AN509" t="str">
            <v>2203508441</v>
          </cell>
        </row>
        <row r="510">
          <cell r="B510">
            <v>80532991</v>
          </cell>
          <cell r="C510">
            <v>540200924</v>
          </cell>
          <cell r="E510" t="str">
            <v/>
          </cell>
          <cell r="F510" t="str">
            <v>VERDE</v>
          </cell>
          <cell r="G510" t="str">
            <v xml:space="preserve">UASC AL KHOR                                      </v>
          </cell>
          <cell r="H510" t="str">
            <v>18</v>
          </cell>
          <cell r="I510" t="str">
            <v>0</v>
          </cell>
          <cell r="J510">
            <v>38</v>
          </cell>
          <cell r="K510" t="str">
            <v>4</v>
          </cell>
          <cell r="L510" t="str">
            <v>38</v>
          </cell>
          <cell r="M510" t="str">
            <v>231</v>
          </cell>
          <cell r="N510" t="str">
            <v>14</v>
          </cell>
          <cell r="O510" t="str">
            <v>2</v>
          </cell>
          <cell r="P510" t="str">
            <v>23</v>
          </cell>
          <cell r="Q510" t="str">
            <v>0</v>
          </cell>
          <cell r="R510" t="str">
            <v>0</v>
          </cell>
          <cell r="S510" t="str">
            <v>Não</v>
          </cell>
          <cell r="T510" t="str">
            <v xml:space="preserve">HLBU1554932           </v>
          </cell>
          <cell r="U510" t="str">
            <v>21/02/2022</v>
          </cell>
          <cell r="V510" t="str">
            <v>22/02/2022</v>
          </cell>
          <cell r="W510" t="str">
            <v/>
          </cell>
          <cell r="X510" t="str">
            <v>FINALIZADO</v>
          </cell>
          <cell r="Y510" t="str">
            <v/>
          </cell>
          <cell r="Z510" t="str">
            <v>10</v>
          </cell>
          <cell r="AA510" t="str">
            <v>2</v>
          </cell>
          <cell r="AB510" t="str">
            <v>43</v>
          </cell>
          <cell r="AC510" t="str">
            <v>11</v>
          </cell>
          <cell r="AD510" t="str">
            <v xml:space="preserve">HLBU1554932              </v>
          </cell>
          <cell r="AE510" t="str">
            <v/>
          </cell>
          <cell r="AF510" t="str">
            <v/>
          </cell>
          <cell r="AG510" t="str">
            <v>13682900</v>
          </cell>
          <cell r="AH510" t="str">
            <v>Processado</v>
          </cell>
          <cell r="AI510" t="str">
            <v>Sim</v>
          </cell>
          <cell r="AJ510" t="str">
            <v>22/01/2022</v>
          </cell>
          <cell r="AK510" t="str">
            <v>Marítimo</v>
          </cell>
          <cell r="AL510" t="str">
            <v>27/01/2022</v>
          </cell>
          <cell r="AM510" t="str">
            <v>11/02/2022</v>
          </cell>
          <cell r="AN510" t="str">
            <v>2203406266</v>
          </cell>
        </row>
        <row r="511">
          <cell r="B511">
            <v>80533001</v>
          </cell>
          <cell r="C511">
            <v>540200925</v>
          </cell>
          <cell r="E511" t="str">
            <v/>
          </cell>
          <cell r="F511" t="str">
            <v>VERDE</v>
          </cell>
          <cell r="G511" t="str">
            <v xml:space="preserve">UASC AL KHOR                                      </v>
          </cell>
          <cell r="H511" t="str">
            <v>18</v>
          </cell>
          <cell r="I511" t="str">
            <v>0</v>
          </cell>
          <cell r="J511">
            <v>31</v>
          </cell>
          <cell r="K511" t="str">
            <v>10</v>
          </cell>
          <cell r="L511" t="str">
            <v>31</v>
          </cell>
          <cell r="M511" t="str">
            <v>0</v>
          </cell>
          <cell r="N511" t="str">
            <v>23</v>
          </cell>
          <cell r="O511" t="str">
            <v>17</v>
          </cell>
          <cell r="P511" t="str">
            <v>11</v>
          </cell>
          <cell r="Q511" t="str">
            <v>0</v>
          </cell>
          <cell r="R511" t="str">
            <v>0</v>
          </cell>
          <cell r="S511" t="str">
            <v>Não</v>
          </cell>
          <cell r="T511" t="str">
            <v xml:space="preserve">DFSU6633334           </v>
          </cell>
          <cell r="U511" t="str">
            <v>23/02/2022</v>
          </cell>
          <cell r="V511" t="str">
            <v>22/02/2022</v>
          </cell>
          <cell r="W511" t="str">
            <v>CJ TRAVESSA ( DARIO ) PUXE SBL / Rodrigo A9603530136 / Milani 9408850053</v>
          </cell>
          <cell r="X511" t="str">
            <v>FINALIZADO</v>
          </cell>
          <cell r="Y511" t="str">
            <v/>
          </cell>
          <cell r="Z511" t="str">
            <v>10</v>
          </cell>
          <cell r="AA511" t="str">
            <v>7</v>
          </cell>
          <cell r="AB511" t="str">
            <v>53</v>
          </cell>
          <cell r="AC511" t="str">
            <v>11</v>
          </cell>
          <cell r="AD511" t="str">
            <v xml:space="preserve">DFSU6633334              </v>
          </cell>
          <cell r="AE511" t="str">
            <v/>
          </cell>
          <cell r="AF511" t="str">
            <v/>
          </cell>
          <cell r="AG511" t="str">
            <v>13682900</v>
          </cell>
          <cell r="AH511" t="str">
            <v>Processado</v>
          </cell>
          <cell r="AI511" t="str">
            <v>Sim</v>
          </cell>
          <cell r="AJ511" t="str">
            <v>22/01/2022</v>
          </cell>
          <cell r="AK511" t="str">
            <v>Marítimo</v>
          </cell>
          <cell r="AL511" t="str">
            <v>27/01/2022</v>
          </cell>
          <cell r="AM511" t="str">
            <v>11/02/2022</v>
          </cell>
          <cell r="AN511" t="str">
            <v>2203412401</v>
          </cell>
        </row>
        <row r="512">
          <cell r="B512">
            <v>80533002</v>
          </cell>
          <cell r="C512">
            <v>540200926</v>
          </cell>
          <cell r="E512" t="str">
            <v/>
          </cell>
          <cell r="F512" t="str">
            <v>VERDE</v>
          </cell>
          <cell r="G512" t="str">
            <v xml:space="preserve">UASC AL KHOR                                      </v>
          </cell>
          <cell r="H512" t="str">
            <v>17</v>
          </cell>
          <cell r="I512" t="str">
            <v>0</v>
          </cell>
          <cell r="J512">
            <v>29</v>
          </cell>
          <cell r="K512" t="str">
            <v>1</v>
          </cell>
          <cell r="L512" t="str">
            <v>29</v>
          </cell>
          <cell r="M512" t="str">
            <v>0</v>
          </cell>
          <cell r="N512" t="str">
            <v>33</v>
          </cell>
          <cell r="O512" t="str">
            <v>32</v>
          </cell>
          <cell r="P512" t="str">
            <v>10</v>
          </cell>
          <cell r="Q512" t="str">
            <v>0</v>
          </cell>
          <cell r="R512" t="str">
            <v>0</v>
          </cell>
          <cell r="S512" t="str">
            <v>Não</v>
          </cell>
          <cell r="T512" t="str">
            <v xml:space="preserve">HLBU1934300           </v>
          </cell>
          <cell r="U512" t="str">
            <v>22/02/2022</v>
          </cell>
          <cell r="V512" t="str">
            <v>23/02/2022</v>
          </cell>
          <cell r="W512" t="str">
            <v/>
          </cell>
          <cell r="X512" t="str">
            <v>FINALIZADO</v>
          </cell>
          <cell r="Y512" t="str">
            <v/>
          </cell>
          <cell r="Z512" t="str">
            <v>10</v>
          </cell>
          <cell r="AA512" t="str">
            <v>3</v>
          </cell>
          <cell r="AB512" t="str">
            <v>75</v>
          </cell>
          <cell r="AC512" t="str">
            <v>11</v>
          </cell>
          <cell r="AD512" t="str">
            <v xml:space="preserve">HLBU1934300              </v>
          </cell>
          <cell r="AE512" t="str">
            <v/>
          </cell>
          <cell r="AF512" t="str">
            <v/>
          </cell>
          <cell r="AG512" t="str">
            <v>13682900</v>
          </cell>
          <cell r="AH512" t="str">
            <v>Processado</v>
          </cell>
          <cell r="AI512" t="str">
            <v>Não</v>
          </cell>
          <cell r="AJ512" t="str">
            <v>22/01/2022</v>
          </cell>
          <cell r="AK512" t="str">
            <v>Marítimo</v>
          </cell>
          <cell r="AL512" t="str">
            <v>27/01/2022</v>
          </cell>
          <cell r="AM512" t="str">
            <v>11/02/2022</v>
          </cell>
          <cell r="AN512" t="str">
            <v>2203427808</v>
          </cell>
        </row>
        <row r="513">
          <cell r="B513">
            <v>80533006</v>
          </cell>
          <cell r="C513">
            <v>540200927</v>
          </cell>
          <cell r="E513" t="str">
            <v/>
          </cell>
          <cell r="F513" t="str">
            <v>VERDE</v>
          </cell>
          <cell r="G513" t="str">
            <v xml:space="preserve">UASC AL KHOR                                      </v>
          </cell>
          <cell r="H513" t="str">
            <v>17</v>
          </cell>
          <cell r="I513" t="str">
            <v>0</v>
          </cell>
          <cell r="J513">
            <v>15</v>
          </cell>
          <cell r="K513" t="str">
            <v>8</v>
          </cell>
          <cell r="L513" t="str">
            <v>15</v>
          </cell>
          <cell r="M513" t="str">
            <v>0</v>
          </cell>
          <cell r="N513" t="str">
            <v>6</v>
          </cell>
          <cell r="O513" t="str">
            <v>16</v>
          </cell>
          <cell r="P513" t="str">
            <v>20</v>
          </cell>
          <cell r="Q513" t="str">
            <v>0</v>
          </cell>
          <cell r="R513" t="str">
            <v>0</v>
          </cell>
          <cell r="S513" t="str">
            <v>Não</v>
          </cell>
          <cell r="T513" t="str">
            <v xml:space="preserve">TEMU6719661           </v>
          </cell>
          <cell r="U513" t="str">
            <v>23/02/2022</v>
          </cell>
          <cell r="V513" t="str">
            <v>23/02/2022</v>
          </cell>
          <cell r="W513" t="str">
            <v>EXO.TRANSM. GW6E-2800/200KV-12 ( TEZOTO-GIBA ) PUXE SBL</v>
          </cell>
          <cell r="X513" t="str">
            <v>FINALIZADO</v>
          </cell>
          <cell r="Y513" t="str">
            <v/>
          </cell>
          <cell r="Z513" t="str">
            <v>10</v>
          </cell>
          <cell r="AA513" t="str">
            <v>1</v>
          </cell>
          <cell r="AB513" t="str">
            <v>42</v>
          </cell>
          <cell r="AC513" t="str">
            <v>11</v>
          </cell>
          <cell r="AD513" t="str">
            <v xml:space="preserve">TEMU6719661              </v>
          </cell>
          <cell r="AE513" t="str">
            <v/>
          </cell>
          <cell r="AF513" t="str">
            <v/>
          </cell>
          <cell r="AG513" t="str">
            <v>13682900</v>
          </cell>
          <cell r="AH513" t="str">
            <v>Processado</v>
          </cell>
          <cell r="AI513" t="str">
            <v>Não</v>
          </cell>
          <cell r="AJ513" t="str">
            <v>22/01/2022</v>
          </cell>
          <cell r="AK513" t="str">
            <v>Marítimo</v>
          </cell>
          <cell r="AL513" t="str">
            <v>27/01/2022</v>
          </cell>
          <cell r="AM513" t="str">
            <v>11/02/2022</v>
          </cell>
          <cell r="AN513" t="str">
            <v>2203522797</v>
          </cell>
        </row>
        <row r="514">
          <cell r="B514">
            <v>80533008</v>
          </cell>
          <cell r="C514">
            <v>540200928</v>
          </cell>
          <cell r="E514" t="str">
            <v/>
          </cell>
          <cell r="F514" t="str">
            <v>VERDE</v>
          </cell>
          <cell r="G514" t="str">
            <v xml:space="preserve">UASC AL KHOR                                      </v>
          </cell>
          <cell r="H514" t="str">
            <v>18</v>
          </cell>
          <cell r="I514" t="str">
            <v>0</v>
          </cell>
          <cell r="J514">
            <v>54</v>
          </cell>
          <cell r="K514" t="str">
            <v>4</v>
          </cell>
          <cell r="L514" t="str">
            <v>54</v>
          </cell>
          <cell r="M514" t="str">
            <v>284</v>
          </cell>
          <cell r="N514" t="str">
            <v>12</v>
          </cell>
          <cell r="O514" t="str">
            <v>17</v>
          </cell>
          <cell r="P514" t="str">
            <v>11</v>
          </cell>
          <cell r="Q514" t="str">
            <v>0</v>
          </cell>
          <cell r="R514" t="str">
            <v>0</v>
          </cell>
          <cell r="S514" t="str">
            <v>Não</v>
          </cell>
          <cell r="T514" t="str">
            <v xml:space="preserve">HLXU8543536           </v>
          </cell>
          <cell r="U514" t="str">
            <v>21/02/2022</v>
          </cell>
          <cell r="V514" t="str">
            <v>22/02/2022</v>
          </cell>
          <cell r="W514" t="str">
            <v>Silas A0004468660/ Leticia A9435205422</v>
          </cell>
          <cell r="X514" t="str">
            <v>FINALIZADO</v>
          </cell>
          <cell r="Y514" t="str">
            <v/>
          </cell>
          <cell r="Z514" t="str">
            <v>10</v>
          </cell>
          <cell r="AA514" t="str">
            <v>5</v>
          </cell>
          <cell r="AB514" t="str">
            <v>40</v>
          </cell>
          <cell r="AC514" t="str">
            <v>11</v>
          </cell>
          <cell r="AD514" t="str">
            <v xml:space="preserve">HLXU8543536              </v>
          </cell>
          <cell r="AE514" t="str">
            <v/>
          </cell>
          <cell r="AF514" t="str">
            <v/>
          </cell>
          <cell r="AG514" t="str">
            <v>13682900</v>
          </cell>
          <cell r="AH514" t="str">
            <v>Processado</v>
          </cell>
          <cell r="AI514" t="str">
            <v>Sim</v>
          </cell>
          <cell r="AJ514" t="str">
            <v>22/01/2022</v>
          </cell>
          <cell r="AK514" t="str">
            <v>Marítimo</v>
          </cell>
          <cell r="AL514" t="str">
            <v>27/01/2022</v>
          </cell>
          <cell r="AM514" t="str">
            <v>11/02/2022</v>
          </cell>
          <cell r="AN514" t="str">
            <v>2203406150</v>
          </cell>
        </row>
        <row r="515">
          <cell r="B515">
            <v>80533046</v>
          </cell>
          <cell r="C515">
            <v>540200930</v>
          </cell>
          <cell r="E515" t="str">
            <v/>
          </cell>
          <cell r="F515" t="str">
            <v>VERDE</v>
          </cell>
          <cell r="G515" t="str">
            <v xml:space="preserve">UASC AL KHOR                                      </v>
          </cell>
          <cell r="H515" t="str">
            <v>17</v>
          </cell>
          <cell r="I515" t="str">
            <v>0</v>
          </cell>
          <cell r="J515">
            <v>3</v>
          </cell>
          <cell r="K515" t="str">
            <v>1</v>
          </cell>
          <cell r="L515" t="str">
            <v>3</v>
          </cell>
          <cell r="M515" t="str">
            <v>0</v>
          </cell>
          <cell r="N515" t="str">
            <v>0</v>
          </cell>
          <cell r="O515" t="str">
            <v>0</v>
          </cell>
          <cell r="P515" t="str">
            <v>20</v>
          </cell>
          <cell r="Q515" t="str">
            <v>0</v>
          </cell>
          <cell r="R515" t="str">
            <v>0</v>
          </cell>
          <cell r="S515" t="str">
            <v>Não</v>
          </cell>
          <cell r="T515" t="str">
            <v xml:space="preserve">HLBU1818830           </v>
          </cell>
          <cell r="U515" t="str">
            <v>23/02/2022</v>
          </cell>
          <cell r="V515" t="str">
            <v>23/02/2022</v>
          </cell>
          <cell r="W515" t="str">
            <v>EXO.TRANSM. GW6E-2800/200KV-12 ( TEZOTO-GIBA ) PUXE SBL</v>
          </cell>
          <cell r="X515" t="str">
            <v>FINALIZADO</v>
          </cell>
          <cell r="Y515" t="str">
            <v/>
          </cell>
          <cell r="Z515" t="str">
            <v>10</v>
          </cell>
          <cell r="AA515" t="str">
            <v>2</v>
          </cell>
          <cell r="AB515" t="str">
            <v>20</v>
          </cell>
          <cell r="AC515" t="str">
            <v>11</v>
          </cell>
          <cell r="AD515" t="str">
            <v xml:space="preserve">HLBU1818830              </v>
          </cell>
          <cell r="AE515" t="str">
            <v/>
          </cell>
          <cell r="AF515" t="str">
            <v/>
          </cell>
          <cell r="AG515" t="str">
            <v>13682900</v>
          </cell>
          <cell r="AH515" t="str">
            <v>Processado</v>
          </cell>
          <cell r="AI515" t="str">
            <v>Não</v>
          </cell>
          <cell r="AJ515" t="str">
            <v>22/01/2022</v>
          </cell>
          <cell r="AK515" t="str">
            <v>Marítimo</v>
          </cell>
          <cell r="AL515" t="str">
            <v>27/01/2022</v>
          </cell>
          <cell r="AM515" t="str">
            <v>11/02/2022</v>
          </cell>
          <cell r="AN515" t="str">
            <v>2203431694</v>
          </cell>
        </row>
        <row r="516">
          <cell r="B516">
            <v>80533042</v>
          </cell>
          <cell r="C516">
            <v>540200933</v>
          </cell>
          <cell r="E516" t="str">
            <v/>
          </cell>
          <cell r="F516" t="str">
            <v>VERDE</v>
          </cell>
          <cell r="G516" t="str">
            <v xml:space="preserve">UASC AL KHOR                                      </v>
          </cell>
          <cell r="H516" t="str">
            <v>17</v>
          </cell>
          <cell r="I516" t="str">
            <v>0</v>
          </cell>
          <cell r="J516">
            <v>10</v>
          </cell>
          <cell r="K516" t="str">
            <v>1</v>
          </cell>
          <cell r="L516" t="str">
            <v>10</v>
          </cell>
          <cell r="M516" t="str">
            <v>0</v>
          </cell>
          <cell r="N516" t="str">
            <v>3</v>
          </cell>
          <cell r="O516" t="str">
            <v>8</v>
          </cell>
          <cell r="P516" t="str">
            <v>16</v>
          </cell>
          <cell r="Q516" t="str">
            <v>16</v>
          </cell>
          <cell r="R516" t="str">
            <v>16</v>
          </cell>
          <cell r="S516" t="str">
            <v>Não</v>
          </cell>
          <cell r="T516" t="str">
            <v xml:space="preserve">FANU1834621           </v>
          </cell>
          <cell r="U516" t="str">
            <v>22/02/2022</v>
          </cell>
          <cell r="V516" t="str">
            <v>23/02/2022</v>
          </cell>
          <cell r="W516" t="str">
            <v/>
          </cell>
          <cell r="X516" t="str">
            <v>FINALIZADO</v>
          </cell>
          <cell r="Y516" t="str">
            <v/>
          </cell>
          <cell r="Z516" t="str">
            <v>10</v>
          </cell>
          <cell r="AA516" t="str">
            <v>2</v>
          </cell>
          <cell r="AB516" t="str">
            <v>43</v>
          </cell>
          <cell r="AC516" t="str">
            <v>11</v>
          </cell>
          <cell r="AD516" t="str">
            <v xml:space="preserve">FANU1834621              </v>
          </cell>
          <cell r="AE516" t="str">
            <v/>
          </cell>
          <cell r="AF516" t="str">
            <v/>
          </cell>
          <cell r="AG516" t="str">
            <v>13682900</v>
          </cell>
          <cell r="AH516" t="str">
            <v>Processado</v>
          </cell>
          <cell r="AI516" t="str">
            <v>Não</v>
          </cell>
          <cell r="AJ516" t="str">
            <v>22/01/2022</v>
          </cell>
          <cell r="AK516" t="str">
            <v>Marítimo</v>
          </cell>
          <cell r="AL516" t="str">
            <v>27/01/2022</v>
          </cell>
          <cell r="AM516" t="str">
            <v>11/02/2022</v>
          </cell>
          <cell r="AN516" t="str">
            <v>2203427816</v>
          </cell>
        </row>
        <row r="517">
          <cell r="B517">
            <v>80532539</v>
          </cell>
          <cell r="C517">
            <v>540200949</v>
          </cell>
          <cell r="E517" t="str">
            <v/>
          </cell>
          <cell r="F517" t="str">
            <v>VERDE</v>
          </cell>
          <cell r="G517" t="str">
            <v xml:space="preserve">UASC AL KHOR                                      </v>
          </cell>
          <cell r="H517" t="str">
            <v>18</v>
          </cell>
          <cell r="I517" t="str">
            <v>0</v>
          </cell>
          <cell r="J517">
            <v>11</v>
          </cell>
          <cell r="K517" t="str">
            <v>5</v>
          </cell>
          <cell r="L517" t="str">
            <v>11</v>
          </cell>
          <cell r="M517" t="str">
            <v>0</v>
          </cell>
          <cell r="N517" t="str">
            <v>2</v>
          </cell>
          <cell r="O517" t="str">
            <v>14</v>
          </cell>
          <cell r="P517" t="str">
            <v>23</v>
          </cell>
          <cell r="Q517" t="str">
            <v>2</v>
          </cell>
          <cell r="R517" t="str">
            <v>2</v>
          </cell>
          <cell r="S517" t="str">
            <v>Não</v>
          </cell>
          <cell r="T517" t="str">
            <v xml:space="preserve">BMOU4031505           </v>
          </cell>
          <cell r="U517" t="str">
            <v>21/02/2022</v>
          </cell>
          <cell r="V517" t="str">
            <v>22/02/2022</v>
          </cell>
          <cell r="W517" t="str">
            <v>Leticia A9745221101</v>
          </cell>
          <cell r="X517" t="str">
            <v>FINALIZADO</v>
          </cell>
          <cell r="Y517" t="str">
            <v/>
          </cell>
          <cell r="Z517" t="str">
            <v>10</v>
          </cell>
          <cell r="AA517" t="str">
            <v>4</v>
          </cell>
          <cell r="AB517" t="str">
            <v>43</v>
          </cell>
          <cell r="AC517" t="str">
            <v>11</v>
          </cell>
          <cell r="AD517" t="str">
            <v xml:space="preserve">BMOU4031505              </v>
          </cell>
          <cell r="AE517" t="str">
            <v/>
          </cell>
          <cell r="AF517" t="str">
            <v/>
          </cell>
          <cell r="AG517" t="str">
            <v>13682900</v>
          </cell>
          <cell r="AH517" t="str">
            <v>Processado</v>
          </cell>
          <cell r="AI517" t="str">
            <v>Não</v>
          </cell>
          <cell r="AJ517" t="str">
            <v>22/01/2022</v>
          </cell>
          <cell r="AK517" t="str">
            <v>Marítimo</v>
          </cell>
          <cell r="AL517" t="str">
            <v>27/01/2022</v>
          </cell>
          <cell r="AM517" t="str">
            <v>09/02/2022</v>
          </cell>
          <cell r="AN517" t="str">
            <v>2203408293</v>
          </cell>
        </row>
        <row r="518">
          <cell r="B518">
            <v>80532217</v>
          </cell>
          <cell r="C518">
            <v>540200950</v>
          </cell>
          <cell r="E518" t="str">
            <v/>
          </cell>
          <cell r="F518" t="str">
            <v>VERDE</v>
          </cell>
          <cell r="G518" t="str">
            <v xml:space="preserve">UASC AL KHOR                                      </v>
          </cell>
          <cell r="H518" t="str">
            <v>17</v>
          </cell>
          <cell r="I518" t="str">
            <v>0</v>
          </cell>
          <cell r="J518">
            <v>28</v>
          </cell>
          <cell r="K518" t="str">
            <v>9</v>
          </cell>
          <cell r="L518" t="str">
            <v>28</v>
          </cell>
          <cell r="M518" t="str">
            <v>0</v>
          </cell>
          <cell r="N518" t="str">
            <v>83</v>
          </cell>
          <cell r="O518" t="str">
            <v>4</v>
          </cell>
          <cell r="P518" t="str">
            <v>0</v>
          </cell>
          <cell r="Q518" t="str">
            <v>0</v>
          </cell>
          <cell r="R518" t="str">
            <v>0</v>
          </cell>
          <cell r="S518" t="str">
            <v>Não</v>
          </cell>
          <cell r="T518" t="str">
            <v xml:space="preserve">FJKU6000348           </v>
          </cell>
          <cell r="U518" t="str">
            <v>15/02/2022</v>
          </cell>
          <cell r="V518" t="str">
            <v>23/02/2022</v>
          </cell>
          <cell r="W518" t="str">
            <v>Carlos A4600708532</v>
          </cell>
          <cell r="X518" t="str">
            <v>FINALIZADO</v>
          </cell>
          <cell r="Y518" t="str">
            <v/>
          </cell>
          <cell r="Z518" t="str">
            <v>10</v>
          </cell>
          <cell r="AA518" t="str">
            <v>3</v>
          </cell>
          <cell r="AB518" t="str">
            <v>88</v>
          </cell>
          <cell r="AC518" t="str">
            <v>11</v>
          </cell>
          <cell r="AD518" t="str">
            <v xml:space="preserve">FJKU6000348              </v>
          </cell>
          <cell r="AE518" t="str">
            <v/>
          </cell>
          <cell r="AF518" t="str">
            <v/>
          </cell>
          <cell r="AG518" t="str">
            <v>13682900</v>
          </cell>
          <cell r="AH518" t="str">
            <v>Processado</v>
          </cell>
          <cell r="AI518" t="str">
            <v>Não</v>
          </cell>
          <cell r="AJ518" t="str">
            <v>22/01/2022</v>
          </cell>
          <cell r="AK518" t="str">
            <v>Marítimo</v>
          </cell>
          <cell r="AL518" t="str">
            <v>27/01/2022</v>
          </cell>
          <cell r="AM518" t="str">
            <v>09/02/2022</v>
          </cell>
          <cell r="AN518" t="str">
            <v>2203431902</v>
          </cell>
        </row>
        <row r="519">
          <cell r="B519">
            <v>80532602</v>
          </cell>
          <cell r="C519">
            <v>540200952</v>
          </cell>
          <cell r="E519" t="str">
            <v/>
          </cell>
          <cell r="F519" t="str">
            <v>VERDE</v>
          </cell>
          <cell r="G519" t="str">
            <v xml:space="preserve">UASC AL KHOR                                      </v>
          </cell>
          <cell r="H519" t="str">
            <v>17</v>
          </cell>
          <cell r="I519" t="str">
            <v>0</v>
          </cell>
          <cell r="J519">
            <v>43</v>
          </cell>
          <cell r="K519" t="str">
            <v>3</v>
          </cell>
          <cell r="L519" t="str">
            <v>43</v>
          </cell>
          <cell r="M519" t="str">
            <v>548</v>
          </cell>
          <cell r="N519" t="str">
            <v>5</v>
          </cell>
          <cell r="O519" t="str">
            <v>16</v>
          </cell>
          <cell r="P519" t="str">
            <v>17</v>
          </cell>
          <cell r="Q519" t="str">
            <v>4</v>
          </cell>
          <cell r="R519" t="str">
            <v>4</v>
          </cell>
          <cell r="S519" t="str">
            <v>Não</v>
          </cell>
          <cell r="T519" t="str">
            <v xml:space="preserve">FANU1831617           </v>
          </cell>
          <cell r="U519" t="str">
            <v>23/02/2022</v>
          </cell>
          <cell r="V519" t="str">
            <v>23/02/2022</v>
          </cell>
          <cell r="W519" t="str">
            <v>Silas A0099887778</v>
          </cell>
          <cell r="X519" t="str">
            <v>FINALIZADO</v>
          </cell>
          <cell r="Y519" t="str">
            <v/>
          </cell>
          <cell r="Z519" t="str">
            <v>10</v>
          </cell>
          <cell r="AA519" t="str">
            <v>3</v>
          </cell>
          <cell r="AB519" t="str">
            <v>51</v>
          </cell>
          <cell r="AC519" t="str">
            <v>11</v>
          </cell>
          <cell r="AD519" t="str">
            <v xml:space="preserve">FANU1831617              </v>
          </cell>
          <cell r="AE519" t="str">
            <v/>
          </cell>
          <cell r="AF519" t="str">
            <v/>
          </cell>
          <cell r="AG519" t="str">
            <v>13682900</v>
          </cell>
          <cell r="AH519" t="str">
            <v>Processado</v>
          </cell>
          <cell r="AI519" t="str">
            <v>Sim</v>
          </cell>
          <cell r="AJ519" t="str">
            <v>22/01/2022</v>
          </cell>
          <cell r="AK519" t="str">
            <v>Marítimo</v>
          </cell>
          <cell r="AL519" t="str">
            <v>27/01/2022</v>
          </cell>
          <cell r="AM519" t="str">
            <v>09/02/2022</v>
          </cell>
          <cell r="AN519" t="str">
            <v>2203431708</v>
          </cell>
        </row>
        <row r="520">
          <cell r="B520">
            <v>80532621</v>
          </cell>
          <cell r="C520">
            <v>540200955</v>
          </cell>
          <cell r="E520" t="str">
            <v/>
          </cell>
          <cell r="F520" t="str">
            <v>VERDE</v>
          </cell>
          <cell r="G520" t="str">
            <v xml:space="preserve">UASC AL KHOR                                      </v>
          </cell>
          <cell r="H520" t="str">
            <v>18</v>
          </cell>
          <cell r="I520" t="str">
            <v>0</v>
          </cell>
          <cell r="J520">
            <v>14</v>
          </cell>
          <cell r="K520" t="str">
            <v>4</v>
          </cell>
          <cell r="L520" t="str">
            <v>14</v>
          </cell>
          <cell r="M520" t="str">
            <v>0</v>
          </cell>
          <cell r="N520" t="str">
            <v>6</v>
          </cell>
          <cell r="O520" t="str">
            <v>30</v>
          </cell>
          <cell r="P520" t="str">
            <v>10</v>
          </cell>
          <cell r="Q520" t="str">
            <v>3</v>
          </cell>
          <cell r="R520" t="str">
            <v>3</v>
          </cell>
          <cell r="S520" t="str">
            <v>Não</v>
          </cell>
          <cell r="T520" t="str">
            <v xml:space="preserve">HLBU3093716           </v>
          </cell>
          <cell r="U520" t="str">
            <v>21/02/2022</v>
          </cell>
          <cell r="V520" t="str">
            <v>22/02/2022</v>
          </cell>
          <cell r="W520" t="str">
            <v>MARIANA A9605460964</v>
          </cell>
          <cell r="X520" t="str">
            <v>FINALIZADO</v>
          </cell>
          <cell r="Y520" t="str">
            <v/>
          </cell>
          <cell r="Z520" t="str">
            <v>10</v>
          </cell>
          <cell r="AA520" t="str">
            <v>3</v>
          </cell>
          <cell r="AB520" t="str">
            <v>57</v>
          </cell>
          <cell r="AC520" t="str">
            <v>11</v>
          </cell>
          <cell r="AD520" t="str">
            <v xml:space="preserve">HLBU3093716              </v>
          </cell>
          <cell r="AE520" t="str">
            <v/>
          </cell>
          <cell r="AF520" t="str">
            <v/>
          </cell>
          <cell r="AG520" t="str">
            <v>13682900</v>
          </cell>
          <cell r="AH520" t="str">
            <v>Processado</v>
          </cell>
          <cell r="AI520" t="str">
            <v>Não</v>
          </cell>
          <cell r="AJ520" t="str">
            <v>22/01/2022</v>
          </cell>
          <cell r="AK520" t="str">
            <v>Marítimo</v>
          </cell>
          <cell r="AL520" t="str">
            <v>27/01/2022</v>
          </cell>
          <cell r="AM520" t="str">
            <v>09/02/2022</v>
          </cell>
          <cell r="AN520" t="str">
            <v>2203408307</v>
          </cell>
        </row>
        <row r="521">
          <cell r="B521">
            <v>80532640</v>
          </cell>
          <cell r="C521">
            <v>540200956</v>
          </cell>
          <cell r="E521" t="str">
            <v/>
          </cell>
          <cell r="F521" t="str">
            <v>VERDE</v>
          </cell>
          <cell r="G521" t="str">
            <v xml:space="preserve">UASC AL KHOR                                      </v>
          </cell>
          <cell r="H521" t="str">
            <v>17</v>
          </cell>
          <cell r="I521" t="str">
            <v>0</v>
          </cell>
          <cell r="J521">
            <v>11</v>
          </cell>
          <cell r="K521" t="str">
            <v>5</v>
          </cell>
          <cell r="L521" t="str">
            <v>11</v>
          </cell>
          <cell r="M521" t="str">
            <v>0</v>
          </cell>
          <cell r="N521" t="str">
            <v>25</v>
          </cell>
          <cell r="O521" t="str">
            <v>11</v>
          </cell>
          <cell r="P521" t="str">
            <v>12</v>
          </cell>
          <cell r="Q521" t="str">
            <v>9</v>
          </cell>
          <cell r="R521" t="str">
            <v>9</v>
          </cell>
          <cell r="S521" t="str">
            <v>Não</v>
          </cell>
          <cell r="T521" t="str">
            <v xml:space="preserve">CAIU8473085           </v>
          </cell>
          <cell r="U521" t="str">
            <v>22/02/2022</v>
          </cell>
          <cell r="V521" t="str">
            <v>23/02/2022</v>
          </cell>
          <cell r="W521" t="str">
            <v/>
          </cell>
          <cell r="X521" t="str">
            <v>FINALIZADO</v>
          </cell>
          <cell r="Y521" t="str">
            <v/>
          </cell>
          <cell r="Z521" t="str">
            <v>10</v>
          </cell>
          <cell r="AA521" t="str">
            <v>1</v>
          </cell>
          <cell r="AB521" t="str">
            <v>57</v>
          </cell>
          <cell r="AC521" t="str">
            <v>11</v>
          </cell>
          <cell r="AD521" t="str">
            <v xml:space="preserve">CAIU8473085              </v>
          </cell>
          <cell r="AE521" t="str">
            <v/>
          </cell>
          <cell r="AF521" t="str">
            <v/>
          </cell>
          <cell r="AG521" t="str">
            <v>13682900</v>
          </cell>
          <cell r="AH521" t="str">
            <v>Processado</v>
          </cell>
          <cell r="AI521" t="str">
            <v>Não</v>
          </cell>
          <cell r="AJ521" t="str">
            <v>22/01/2022</v>
          </cell>
          <cell r="AK521" t="str">
            <v>Marítimo</v>
          </cell>
          <cell r="AL521" t="str">
            <v>27/01/2022</v>
          </cell>
          <cell r="AM521" t="str">
            <v>09/02/2022</v>
          </cell>
          <cell r="AN521" t="str">
            <v>2203428006</v>
          </cell>
        </row>
        <row r="522">
          <cell r="B522">
            <v>80532424</v>
          </cell>
          <cell r="C522">
            <v>540200957</v>
          </cell>
          <cell r="E522" t="str">
            <v/>
          </cell>
          <cell r="F522" t="str">
            <v>VERDE</v>
          </cell>
          <cell r="G522" t="str">
            <v xml:space="preserve">UASC AL KHOR                                      </v>
          </cell>
          <cell r="H522" t="str">
            <v>17</v>
          </cell>
          <cell r="I522" t="str">
            <v>0</v>
          </cell>
          <cell r="J522">
            <v>25</v>
          </cell>
          <cell r="K522" t="str">
            <v>6</v>
          </cell>
          <cell r="L522" t="str">
            <v>25</v>
          </cell>
          <cell r="M522" t="str">
            <v>135</v>
          </cell>
          <cell r="N522" t="str">
            <v>63</v>
          </cell>
          <cell r="O522" t="str">
            <v>0</v>
          </cell>
          <cell r="P522" t="str">
            <v>3</v>
          </cell>
          <cell r="Q522" t="str">
            <v>0</v>
          </cell>
          <cell r="R522" t="str">
            <v>0</v>
          </cell>
          <cell r="S522" t="str">
            <v>Não</v>
          </cell>
          <cell r="T522" t="str">
            <v xml:space="preserve">GESU6477886           </v>
          </cell>
          <cell r="U522" t="str">
            <v>22/02/2022</v>
          </cell>
          <cell r="V522" t="str">
            <v>23/02/2022</v>
          </cell>
          <cell r="W522" t="str">
            <v>Leticia A9582800000</v>
          </cell>
          <cell r="X522" t="str">
            <v>FINALIZADO</v>
          </cell>
          <cell r="Y522" t="str">
            <v/>
          </cell>
          <cell r="Z522" t="str">
            <v>10</v>
          </cell>
          <cell r="AA522" t="str">
            <v>1</v>
          </cell>
          <cell r="AB522" t="str">
            <v>70</v>
          </cell>
          <cell r="AC522" t="str">
            <v>11</v>
          </cell>
          <cell r="AD522" t="str">
            <v xml:space="preserve">GESU6477886              </v>
          </cell>
          <cell r="AE522" t="str">
            <v/>
          </cell>
          <cell r="AF522" t="str">
            <v/>
          </cell>
          <cell r="AG522" t="str">
            <v>13682900</v>
          </cell>
          <cell r="AH522" t="str">
            <v>Processado</v>
          </cell>
          <cell r="AI522" t="str">
            <v>Sim</v>
          </cell>
          <cell r="AJ522" t="str">
            <v>22/01/2022</v>
          </cell>
          <cell r="AK522" t="str">
            <v>Marítimo</v>
          </cell>
          <cell r="AL522" t="str">
            <v>27/01/2022</v>
          </cell>
          <cell r="AM522" t="str">
            <v>09/02/2022</v>
          </cell>
          <cell r="AN522" t="str">
            <v>2203425503</v>
          </cell>
        </row>
        <row r="523">
          <cell r="B523">
            <v>80532634</v>
          </cell>
          <cell r="C523">
            <v>540200958</v>
          </cell>
          <cell r="E523" t="str">
            <v/>
          </cell>
          <cell r="F523" t="str">
            <v>VERDE</v>
          </cell>
          <cell r="G523" t="str">
            <v xml:space="preserve">UASC AL KHOR                                      </v>
          </cell>
          <cell r="H523" t="str">
            <v>18</v>
          </cell>
          <cell r="I523" t="str">
            <v>0</v>
          </cell>
          <cell r="J523">
            <v>71</v>
          </cell>
          <cell r="K523" t="str">
            <v>11</v>
          </cell>
          <cell r="L523" t="str">
            <v>71</v>
          </cell>
          <cell r="M523" t="str">
            <v>563</v>
          </cell>
          <cell r="N523" t="str">
            <v>18</v>
          </cell>
          <cell r="O523" t="str">
            <v>9</v>
          </cell>
          <cell r="P523" t="str">
            <v>21</v>
          </cell>
          <cell r="Q523" t="str">
            <v>0</v>
          </cell>
          <cell r="R523" t="str">
            <v>0</v>
          </cell>
          <cell r="S523" t="str">
            <v>Não</v>
          </cell>
          <cell r="T523" t="str">
            <v xml:space="preserve">TCLU6420164           </v>
          </cell>
          <cell r="U523" t="str">
            <v>22/02/2022</v>
          </cell>
          <cell r="V523" t="str">
            <v>22/02/2022</v>
          </cell>
          <cell r="W523" t="str">
            <v>Silas A0009973369</v>
          </cell>
          <cell r="X523" t="str">
            <v>FINALIZADO</v>
          </cell>
          <cell r="Y523" t="str">
            <v/>
          </cell>
          <cell r="Z523" t="str">
            <v>10</v>
          </cell>
          <cell r="AA523" t="str">
            <v>3</v>
          </cell>
          <cell r="AB523" t="str">
            <v>46</v>
          </cell>
          <cell r="AC523" t="str">
            <v>11</v>
          </cell>
          <cell r="AD523" t="str">
            <v xml:space="preserve">TCLU6420164              </v>
          </cell>
          <cell r="AE523" t="str">
            <v/>
          </cell>
          <cell r="AF523" t="str">
            <v/>
          </cell>
          <cell r="AG523" t="str">
            <v>13682900</v>
          </cell>
          <cell r="AH523" t="str">
            <v>Processado</v>
          </cell>
          <cell r="AI523" t="str">
            <v>Sim</v>
          </cell>
          <cell r="AJ523" t="str">
            <v>22/01/2022</v>
          </cell>
          <cell r="AK523" t="str">
            <v>Marítimo</v>
          </cell>
          <cell r="AL523" t="str">
            <v>27/01/2022</v>
          </cell>
          <cell r="AM523" t="str">
            <v>09/02/2022</v>
          </cell>
          <cell r="AN523" t="str">
            <v>2203412428</v>
          </cell>
        </row>
        <row r="524">
          <cell r="B524">
            <v>80533061</v>
          </cell>
          <cell r="C524">
            <v>540200960</v>
          </cell>
          <cell r="E524" t="str">
            <v/>
          </cell>
          <cell r="F524" t="str">
            <v>VERDE</v>
          </cell>
          <cell r="G524" t="str">
            <v xml:space="preserve">UASC AL KHOR                                      </v>
          </cell>
          <cell r="H524" t="str">
            <v>17</v>
          </cell>
          <cell r="I524" t="str">
            <v>0</v>
          </cell>
          <cell r="J524">
            <v>23</v>
          </cell>
          <cell r="K524" t="str">
            <v>7</v>
          </cell>
          <cell r="L524" t="str">
            <v>23</v>
          </cell>
          <cell r="M524" t="str">
            <v>0</v>
          </cell>
          <cell r="N524" t="str">
            <v>30</v>
          </cell>
          <cell r="O524" t="str">
            <v>14</v>
          </cell>
          <cell r="P524" t="str">
            <v>14</v>
          </cell>
          <cell r="Q524" t="str">
            <v>0</v>
          </cell>
          <cell r="R524" t="str">
            <v>0</v>
          </cell>
          <cell r="S524" t="str">
            <v>Não</v>
          </cell>
          <cell r="T524" t="str">
            <v xml:space="preserve">TCKU6057112           </v>
          </cell>
          <cell r="U524" t="str">
            <v>24/02/2022</v>
          </cell>
          <cell r="V524" t="str">
            <v>23/02/2022</v>
          </cell>
          <cell r="W524" t="str">
            <v>Silas A9608014114</v>
          </cell>
          <cell r="X524" t="str">
            <v>FINALIZADO</v>
          </cell>
          <cell r="Y524" t="str">
            <v/>
          </cell>
          <cell r="Z524" t="str">
            <v>10</v>
          </cell>
          <cell r="AA524" t="str">
            <v>5</v>
          </cell>
          <cell r="AB524" t="str">
            <v>58</v>
          </cell>
          <cell r="AC524" t="str">
            <v>11</v>
          </cell>
          <cell r="AD524" t="str">
            <v xml:space="preserve">TCKU6057112              </v>
          </cell>
          <cell r="AE524" t="str">
            <v/>
          </cell>
          <cell r="AF524" t="str">
            <v/>
          </cell>
          <cell r="AG524" t="str">
            <v>13682900</v>
          </cell>
          <cell r="AH524" t="str">
            <v>Processado</v>
          </cell>
          <cell r="AI524" t="str">
            <v>Não</v>
          </cell>
          <cell r="AJ524" t="str">
            <v>22/01/2022</v>
          </cell>
          <cell r="AK524" t="str">
            <v>Marítimo</v>
          </cell>
          <cell r="AL524" t="str">
            <v>27/01/2022</v>
          </cell>
          <cell r="AM524" t="str">
            <v>09/02/2022</v>
          </cell>
          <cell r="AN524" t="str">
            <v>2203427824</v>
          </cell>
        </row>
        <row r="525">
          <cell r="B525">
            <v>80533010</v>
          </cell>
          <cell r="C525">
            <v>540200929</v>
          </cell>
          <cell r="E525" t="str">
            <v/>
          </cell>
          <cell r="F525" t="str">
            <v>VERDE</v>
          </cell>
          <cell r="G525" t="str">
            <v xml:space="preserve">UASC AL KHOR                                      </v>
          </cell>
          <cell r="H525" t="str">
            <v>18</v>
          </cell>
          <cell r="I525" t="str">
            <v>0</v>
          </cell>
          <cell r="J525">
            <v>14</v>
          </cell>
          <cell r="K525" t="str">
            <v>6</v>
          </cell>
          <cell r="L525" t="str">
            <v>14</v>
          </cell>
          <cell r="M525" t="str">
            <v>0</v>
          </cell>
          <cell r="N525" t="str">
            <v>4</v>
          </cell>
          <cell r="O525" t="str">
            <v>2</v>
          </cell>
          <cell r="P525" t="str">
            <v>27</v>
          </cell>
          <cell r="Q525" t="str">
            <v>0</v>
          </cell>
          <cell r="R525" t="str">
            <v>0</v>
          </cell>
          <cell r="S525" t="str">
            <v>Não</v>
          </cell>
          <cell r="T525" t="str">
            <v xml:space="preserve">FSCU9980899           </v>
          </cell>
          <cell r="U525" t="str">
            <v>21/02/2022</v>
          </cell>
          <cell r="V525" t="str">
            <v>22/02/2022</v>
          </cell>
          <cell r="W525" t="str">
            <v>REFORCO ESQ ( DARIO ) PUXE SBL / EXO.TRANSM. GW6E-2800 PUXE SBL/ Mariana A6594100502</v>
          </cell>
          <cell r="X525" t="str">
            <v>FINALIZADO</v>
          </cell>
          <cell r="Y525" t="str">
            <v/>
          </cell>
          <cell r="Z525" t="str">
            <v>10</v>
          </cell>
          <cell r="AA525" t="str">
            <v>3</v>
          </cell>
          <cell r="AB525" t="str">
            <v>33</v>
          </cell>
          <cell r="AC525" t="str">
            <v>11</v>
          </cell>
          <cell r="AD525" t="str">
            <v xml:space="preserve">FSCU9980899              </v>
          </cell>
          <cell r="AE525" t="str">
            <v/>
          </cell>
          <cell r="AF525" t="str">
            <v/>
          </cell>
          <cell r="AG525" t="str">
            <v>13682900</v>
          </cell>
          <cell r="AH525" t="str">
            <v>Processado</v>
          </cell>
          <cell r="AI525" t="str">
            <v>Não</v>
          </cell>
          <cell r="AJ525" t="str">
            <v>22/01/2022</v>
          </cell>
          <cell r="AK525" t="str">
            <v>Marítimo</v>
          </cell>
          <cell r="AL525" t="str">
            <v>24/01/2022</v>
          </cell>
          <cell r="AM525" t="str">
            <v>27/01/2022</v>
          </cell>
          <cell r="AN525" t="str">
            <v>2203404808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ório"/>
      <sheetName val="Sobre"/>
    </sheetNames>
    <sheetDataSet>
      <sheetData sheetId="0">
        <row r="1">
          <cell r="A1" t="str">
            <v>RDVI</v>
          </cell>
          <cell r="B1" t="str">
            <v>Nível de Urgência</v>
          </cell>
          <cell r="C1" t="str">
            <v>Tipo de Produto</v>
          </cell>
          <cell r="D1" t="str">
            <v>Cliente</v>
          </cell>
          <cell r="E1" t="str">
            <v>Ref. Agility</v>
          </cell>
          <cell r="F1" t="str">
            <v>Exportador</v>
          </cell>
          <cell r="G1" t="str">
            <v>Agente</v>
          </cell>
          <cell r="H1" t="str">
            <v>Via de Transporte</v>
          </cell>
          <cell r="I1" t="str">
            <v>Master</v>
          </cell>
          <cell r="J1" t="str">
            <v>Emissão do Hawb (Data)</v>
          </cell>
          <cell r="K1" t="str">
            <v>House</v>
          </cell>
          <cell r="L1" t="str">
            <v>Fatura</v>
          </cell>
          <cell r="M1" t="str">
            <v>DATA DO REGISTRO DA LI</v>
          </cell>
          <cell r="N1" t="str">
            <v>LI</v>
          </cell>
          <cell r="O1" t="str">
            <v>STATUS DA LI</v>
          </cell>
          <cell r="P1" t="str">
            <v>Data do Embarque</v>
          </cell>
          <cell r="Q1" t="str">
            <v>Navio</v>
          </cell>
          <cell r="R1" t="str">
            <v>LCL/FCL</v>
          </cell>
          <cell r="S1" t="str">
            <v>Previsão de Chegada (Data)</v>
          </cell>
          <cell r="T1" t="str">
            <v>Chegada (Data)</v>
          </cell>
          <cell r="U1" t="str">
            <v>CE Mercante</v>
          </cell>
          <cell r="V1" t="str">
            <v>Presença Autom CC</v>
          </cell>
          <cell r="W1" t="str">
            <v>Desova (Data)</v>
          </cell>
          <cell r="X1" t="str">
            <v>Presença Terminal LCL E EADI</v>
          </cell>
          <cell r="Y1" t="str">
            <v>Mantra Visado (Data)</v>
          </cell>
          <cell r="Z1" t="str">
            <v>URF de Entrada</v>
          </cell>
          <cell r="AA1" t="str">
            <v>URF Despacho</v>
          </cell>
          <cell r="AB1" t="str">
            <v>Recinto Alfandegado (Despacho)</v>
          </cell>
          <cell r="AC1" t="str">
            <v>Registro DI (Data)</v>
          </cell>
          <cell r="AD1" t="str">
            <v>DI</v>
          </cell>
          <cell r="AE1" t="str">
            <v>Parametrização (Data)</v>
          </cell>
          <cell r="AF1" t="str">
            <v>Canal</v>
          </cell>
          <cell r="AG1" t="str">
            <v>Desembaraço (Data)</v>
          </cell>
          <cell r="AH1" t="str">
            <v>Lib. do Siscarga</v>
          </cell>
          <cell r="AI1" t="str">
            <v>Liberação do MAPA</v>
          </cell>
          <cell r="AJ1" t="str">
            <v>Emissão da Nota Fiscal (Data)</v>
          </cell>
          <cell r="AK1" t="str">
            <v>Receb. NF</v>
          </cell>
        </row>
        <row r="2">
          <cell r="A2">
            <v>540104622</v>
          </cell>
          <cell r="B2" t="str">
            <v>Normal</v>
          </cell>
          <cell r="C2" t="str">
            <v>Produtivo</v>
          </cell>
          <cell r="D2" t="str">
            <v>MBBRAS - SBC_x000D_
59.104.273/0001-29</v>
          </cell>
          <cell r="E2" t="str">
            <v>BSAO0027606</v>
          </cell>
          <cell r="F2" t="str">
            <v>DAIMLER TRUCK</v>
          </cell>
          <cell r="G2" t="str">
            <v>HAPPAG LLOYD BRASIL AGENCIAMENTO MARITIM</v>
          </cell>
          <cell r="H2" t="str">
            <v>MARITIMA</v>
          </cell>
          <cell r="I2" t="str">
            <v/>
          </cell>
          <cell r="J2" t="str">
            <v/>
          </cell>
          <cell r="K2" t="str">
            <v>HLCUSTR211121320</v>
          </cell>
          <cell r="L2" t="str">
            <v>1250249201</v>
          </cell>
          <cell r="P2">
            <v>44558</v>
          </cell>
          <cell r="Q2" t="str">
            <v>9400100 -MEHUIN</v>
          </cell>
          <cell r="R2" t="str">
            <v>FCL</v>
          </cell>
          <cell r="S2">
            <v>44574</v>
          </cell>
          <cell r="T2">
            <v>44575</v>
          </cell>
          <cell r="U2" t="str">
            <v>152205003241892</v>
          </cell>
          <cell r="V2">
            <v>44575</v>
          </cell>
          <cell r="W2" t="str">
            <v/>
          </cell>
          <cell r="X2" t="str">
            <v/>
          </cell>
          <cell r="Y2" t="str">
            <v/>
          </cell>
          <cell r="Z2" t="str">
            <v>0817800
PORTO DE SANTOS</v>
          </cell>
          <cell r="AA2" t="str">
            <v>0817800
PORTO DE SANTOS</v>
          </cell>
          <cell r="AB2" t="str">
            <v>BRASIL TERMINAL PORTUÁRIO S/A</v>
          </cell>
          <cell r="AC2">
            <v>44579</v>
          </cell>
          <cell r="AD2" t="str">
            <v>22/0117100-8</v>
          </cell>
          <cell r="AE2">
            <v>44580</v>
          </cell>
          <cell r="AF2" t="str">
            <v>Verde</v>
          </cell>
          <cell r="AG2">
            <v>44580</v>
          </cell>
          <cell r="AH2" t="str">
            <v/>
          </cell>
          <cell r="AI2" t="str">
            <v/>
          </cell>
          <cell r="AJ2">
            <v>44589</v>
          </cell>
          <cell r="AK2">
            <v>44589</v>
          </cell>
        </row>
        <row r="3">
          <cell r="A3">
            <v>540104626</v>
          </cell>
          <cell r="B3" t="str">
            <v>Normal</v>
          </cell>
          <cell r="C3" t="str">
            <v>Produtivo</v>
          </cell>
          <cell r="D3" t="str">
            <v>MBBRAS - SBC_x000D_
59.104.273/0001-29</v>
          </cell>
          <cell r="E3" t="str">
            <v>BSAO0027627</v>
          </cell>
          <cell r="F3" t="str">
            <v>DAIMLER TRUCK</v>
          </cell>
          <cell r="G3" t="str">
            <v>HAPPAG LLOYD BRASIL AGENCIAMENTO MARITIM</v>
          </cell>
          <cell r="H3" t="str">
            <v>MARITIMA</v>
          </cell>
          <cell r="I3" t="str">
            <v/>
          </cell>
          <cell r="J3" t="str">
            <v/>
          </cell>
          <cell r="K3" t="str">
            <v>HLCUSTR211202646</v>
          </cell>
          <cell r="L3" t="str">
            <v>1250249202</v>
          </cell>
          <cell r="P3">
            <v>44558</v>
          </cell>
          <cell r="Q3" t="str">
            <v>9400100 -MEHUIN</v>
          </cell>
          <cell r="R3" t="str">
            <v>FCL</v>
          </cell>
          <cell r="S3">
            <v>44574</v>
          </cell>
          <cell r="T3">
            <v>44575</v>
          </cell>
          <cell r="U3" t="str">
            <v>152205003242600</v>
          </cell>
          <cell r="V3">
            <v>44575</v>
          </cell>
          <cell r="W3" t="str">
            <v/>
          </cell>
          <cell r="X3" t="str">
            <v/>
          </cell>
          <cell r="Y3" t="str">
            <v/>
          </cell>
          <cell r="Z3" t="str">
            <v>0817800
PORTO DE SANTOS</v>
          </cell>
          <cell r="AA3" t="str">
            <v>0817900
SAO PAULO</v>
          </cell>
          <cell r="AB3" t="str">
            <v>EADI SANTO ANDRE TERMINAL DE CARGAS LTDA.</v>
          </cell>
          <cell r="AC3">
            <v>44623</v>
          </cell>
          <cell r="AD3" t="str">
            <v>22/0408862-4</v>
          </cell>
          <cell r="AE3">
            <v>44623</v>
          </cell>
          <cell r="AF3" t="str">
            <v>Verde</v>
          </cell>
          <cell r="AG3">
            <v>44623</v>
          </cell>
          <cell r="AH3" t="str">
            <v/>
          </cell>
          <cell r="AI3" t="str">
            <v/>
          </cell>
          <cell r="AJ3">
            <v>44628</v>
          </cell>
          <cell r="AK3">
            <v>44628</v>
          </cell>
        </row>
        <row r="4">
          <cell r="A4">
            <v>540104624</v>
          </cell>
          <cell r="B4" t="str">
            <v>Normal</v>
          </cell>
          <cell r="C4" t="str">
            <v>Produtivo</v>
          </cell>
          <cell r="D4" t="str">
            <v>MBBRAS - SBC_x000D_
59.104.273/0001-29</v>
          </cell>
          <cell r="E4" t="str">
            <v>BSAO0027621</v>
          </cell>
          <cell r="F4" t="str">
            <v>DAIMLER TRUCK</v>
          </cell>
          <cell r="G4" t="str">
            <v>HAPPAG LLOYD BRASIL AGENCIAMENTO MARITIM</v>
          </cell>
          <cell r="H4" t="str">
            <v>MARITIMA</v>
          </cell>
          <cell r="I4" t="str">
            <v/>
          </cell>
          <cell r="J4" t="str">
            <v/>
          </cell>
          <cell r="K4" t="str">
            <v>HLCUSTR211203163</v>
          </cell>
          <cell r="L4" t="str">
            <v>1250249206</v>
          </cell>
          <cell r="P4">
            <v>44558</v>
          </cell>
          <cell r="Q4" t="str">
            <v>9400100 -MEHUIN</v>
          </cell>
          <cell r="R4" t="str">
            <v>FCL</v>
          </cell>
          <cell r="S4">
            <v>44574</v>
          </cell>
          <cell r="T4">
            <v>44575</v>
          </cell>
          <cell r="U4" t="str">
            <v>152205003243089</v>
          </cell>
          <cell r="V4">
            <v>44575</v>
          </cell>
          <cell r="W4" t="str">
            <v/>
          </cell>
          <cell r="X4" t="str">
            <v/>
          </cell>
          <cell r="Y4" t="str">
            <v/>
          </cell>
          <cell r="Z4" t="str">
            <v>0817800
PORTO DE SANTOS</v>
          </cell>
          <cell r="AA4" t="str">
            <v>0817800
PORTO DE SANTOS</v>
          </cell>
          <cell r="AB4" t="str">
            <v>BRASIL TERMINAL PORTUÁRIO S/A</v>
          </cell>
          <cell r="AC4">
            <v>44581</v>
          </cell>
          <cell r="AD4" t="str">
            <v>22/0129210-7</v>
          </cell>
          <cell r="AE4">
            <v>44581</v>
          </cell>
          <cell r="AF4" t="str">
            <v>Verde</v>
          </cell>
          <cell r="AG4">
            <v>44581</v>
          </cell>
          <cell r="AH4" t="str">
            <v/>
          </cell>
          <cell r="AI4" t="str">
            <v/>
          </cell>
          <cell r="AJ4">
            <v>44581</v>
          </cell>
          <cell r="AK4">
            <v>44581</v>
          </cell>
        </row>
        <row r="5">
          <cell r="A5">
            <v>540104623</v>
          </cell>
          <cell r="B5" t="str">
            <v>Normal</v>
          </cell>
          <cell r="C5" t="str">
            <v>Produtivo</v>
          </cell>
          <cell r="D5" t="str">
            <v>MBBRAS - SBC_x000D_
59.104.273/0001-29</v>
          </cell>
          <cell r="E5" t="str">
            <v>BSAO0027618</v>
          </cell>
          <cell r="F5" t="str">
            <v>DAIMLER TRUCK</v>
          </cell>
          <cell r="G5" t="str">
            <v>HAPPAG LLOYD BRASIL AGENCIAMENTO MARITIM</v>
          </cell>
          <cell r="H5" t="str">
            <v>MARITIMA</v>
          </cell>
          <cell r="I5" t="str">
            <v/>
          </cell>
          <cell r="J5" t="str">
            <v/>
          </cell>
          <cell r="K5" t="str">
            <v>HLCUSTR211202910</v>
          </cell>
          <cell r="L5" t="str">
            <v>1250249203</v>
          </cell>
          <cell r="P5">
            <v>44558</v>
          </cell>
          <cell r="Q5" t="str">
            <v>9400100 -MEHUIN</v>
          </cell>
          <cell r="R5" t="str">
            <v>FCL</v>
          </cell>
          <cell r="S5">
            <v>44574</v>
          </cell>
          <cell r="T5">
            <v>44575</v>
          </cell>
          <cell r="U5" t="str">
            <v>152205003242864</v>
          </cell>
          <cell r="V5">
            <v>44575</v>
          </cell>
          <cell r="W5" t="str">
            <v/>
          </cell>
          <cell r="X5" t="str">
            <v/>
          </cell>
          <cell r="Y5" t="str">
            <v/>
          </cell>
          <cell r="Z5" t="str">
            <v>0817800
PORTO DE SANTOS</v>
          </cell>
          <cell r="AA5" t="str">
            <v>0817800
PORTO DE SANTOS</v>
          </cell>
          <cell r="AB5" t="str">
            <v>BRASIL TERMINAL PORTUÁRIO S/A</v>
          </cell>
          <cell r="AC5">
            <v>44609</v>
          </cell>
          <cell r="AD5" t="str">
            <v>22/0322360-9</v>
          </cell>
          <cell r="AE5">
            <v>44610</v>
          </cell>
          <cell r="AF5" t="str">
            <v>Verde</v>
          </cell>
          <cell r="AG5">
            <v>44610</v>
          </cell>
          <cell r="AH5" t="str">
            <v/>
          </cell>
          <cell r="AI5" t="str">
            <v/>
          </cell>
          <cell r="AJ5">
            <v>44637</v>
          </cell>
          <cell r="AK5">
            <v>44637</v>
          </cell>
        </row>
        <row r="6">
          <cell r="A6">
            <v>540104628</v>
          </cell>
          <cell r="B6" t="str">
            <v>Normal</v>
          </cell>
          <cell r="C6" t="str">
            <v>Produtivo</v>
          </cell>
          <cell r="D6" t="str">
            <v>MBBRAS - SBC_x000D_
59.104.273/0001-29</v>
          </cell>
          <cell r="E6" t="str">
            <v>BSAO0027634</v>
          </cell>
          <cell r="F6" t="str">
            <v>DAIMLER TRUCK</v>
          </cell>
          <cell r="G6" t="str">
            <v>HAPPAG LLOYD BRASIL AGENCIAMENTO MARITIM</v>
          </cell>
          <cell r="H6" t="str">
            <v>MARITIMA</v>
          </cell>
          <cell r="I6" t="str">
            <v/>
          </cell>
          <cell r="J6" t="str">
            <v/>
          </cell>
          <cell r="K6" t="str">
            <v>HLCUSTR211203460</v>
          </cell>
          <cell r="L6" t="str">
            <v>1250249211</v>
          </cell>
          <cell r="P6">
            <v>44558</v>
          </cell>
          <cell r="Q6" t="str">
            <v>9400100 -MEHUIN</v>
          </cell>
          <cell r="R6" t="str">
            <v>FCL</v>
          </cell>
          <cell r="S6">
            <v>44574</v>
          </cell>
          <cell r="T6">
            <v>44575</v>
          </cell>
          <cell r="U6" t="str">
            <v>152205003243321</v>
          </cell>
          <cell r="V6">
            <v>44575</v>
          </cell>
          <cell r="W6" t="str">
            <v/>
          </cell>
          <cell r="X6" t="str">
            <v/>
          </cell>
          <cell r="Y6" t="str">
            <v/>
          </cell>
          <cell r="Z6" t="str">
            <v>0817800
PORTO DE SANTOS</v>
          </cell>
          <cell r="AA6" t="str">
            <v>0817800
PORTO DE SANTOS</v>
          </cell>
          <cell r="AB6" t="str">
            <v>BRASIL TERMINAL PORTUÁRIO S/A</v>
          </cell>
          <cell r="AC6">
            <v>44586</v>
          </cell>
          <cell r="AD6" t="str">
            <v>22/0161741-3</v>
          </cell>
          <cell r="AE6">
            <v>44588</v>
          </cell>
          <cell r="AF6" t="str">
            <v>Verde</v>
          </cell>
          <cell r="AG6">
            <v>44588</v>
          </cell>
          <cell r="AH6" t="str">
            <v/>
          </cell>
          <cell r="AI6" t="str">
            <v/>
          </cell>
          <cell r="AJ6">
            <v>44588</v>
          </cell>
          <cell r="AK6">
            <v>44588</v>
          </cell>
        </row>
        <row r="7">
          <cell r="A7">
            <v>540104627</v>
          </cell>
          <cell r="B7" t="str">
            <v>Normal</v>
          </cell>
          <cell r="C7" t="str">
            <v>Produtivo</v>
          </cell>
          <cell r="D7" t="str">
            <v>MBBRAS - SBC_x000D_
59.104.273/0001-29</v>
          </cell>
          <cell r="E7" t="str">
            <v>BSAO0027632</v>
          </cell>
          <cell r="F7" t="str">
            <v>DAIMLER TRUCK</v>
          </cell>
          <cell r="G7" t="str">
            <v>HAPPAG LLOYD BRASIL AGENCIAMENTO MARITIM</v>
          </cell>
          <cell r="H7" t="str">
            <v>MARITIMA</v>
          </cell>
          <cell r="I7" t="str">
            <v/>
          </cell>
          <cell r="J7" t="str">
            <v/>
          </cell>
          <cell r="K7" t="str">
            <v>HLCUSTR211202668</v>
          </cell>
          <cell r="L7" t="str">
            <v>1250249200</v>
          </cell>
          <cell r="P7">
            <v>44558</v>
          </cell>
          <cell r="Q7" t="str">
            <v>9400100 -MEHUIN</v>
          </cell>
          <cell r="R7" t="str">
            <v>FCL</v>
          </cell>
          <cell r="S7">
            <v>44574</v>
          </cell>
          <cell r="T7">
            <v>44575</v>
          </cell>
          <cell r="U7" t="str">
            <v>152205003242783</v>
          </cell>
          <cell r="V7">
            <v>44575</v>
          </cell>
          <cell r="W7" t="str">
            <v/>
          </cell>
          <cell r="X7" t="str">
            <v/>
          </cell>
          <cell r="Y7" t="str">
            <v/>
          </cell>
          <cell r="Z7" t="str">
            <v>0817800
PORTO DE SANTOS</v>
          </cell>
          <cell r="AA7" t="str">
            <v>0817900
SAO PAULO</v>
          </cell>
          <cell r="AB7" t="str">
            <v>EADI SANTO ANDRE TERMINAL DE CARGAS LTDA.</v>
          </cell>
          <cell r="AC7">
            <v>44608</v>
          </cell>
          <cell r="AD7" t="str">
            <v>22/0311480-0</v>
          </cell>
          <cell r="AE7">
            <v>44608</v>
          </cell>
          <cell r="AF7" t="str">
            <v>Verde</v>
          </cell>
          <cell r="AG7">
            <v>44608</v>
          </cell>
          <cell r="AH7" t="str">
            <v/>
          </cell>
          <cell r="AI7" t="str">
            <v/>
          </cell>
          <cell r="AJ7">
            <v>44608</v>
          </cell>
          <cell r="AK7">
            <v>44608</v>
          </cell>
        </row>
        <row r="8">
          <cell r="A8">
            <v>540104629</v>
          </cell>
          <cell r="B8" t="str">
            <v>Normal</v>
          </cell>
          <cell r="C8" t="str">
            <v>Produtivo</v>
          </cell>
          <cell r="D8" t="str">
            <v>MBBRAS - SBC_x000D_
59.104.273/0001-29</v>
          </cell>
          <cell r="E8" t="str">
            <v>BSAO0027640</v>
          </cell>
          <cell r="F8" t="str">
            <v>DAIMLER TRUCK</v>
          </cell>
          <cell r="G8" t="str">
            <v>HAPPAG LLOYD BRASIL AGENCIAMENTO MARITIM</v>
          </cell>
          <cell r="H8" t="str">
            <v>MARITIMA</v>
          </cell>
          <cell r="I8" t="str">
            <v/>
          </cell>
          <cell r="J8" t="str">
            <v/>
          </cell>
          <cell r="K8" t="str">
            <v>HLCUSTR211203722</v>
          </cell>
          <cell r="L8" t="str">
            <v>1250249213</v>
          </cell>
          <cell r="P8">
            <v>44558</v>
          </cell>
          <cell r="Q8" t="str">
            <v>9400100 -MEHUIN</v>
          </cell>
          <cell r="R8" t="str">
            <v>FCL</v>
          </cell>
          <cell r="S8">
            <v>44574</v>
          </cell>
          <cell r="T8">
            <v>44575</v>
          </cell>
          <cell r="U8" t="str">
            <v>152205003244646</v>
          </cell>
          <cell r="V8">
            <v>44575</v>
          </cell>
          <cell r="W8" t="str">
            <v/>
          </cell>
          <cell r="X8" t="str">
            <v/>
          </cell>
          <cell r="Y8" t="str">
            <v/>
          </cell>
          <cell r="Z8" t="str">
            <v>0817800
PORTO DE SANTOS</v>
          </cell>
          <cell r="AA8" t="str">
            <v>0817800
PORTO DE SANTOS</v>
          </cell>
          <cell r="AB8" t="str">
            <v>BRASIL TERMINAL PORTUÁRIO S/A</v>
          </cell>
          <cell r="AC8">
            <v>44579</v>
          </cell>
          <cell r="AD8" t="str">
            <v>22/0117374-4</v>
          </cell>
          <cell r="AE8">
            <v>44580</v>
          </cell>
          <cell r="AF8" t="str">
            <v>Verde</v>
          </cell>
          <cell r="AG8">
            <v>44580</v>
          </cell>
          <cell r="AH8" t="str">
            <v/>
          </cell>
          <cell r="AI8" t="str">
            <v/>
          </cell>
          <cell r="AJ8">
            <v>44606</v>
          </cell>
          <cell r="AK8">
            <v>44606</v>
          </cell>
        </row>
        <row r="9">
          <cell r="A9">
            <v>540104625</v>
          </cell>
          <cell r="B9" t="str">
            <v>Normal</v>
          </cell>
          <cell r="C9" t="str">
            <v>Produtivo</v>
          </cell>
          <cell r="D9" t="str">
            <v>MBBRAS - SBC_x000D_
59.104.273/0001-29</v>
          </cell>
          <cell r="E9" t="str">
            <v>BSAO0027622</v>
          </cell>
          <cell r="F9" t="str">
            <v>DAIMLER TRUCK</v>
          </cell>
          <cell r="G9" t="str">
            <v>HAPPAG LLOYD BRASIL AGENCIAMENTO MARITIM</v>
          </cell>
          <cell r="H9" t="str">
            <v>MARITIMA</v>
          </cell>
          <cell r="I9" t="str">
            <v/>
          </cell>
          <cell r="J9" t="str">
            <v/>
          </cell>
          <cell r="K9" t="str">
            <v>HLCUSTR211123179</v>
          </cell>
          <cell r="L9" t="str">
            <v>1250249199</v>
          </cell>
          <cell r="P9">
            <v>44558</v>
          </cell>
          <cell r="Q9" t="str">
            <v>9400100 -MEHUIN</v>
          </cell>
          <cell r="R9" t="str">
            <v>FCL</v>
          </cell>
          <cell r="S9">
            <v>44574</v>
          </cell>
          <cell r="T9">
            <v>44575</v>
          </cell>
          <cell r="U9" t="str">
            <v>152205003241973</v>
          </cell>
          <cell r="V9">
            <v>44575</v>
          </cell>
          <cell r="W9" t="str">
            <v/>
          </cell>
          <cell r="X9" t="str">
            <v/>
          </cell>
          <cell r="Y9" t="str">
            <v/>
          </cell>
          <cell r="Z9" t="str">
            <v>0817800
PORTO DE SANTOS</v>
          </cell>
          <cell r="AA9" t="str">
            <v>0817900
SAO PAULO</v>
          </cell>
          <cell r="AB9" t="str">
            <v>EADI SANTO ANDRE TERMINAL DE CARGAS LTDA.</v>
          </cell>
          <cell r="AC9">
            <v>44627</v>
          </cell>
          <cell r="AD9" t="str">
            <v>22/0434067-6</v>
          </cell>
          <cell r="AE9">
            <v>44627</v>
          </cell>
          <cell r="AF9" t="str">
            <v>Verde</v>
          </cell>
          <cell r="AG9">
            <v>44627</v>
          </cell>
          <cell r="AH9" t="str">
            <v/>
          </cell>
          <cell r="AI9" t="str">
            <v/>
          </cell>
          <cell r="AJ9">
            <v>44631</v>
          </cell>
          <cell r="AK9">
            <v>44631</v>
          </cell>
        </row>
        <row r="10">
          <cell r="A10" t="str">
            <v/>
          </cell>
          <cell r="B10" t="str">
            <v>Normal</v>
          </cell>
          <cell r="C10" t="str">
            <v>Produtivo</v>
          </cell>
          <cell r="D10" t="str">
            <v>MBBRAS - SBC_x000D_
59.104.273/0001-29</v>
          </cell>
          <cell r="E10" t="str">
            <v>BSAO0027773</v>
          </cell>
          <cell r="F10" t="str">
            <v/>
          </cell>
          <cell r="G10" t="str">
            <v/>
          </cell>
          <cell r="H10" t="str">
            <v>MARITIMA</v>
          </cell>
          <cell r="I10" t="str">
            <v/>
          </cell>
          <cell r="J10" t="str">
            <v/>
          </cell>
          <cell r="K10" t="str">
            <v/>
          </cell>
          <cell r="L10" t="str">
            <v/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/>
          </cell>
          <cell r="V10">
            <v>44557</v>
          </cell>
          <cell r="W10" t="str">
            <v/>
          </cell>
          <cell r="X10" t="str">
            <v/>
          </cell>
          <cell r="Y10" t="str">
            <v/>
          </cell>
          <cell r="Z10" t="str">
            <v>0817800
PORTO DE SANTOS</v>
          </cell>
          <cell r="AA10" t="str">
            <v/>
          </cell>
          <cell r="AB10" t="str">
            <v/>
          </cell>
          <cell r="AC10" t="str">
            <v/>
          </cell>
          <cell r="AD10" t="str">
            <v/>
          </cell>
          <cell r="AE10" t="str">
            <v/>
          </cell>
          <cell r="AF10" t="str">
            <v/>
          </cell>
          <cell r="AG10" t="str">
            <v/>
          </cell>
          <cell r="AH10" t="str">
            <v/>
          </cell>
          <cell r="AI10" t="str">
            <v/>
          </cell>
          <cell r="AJ10" t="str">
            <v/>
          </cell>
          <cell r="AK10" t="str">
            <v/>
          </cell>
        </row>
        <row r="11">
          <cell r="A11" t="str">
            <v/>
          </cell>
          <cell r="B11" t="str">
            <v>Normal</v>
          </cell>
          <cell r="C11" t="str">
            <v>Produtivo</v>
          </cell>
          <cell r="D11" t="str">
            <v>MBBRAS - SBC_x000D_
59.104.273/0001-29</v>
          </cell>
          <cell r="E11" t="str">
            <v>BSAO0027784</v>
          </cell>
          <cell r="F11" t="str">
            <v/>
          </cell>
          <cell r="G11" t="str">
            <v/>
          </cell>
          <cell r="H11" t="str">
            <v>MARITIMA</v>
          </cell>
          <cell r="I11" t="str">
            <v/>
          </cell>
          <cell r="J11" t="str">
            <v/>
          </cell>
          <cell r="K11" t="str">
            <v/>
          </cell>
          <cell r="L11" t="str">
            <v/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>
            <v>44557</v>
          </cell>
          <cell r="W11" t="str">
            <v/>
          </cell>
          <cell r="X11" t="str">
            <v/>
          </cell>
          <cell r="Y11" t="str">
            <v/>
          </cell>
          <cell r="Z11" t="str">
            <v>0817800
PORTO DE SANTOS</v>
          </cell>
          <cell r="AA11" t="str">
            <v/>
          </cell>
          <cell r="AB11" t="str">
            <v/>
          </cell>
          <cell r="AC11" t="str">
            <v/>
          </cell>
          <cell r="AD11" t="str">
            <v/>
          </cell>
          <cell r="AE11" t="str">
            <v/>
          </cell>
          <cell r="AF11" t="str">
            <v/>
          </cell>
          <cell r="AG11" t="str">
            <v/>
          </cell>
          <cell r="AH11" t="str">
            <v/>
          </cell>
          <cell r="AI11" t="str">
            <v/>
          </cell>
          <cell r="AJ11" t="str">
            <v/>
          </cell>
          <cell r="AK11" t="str">
            <v/>
          </cell>
        </row>
        <row r="12">
          <cell r="A12">
            <v>540200001</v>
          </cell>
          <cell r="B12" t="str">
            <v>Normal</v>
          </cell>
          <cell r="C12" t="str">
            <v>Produtivo</v>
          </cell>
          <cell r="D12" t="str">
            <v>MBBRAS - SBC_x000D_
59.104.273/0001-29</v>
          </cell>
          <cell r="E12" t="str">
            <v>BSAO0027777</v>
          </cell>
          <cell r="F12" t="str">
            <v>CHANGSHA XI MAI</v>
          </cell>
          <cell r="G12" t="str">
            <v>AGILITY DO BRASIL</v>
          </cell>
          <cell r="H12" t="str">
            <v>MARITIMA</v>
          </cell>
          <cell r="I12" t="str">
            <v/>
          </cell>
          <cell r="J12">
            <v>44504</v>
          </cell>
          <cell r="K12" t="str">
            <v>WUHG017740</v>
          </cell>
          <cell r="L12" t="str">
            <v/>
          </cell>
          <cell r="P12">
            <v>44504</v>
          </cell>
          <cell r="Q12" t="str">
            <v>9786736 -SEASPAN OSPREY</v>
          </cell>
          <cell r="R12" t="str">
            <v>FCL</v>
          </cell>
          <cell r="S12">
            <v>44568</v>
          </cell>
          <cell r="T12">
            <v>44568</v>
          </cell>
          <cell r="U12" t="str">
            <v>152105330596546</v>
          </cell>
          <cell r="V12">
            <v>44569</v>
          </cell>
          <cell r="W12" t="str">
            <v/>
          </cell>
          <cell r="X12" t="str">
            <v/>
          </cell>
          <cell r="Y12" t="str">
            <v/>
          </cell>
          <cell r="Z12" t="str">
            <v>0817800
PORTO DE SANTOS</v>
          </cell>
          <cell r="AA12" t="str">
            <v>0817800
PORTO DE SANTOS</v>
          </cell>
          <cell r="AB12" t="str">
            <v>BRASIL TERMINAL PORTUÁRIO S/A</v>
          </cell>
          <cell r="AC12">
            <v>44574</v>
          </cell>
          <cell r="AD12" t="str">
            <v>22/0086697-5</v>
          </cell>
          <cell r="AE12">
            <v>44575</v>
          </cell>
          <cell r="AF12" t="str">
            <v>Verde</v>
          </cell>
          <cell r="AG12">
            <v>44575</v>
          </cell>
          <cell r="AH12" t="str">
            <v/>
          </cell>
          <cell r="AI12" t="str">
            <v/>
          </cell>
          <cell r="AJ12">
            <v>44575</v>
          </cell>
          <cell r="AK12">
            <v>44575</v>
          </cell>
        </row>
        <row r="13">
          <cell r="A13" t="str">
            <v/>
          </cell>
          <cell r="B13" t="str">
            <v>Normal</v>
          </cell>
          <cell r="C13" t="str">
            <v>Produtivo</v>
          </cell>
          <cell r="D13" t="str">
            <v>MBBRAS - SBC_x000D_
59.104.273/0001-29</v>
          </cell>
          <cell r="E13" t="str">
            <v>BSAO0027893</v>
          </cell>
          <cell r="F13" t="str">
            <v/>
          </cell>
          <cell r="G13" t="str">
            <v/>
          </cell>
          <cell r="H13" t="str">
            <v>MARITIMA</v>
          </cell>
          <cell r="I13" t="str">
            <v/>
          </cell>
          <cell r="J13" t="str">
            <v/>
          </cell>
          <cell r="K13" t="str">
            <v/>
          </cell>
          <cell r="L13" t="str">
            <v/>
          </cell>
          <cell r="P13" t="str">
            <v/>
          </cell>
          <cell r="Q13" t="str">
            <v>UASC ZAMZAM</v>
          </cell>
          <cell r="R13" t="str">
            <v/>
          </cell>
          <cell r="S13">
            <v>44564</v>
          </cell>
          <cell r="T13" t="str">
            <v/>
          </cell>
          <cell r="U13" t="str">
            <v/>
          </cell>
          <cell r="V13" t="str">
            <v/>
          </cell>
          <cell r="W13" t="str">
            <v/>
          </cell>
          <cell r="X13" t="str">
            <v/>
          </cell>
          <cell r="Y13" t="str">
            <v/>
          </cell>
          <cell r="Z13" t="str">
            <v/>
          </cell>
          <cell r="AA13" t="str">
            <v/>
          </cell>
          <cell r="AB13" t="str">
            <v/>
          </cell>
          <cell r="AC13" t="str">
            <v/>
          </cell>
          <cell r="AD13" t="str">
            <v/>
          </cell>
          <cell r="AE13" t="str">
            <v/>
          </cell>
          <cell r="AF13" t="str">
            <v/>
          </cell>
          <cell r="AG13" t="str">
            <v/>
          </cell>
          <cell r="AH13" t="str">
            <v/>
          </cell>
          <cell r="AI13" t="str">
            <v/>
          </cell>
          <cell r="AJ13" t="str">
            <v/>
          </cell>
          <cell r="AK13" t="str">
            <v/>
          </cell>
        </row>
        <row r="14">
          <cell r="A14" t="str">
            <v/>
          </cell>
          <cell r="B14" t="str">
            <v>Normal</v>
          </cell>
          <cell r="C14" t="str">
            <v>Produtivo</v>
          </cell>
          <cell r="D14" t="str">
            <v>MBBRAS - SBC_x000D_
59.104.273/0001-29</v>
          </cell>
          <cell r="E14" t="str">
            <v>BSAO0027948</v>
          </cell>
          <cell r="F14" t="str">
            <v/>
          </cell>
          <cell r="G14" t="str">
            <v/>
          </cell>
          <cell r="H14" t="str">
            <v>MARITIMA</v>
          </cell>
          <cell r="I14" t="str">
            <v/>
          </cell>
          <cell r="J14" t="str">
            <v/>
          </cell>
          <cell r="K14" t="str">
            <v/>
          </cell>
          <cell r="L14" t="str">
            <v/>
          </cell>
          <cell r="P14" t="str">
            <v/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  <cell r="W14" t="str">
            <v/>
          </cell>
          <cell r="X14" t="str">
            <v/>
          </cell>
          <cell r="Y14" t="str">
            <v/>
          </cell>
          <cell r="Z14" t="str">
            <v/>
          </cell>
          <cell r="AA14" t="str">
            <v/>
          </cell>
          <cell r="AB14" t="str">
            <v/>
          </cell>
          <cell r="AC14" t="str">
            <v/>
          </cell>
          <cell r="AD14" t="str">
            <v/>
          </cell>
          <cell r="AE14" t="str">
            <v/>
          </cell>
          <cell r="AF14" t="str">
            <v/>
          </cell>
          <cell r="AG14" t="str">
            <v/>
          </cell>
          <cell r="AH14" t="str">
            <v/>
          </cell>
          <cell r="AI14" t="str">
            <v/>
          </cell>
          <cell r="AJ14" t="str">
            <v/>
          </cell>
          <cell r="AK14" t="str">
            <v/>
          </cell>
        </row>
        <row r="15">
          <cell r="A15" t="str">
            <v/>
          </cell>
          <cell r="B15" t="str">
            <v>Normal</v>
          </cell>
          <cell r="C15" t="str">
            <v>Produtivo</v>
          </cell>
          <cell r="D15" t="str">
            <v>MBBRAS - SBC_x000D_
59.104.273/0001-29</v>
          </cell>
          <cell r="E15" t="str">
            <v>BSAO0027971</v>
          </cell>
          <cell r="F15" t="str">
            <v/>
          </cell>
          <cell r="G15" t="str">
            <v/>
          </cell>
          <cell r="H15" t="str">
            <v>MARITIMA</v>
          </cell>
          <cell r="I15" t="str">
            <v/>
          </cell>
          <cell r="J15" t="str">
            <v/>
          </cell>
          <cell r="K15" t="str">
            <v/>
          </cell>
          <cell r="L15" t="str">
            <v/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>
            <v>44557</v>
          </cell>
          <cell r="W15" t="str">
            <v/>
          </cell>
          <cell r="X15" t="str">
            <v/>
          </cell>
          <cell r="Y15" t="str">
            <v/>
          </cell>
          <cell r="Z15" t="str">
            <v/>
          </cell>
          <cell r="AA15" t="str">
            <v/>
          </cell>
          <cell r="AB15" t="str">
            <v/>
          </cell>
          <cell r="AC15" t="str">
            <v/>
          </cell>
          <cell r="AD15" t="str">
            <v/>
          </cell>
          <cell r="AE15" t="str">
            <v/>
          </cell>
          <cell r="AF15" t="str">
            <v/>
          </cell>
          <cell r="AG15" t="str">
            <v/>
          </cell>
          <cell r="AH15" t="str">
            <v/>
          </cell>
          <cell r="AI15" t="str">
            <v/>
          </cell>
          <cell r="AJ15" t="str">
            <v/>
          </cell>
          <cell r="AK15" t="str">
            <v/>
          </cell>
        </row>
        <row r="16">
          <cell r="A16" t="str">
            <v/>
          </cell>
          <cell r="B16" t="str">
            <v>Normal</v>
          </cell>
          <cell r="C16" t="str">
            <v>Produtivo</v>
          </cell>
          <cell r="D16" t="str">
            <v>MBBRAS - SBC_x000D_
59.104.273/0001-29</v>
          </cell>
          <cell r="E16" t="str">
            <v>BSAO0027985</v>
          </cell>
          <cell r="F16" t="str">
            <v/>
          </cell>
          <cell r="G16" t="str">
            <v/>
          </cell>
          <cell r="H16" t="str">
            <v>MARITIMA</v>
          </cell>
          <cell r="I16" t="str">
            <v/>
          </cell>
          <cell r="J16" t="str">
            <v/>
          </cell>
          <cell r="K16" t="str">
            <v/>
          </cell>
          <cell r="L16" t="str">
            <v/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/>
          </cell>
          <cell r="V16">
            <v>44557</v>
          </cell>
          <cell r="W16" t="str">
            <v/>
          </cell>
          <cell r="X16" t="str">
            <v/>
          </cell>
          <cell r="Y16" t="str">
            <v/>
          </cell>
          <cell r="Z16" t="str">
            <v/>
          </cell>
          <cell r="AA16" t="str">
            <v/>
          </cell>
          <cell r="AB16" t="str">
            <v/>
          </cell>
          <cell r="AC16" t="str">
            <v/>
          </cell>
          <cell r="AD16" t="str">
            <v/>
          </cell>
          <cell r="AE16" t="str">
            <v/>
          </cell>
          <cell r="AF16" t="str">
            <v/>
          </cell>
          <cell r="AG16" t="str">
            <v/>
          </cell>
          <cell r="AH16" t="str">
            <v/>
          </cell>
          <cell r="AI16" t="str">
            <v/>
          </cell>
          <cell r="AJ16" t="str">
            <v/>
          </cell>
          <cell r="AK16" t="str">
            <v/>
          </cell>
        </row>
        <row r="17">
          <cell r="A17">
            <v>540200002</v>
          </cell>
          <cell r="B17" t="str">
            <v>Normal</v>
          </cell>
          <cell r="C17" t="str">
            <v>Produtivo</v>
          </cell>
          <cell r="D17" t="str">
            <v>MBBRAS - SBC_x000D_
59.104.273/0001-29</v>
          </cell>
          <cell r="E17" t="str">
            <v>BSAO0028007</v>
          </cell>
          <cell r="F17" t="str">
            <v>CHANGSHA XI MAI</v>
          </cell>
          <cell r="G17" t="str">
            <v>AGILITY DO BRASIL</v>
          </cell>
          <cell r="H17" t="str">
            <v>MARITIMA</v>
          </cell>
          <cell r="I17" t="str">
            <v/>
          </cell>
          <cell r="J17">
            <v>44504</v>
          </cell>
          <cell r="K17" t="str">
            <v>WUHG017741</v>
          </cell>
          <cell r="L17" t="str">
            <v/>
          </cell>
          <cell r="P17">
            <v>44504</v>
          </cell>
          <cell r="Q17" t="str">
            <v>9786736 - SEASPAN OSPREY</v>
          </cell>
          <cell r="R17" t="str">
            <v>FCL</v>
          </cell>
          <cell r="S17">
            <v>44203</v>
          </cell>
          <cell r="T17">
            <v>44568</v>
          </cell>
          <cell r="U17" t="str">
            <v>152105330596465</v>
          </cell>
          <cell r="V17">
            <v>44569</v>
          </cell>
          <cell r="W17" t="str">
            <v/>
          </cell>
          <cell r="X17" t="str">
            <v/>
          </cell>
          <cell r="Y17" t="str">
            <v/>
          </cell>
          <cell r="Z17" t="str">
            <v>0817800
PORTO DE SANTOS</v>
          </cell>
          <cell r="AA17" t="str">
            <v>0817800
PORTO DE SANTOS</v>
          </cell>
          <cell r="AB17" t="str">
            <v>BRASIL TERMINAL PORTUÁRIO S/A</v>
          </cell>
          <cell r="AC17">
            <v>44574</v>
          </cell>
          <cell r="AD17" t="str">
            <v>22/0086705-0</v>
          </cell>
          <cell r="AE17">
            <v>44575</v>
          </cell>
          <cell r="AF17" t="str">
            <v>Verde</v>
          </cell>
          <cell r="AG17">
            <v>44575</v>
          </cell>
          <cell r="AH17" t="str">
            <v/>
          </cell>
          <cell r="AI17" t="str">
            <v/>
          </cell>
          <cell r="AJ17">
            <v>44575</v>
          </cell>
          <cell r="AK17">
            <v>44575</v>
          </cell>
        </row>
        <row r="18">
          <cell r="A18" t="str">
            <v/>
          </cell>
          <cell r="B18" t="str">
            <v>Normal</v>
          </cell>
          <cell r="C18" t="str">
            <v/>
          </cell>
          <cell r="D18" t="str">
            <v>MBBRAS - SBC_x000D_
59.104.273/0001-29</v>
          </cell>
          <cell r="E18" t="str">
            <v>BSAO0028050</v>
          </cell>
          <cell r="F18" t="str">
            <v/>
          </cell>
          <cell r="G18" t="str">
            <v/>
          </cell>
          <cell r="H18" t="str">
            <v>MARITIMA</v>
          </cell>
          <cell r="I18" t="str">
            <v/>
          </cell>
          <cell r="J18" t="str">
            <v/>
          </cell>
          <cell r="K18" t="str">
            <v/>
          </cell>
          <cell r="L18" t="str">
            <v/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  <cell r="W18" t="str">
            <v/>
          </cell>
          <cell r="X18" t="str">
            <v/>
          </cell>
          <cell r="Y18" t="str">
            <v/>
          </cell>
          <cell r="Z18" t="str">
            <v/>
          </cell>
          <cell r="AA18" t="str">
            <v/>
          </cell>
          <cell r="AB18" t="str">
            <v/>
          </cell>
          <cell r="AC18" t="str">
            <v/>
          </cell>
          <cell r="AD18" t="str">
            <v/>
          </cell>
          <cell r="AE18" t="str">
            <v/>
          </cell>
          <cell r="AF18" t="str">
            <v/>
          </cell>
          <cell r="AG18" t="str">
            <v/>
          </cell>
          <cell r="AH18" t="str">
            <v/>
          </cell>
          <cell r="AI18" t="str">
            <v/>
          </cell>
          <cell r="AJ18" t="str">
            <v/>
          </cell>
          <cell r="AK18" t="str">
            <v/>
          </cell>
        </row>
        <row r="19">
          <cell r="A19">
            <v>540103432</v>
          </cell>
          <cell r="B19" t="str">
            <v>Normal</v>
          </cell>
          <cell r="C19" t="str">
            <v/>
          </cell>
          <cell r="D19" t="str">
            <v>MBBRAS - SBC_x000D_
59.104.273/0001-29</v>
          </cell>
          <cell r="E19" t="str">
            <v>BSAO0028172</v>
          </cell>
          <cell r="F19" t="str">
            <v/>
          </cell>
          <cell r="G19" t="str">
            <v/>
          </cell>
          <cell r="H19" t="str">
            <v>MARITIMA</v>
          </cell>
          <cell r="I19" t="str">
            <v/>
          </cell>
          <cell r="J19" t="str">
            <v/>
          </cell>
          <cell r="K19" t="str">
            <v>HLCUSTR211119560</v>
          </cell>
          <cell r="L19" t="str">
            <v/>
          </cell>
          <cell r="P19">
            <v>44544</v>
          </cell>
          <cell r="Q19" t="str">
            <v>9699127 -UASC ZAMZAM</v>
          </cell>
          <cell r="R19" t="str">
            <v/>
          </cell>
          <cell r="S19">
            <v>44564</v>
          </cell>
          <cell r="T19">
            <v>44564</v>
          </cell>
          <cell r="U19" t="str">
            <v>152105324111099</v>
          </cell>
          <cell r="V19">
            <v>44564</v>
          </cell>
          <cell r="W19" t="str">
            <v/>
          </cell>
          <cell r="X19" t="str">
            <v/>
          </cell>
          <cell r="Y19" t="str">
            <v/>
          </cell>
          <cell r="Z19" t="str">
            <v>0817800
PORTO DE SANTOS</v>
          </cell>
          <cell r="AA19" t="str">
            <v>0817800
PORTO DE SANTOS</v>
          </cell>
          <cell r="AB19" t="str">
            <v>BRASIL TERMINAL PORTUÁRIO S/A</v>
          </cell>
          <cell r="AC19">
            <v>44567</v>
          </cell>
          <cell r="AD19" t="str">
            <v>22/0041299-0</v>
          </cell>
          <cell r="AE19">
            <v>44568</v>
          </cell>
          <cell r="AF19" t="str">
            <v>Verde</v>
          </cell>
          <cell r="AG19">
            <v>44568</v>
          </cell>
          <cell r="AH19" t="str">
            <v/>
          </cell>
          <cell r="AI19" t="str">
            <v/>
          </cell>
          <cell r="AJ19" t="str">
            <v/>
          </cell>
          <cell r="AK19" t="str">
            <v/>
          </cell>
        </row>
        <row r="20">
          <cell r="A20" t="str">
            <v/>
          </cell>
          <cell r="B20" t="str">
            <v>Normal</v>
          </cell>
          <cell r="C20" t="str">
            <v>Produtivo</v>
          </cell>
          <cell r="D20" t="str">
            <v>MBBRAS - SBC_x000D_
59.104.273/0001-29</v>
          </cell>
          <cell r="E20" t="str">
            <v>BSAO0028288</v>
          </cell>
          <cell r="F20" t="str">
            <v/>
          </cell>
          <cell r="G20" t="str">
            <v/>
          </cell>
          <cell r="H20" t="str">
            <v>MARITIMA</v>
          </cell>
          <cell r="I20" t="str">
            <v/>
          </cell>
          <cell r="J20" t="str">
            <v/>
          </cell>
          <cell r="K20" t="str">
            <v/>
          </cell>
          <cell r="L20" t="str">
            <v/>
          </cell>
          <cell r="P20" t="str">
            <v/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  <cell r="W20" t="str">
            <v/>
          </cell>
          <cell r="X20" t="str">
            <v/>
          </cell>
          <cell r="Y20" t="str">
            <v/>
          </cell>
          <cell r="Z20" t="str">
            <v>0817800
PORTO DE SANTOS</v>
          </cell>
          <cell r="AA20" t="str">
            <v>0817800
PORTO DE SANTOS</v>
          </cell>
          <cell r="AB20" t="str">
            <v>BRASIL TERMINAL PORTUÁRIO S/A</v>
          </cell>
          <cell r="AC20" t="str">
            <v/>
          </cell>
          <cell r="AD20" t="str">
            <v/>
          </cell>
          <cell r="AE20" t="str">
            <v/>
          </cell>
          <cell r="AF20" t="str">
            <v/>
          </cell>
          <cell r="AG20" t="str">
            <v/>
          </cell>
          <cell r="AH20" t="str">
            <v/>
          </cell>
          <cell r="AI20" t="str">
            <v/>
          </cell>
          <cell r="AJ20" t="str">
            <v/>
          </cell>
          <cell r="AK20" t="str">
            <v/>
          </cell>
        </row>
        <row r="21">
          <cell r="A21" t="str">
            <v/>
          </cell>
          <cell r="B21" t="str">
            <v>Normal</v>
          </cell>
          <cell r="C21" t="str">
            <v>Produtivo</v>
          </cell>
          <cell r="D21" t="str">
            <v>MBBRAS - SBC_x000D_
59.104.273/0001-29</v>
          </cell>
          <cell r="E21" t="str">
            <v>BSAO0028871</v>
          </cell>
          <cell r="F21" t="str">
            <v/>
          </cell>
          <cell r="G21" t="str">
            <v/>
          </cell>
          <cell r="H21" t="str">
            <v>MARITIMA</v>
          </cell>
          <cell r="I21" t="str">
            <v/>
          </cell>
          <cell r="J21" t="str">
            <v/>
          </cell>
          <cell r="K21" t="str">
            <v/>
          </cell>
          <cell r="L21" t="str">
            <v/>
          </cell>
          <cell r="P21" t="str">
            <v/>
          </cell>
          <cell r="Q21" t="str">
            <v>9618305 -MSC ATHENS</v>
          </cell>
          <cell r="R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  <cell r="W21" t="str">
            <v/>
          </cell>
          <cell r="X21" t="str">
            <v/>
          </cell>
          <cell r="Y21" t="str">
            <v/>
          </cell>
          <cell r="Z21" t="str">
            <v>0817800
PORTO DE SANTOS</v>
          </cell>
          <cell r="AA21" t="str">
            <v/>
          </cell>
          <cell r="AB21" t="str">
            <v/>
          </cell>
          <cell r="AC21" t="str">
            <v/>
          </cell>
          <cell r="AD21" t="str">
            <v/>
          </cell>
          <cell r="AE21" t="str">
            <v/>
          </cell>
          <cell r="AF21" t="str">
            <v/>
          </cell>
          <cell r="AG21" t="str">
            <v/>
          </cell>
          <cell r="AH21" t="str">
            <v/>
          </cell>
          <cell r="AI21" t="str">
            <v/>
          </cell>
          <cell r="AJ21" t="str">
            <v/>
          </cell>
          <cell r="AK21" t="str">
            <v/>
          </cell>
        </row>
        <row r="22">
          <cell r="A22">
            <v>540103167</v>
          </cell>
          <cell r="B22" t="str">
            <v>Normal</v>
          </cell>
          <cell r="C22" t="str">
            <v/>
          </cell>
          <cell r="D22" t="str">
            <v>MBBRAS - SBC_x000D_
59.104.273/0001-29</v>
          </cell>
          <cell r="E22" t="str">
            <v>BSAO0028876</v>
          </cell>
          <cell r="F22" t="str">
            <v/>
          </cell>
          <cell r="G22" t="str">
            <v/>
          </cell>
          <cell r="H22" t="str">
            <v>MARITIMA</v>
          </cell>
          <cell r="I22" t="str">
            <v/>
          </cell>
          <cell r="J22" t="str">
            <v/>
          </cell>
          <cell r="K22" t="str">
            <v>HLCUSTR211113150</v>
          </cell>
          <cell r="L22" t="str">
            <v/>
          </cell>
          <cell r="P22">
            <v>44540</v>
          </cell>
          <cell r="Q22" t="str">
            <v>9618305 -MSC ATHENS</v>
          </cell>
          <cell r="R22" t="str">
            <v/>
          </cell>
          <cell r="S22">
            <v>44557</v>
          </cell>
          <cell r="T22">
            <v>44557</v>
          </cell>
          <cell r="U22" t="str">
            <v>152105317838515</v>
          </cell>
          <cell r="V22">
            <v>44557</v>
          </cell>
          <cell r="W22" t="str">
            <v/>
          </cell>
          <cell r="X22" t="str">
            <v/>
          </cell>
          <cell r="Y22" t="str">
            <v/>
          </cell>
          <cell r="Z22" t="str">
            <v>0817800
PORTO DE SANTOS</v>
          </cell>
          <cell r="AA22" t="str">
            <v>0817800
PORTO DE SANTOS</v>
          </cell>
          <cell r="AB22" t="str">
            <v>BRASIL TERMINAL PORTUÁRIO S/A</v>
          </cell>
          <cell r="AC22">
            <v>44574</v>
          </cell>
          <cell r="AD22" t="str">
            <v>22/0086784-0</v>
          </cell>
          <cell r="AE22">
            <v>44575</v>
          </cell>
          <cell r="AF22" t="str">
            <v>Verde</v>
          </cell>
          <cell r="AG22">
            <v>44575</v>
          </cell>
          <cell r="AH22" t="str">
            <v/>
          </cell>
          <cell r="AI22" t="str">
            <v/>
          </cell>
          <cell r="AJ22" t="str">
            <v/>
          </cell>
          <cell r="AK22" t="str">
            <v/>
          </cell>
        </row>
        <row r="23">
          <cell r="A23">
            <v>540103157</v>
          </cell>
          <cell r="B23" t="str">
            <v>Normal</v>
          </cell>
          <cell r="C23" t="str">
            <v/>
          </cell>
          <cell r="D23" t="str">
            <v>MBBRAS - SBC_x000D_
59.104.273/0001-29</v>
          </cell>
          <cell r="E23" t="str">
            <v>BSAO0028873</v>
          </cell>
          <cell r="F23" t="str">
            <v/>
          </cell>
          <cell r="G23" t="str">
            <v/>
          </cell>
          <cell r="H23" t="str">
            <v>MARITIMA</v>
          </cell>
          <cell r="I23" t="str">
            <v/>
          </cell>
          <cell r="J23" t="str">
            <v/>
          </cell>
          <cell r="K23" t="str">
            <v>HLCUSTR211114672</v>
          </cell>
          <cell r="L23" t="str">
            <v/>
          </cell>
          <cell r="P23">
            <v>44540</v>
          </cell>
          <cell r="Q23" t="str">
            <v>9618305 -MSC ATHENS</v>
          </cell>
          <cell r="R23" t="str">
            <v/>
          </cell>
          <cell r="S23">
            <v>44557</v>
          </cell>
          <cell r="T23">
            <v>44557</v>
          </cell>
          <cell r="U23" t="str">
            <v>152105317841907</v>
          </cell>
          <cell r="V23">
            <v>44557</v>
          </cell>
          <cell r="W23" t="str">
            <v/>
          </cell>
          <cell r="X23" t="str">
            <v/>
          </cell>
          <cell r="Y23" t="str">
            <v/>
          </cell>
          <cell r="Z23" t="str">
            <v>0817800
PORTO DE SANTOS</v>
          </cell>
          <cell r="AA23" t="str">
            <v>0817800
PORTO DE SANTOS</v>
          </cell>
          <cell r="AB23" t="str">
            <v>BRASIL TERMINAL PORTUÁRIO S/A</v>
          </cell>
          <cell r="AC23">
            <v>44574</v>
          </cell>
          <cell r="AD23" t="str">
            <v>22/0086772-6</v>
          </cell>
          <cell r="AE23">
            <v>44575</v>
          </cell>
          <cell r="AF23" t="str">
            <v>Verde</v>
          </cell>
          <cell r="AG23">
            <v>44575</v>
          </cell>
          <cell r="AH23" t="str">
            <v/>
          </cell>
          <cell r="AI23" t="str">
            <v/>
          </cell>
          <cell r="AJ23" t="str">
            <v/>
          </cell>
          <cell r="AK23" t="str">
            <v/>
          </cell>
        </row>
        <row r="24">
          <cell r="A24">
            <v>540100648</v>
          </cell>
          <cell r="B24" t="str">
            <v>Normal</v>
          </cell>
          <cell r="C24" t="str">
            <v/>
          </cell>
          <cell r="D24" t="str">
            <v>MBBRAS - SBC_x000D_
59.104.273/0001-29</v>
          </cell>
          <cell r="E24" t="str">
            <v>BSAO0028874</v>
          </cell>
          <cell r="F24" t="str">
            <v/>
          </cell>
          <cell r="G24" t="str">
            <v/>
          </cell>
          <cell r="H24" t="str">
            <v>MARITIMA</v>
          </cell>
          <cell r="I24" t="str">
            <v/>
          </cell>
          <cell r="J24" t="str">
            <v/>
          </cell>
          <cell r="K24" t="str">
            <v>HLCUSTR210920758</v>
          </cell>
          <cell r="L24" t="str">
            <v/>
          </cell>
          <cell r="P24">
            <v>44478</v>
          </cell>
          <cell r="Q24" t="str">
            <v>9699127 -UASC ZAMZAM</v>
          </cell>
          <cell r="R24" t="str">
            <v/>
          </cell>
          <cell r="S24">
            <v>44494</v>
          </cell>
          <cell r="T24">
            <v>44494</v>
          </cell>
          <cell r="U24" t="str">
            <v>152105261858109</v>
          </cell>
          <cell r="V24">
            <v>44495</v>
          </cell>
          <cell r="W24" t="str">
            <v/>
          </cell>
          <cell r="X24" t="str">
            <v/>
          </cell>
          <cell r="Y24" t="str">
            <v/>
          </cell>
          <cell r="Z24" t="str">
            <v>0817800
PORTO DE SANTOS</v>
          </cell>
          <cell r="AA24" t="str">
            <v>0817900
SAO PAULO</v>
          </cell>
          <cell r="AB24" t="str">
            <v>EADI SANTO ANDRE TERMINAL DE CARGAS LTDA.</v>
          </cell>
          <cell r="AC24">
            <v>44575</v>
          </cell>
          <cell r="AD24" t="str">
            <v>22/0091905-0</v>
          </cell>
          <cell r="AE24">
            <v>44575</v>
          </cell>
          <cell r="AF24" t="str">
            <v>Verde</v>
          </cell>
          <cell r="AG24">
            <v>44575</v>
          </cell>
          <cell r="AH24" t="str">
            <v/>
          </cell>
          <cell r="AI24" t="str">
            <v/>
          </cell>
          <cell r="AJ24" t="str">
            <v/>
          </cell>
          <cell r="AK24" t="str">
            <v/>
          </cell>
        </row>
        <row r="25">
          <cell r="A25">
            <v>540103201</v>
          </cell>
          <cell r="B25" t="str">
            <v>Normal</v>
          </cell>
          <cell r="C25" t="str">
            <v/>
          </cell>
          <cell r="D25" t="str">
            <v>MBBRAS - SBC_x000D_
59.104.273/0001-29</v>
          </cell>
          <cell r="E25" t="str">
            <v>BSAO0028881</v>
          </cell>
          <cell r="F25" t="str">
            <v/>
          </cell>
          <cell r="G25" t="str">
            <v/>
          </cell>
          <cell r="H25" t="str">
            <v>MARITIMA</v>
          </cell>
          <cell r="I25" t="str">
            <v/>
          </cell>
          <cell r="J25" t="str">
            <v/>
          </cell>
          <cell r="K25" t="str">
            <v>HLCUSTR211114131</v>
          </cell>
          <cell r="L25" t="str">
            <v/>
          </cell>
          <cell r="P25">
            <v>44540</v>
          </cell>
          <cell r="Q25" t="str">
            <v>9618305 -MSC ATHENS</v>
          </cell>
          <cell r="R25" t="str">
            <v/>
          </cell>
          <cell r="S25">
            <v>44557</v>
          </cell>
          <cell r="T25">
            <v>44557</v>
          </cell>
          <cell r="U25" t="str">
            <v>152105317840684</v>
          </cell>
          <cell r="V25">
            <v>44557</v>
          </cell>
          <cell r="W25" t="str">
            <v/>
          </cell>
          <cell r="X25" t="str">
            <v/>
          </cell>
          <cell r="Y25" t="str">
            <v/>
          </cell>
          <cell r="Z25" t="str">
            <v>0817800
PORTO DE SANTOS</v>
          </cell>
          <cell r="AA25" t="str">
            <v>0817800
PORTO DE SANTOS</v>
          </cell>
          <cell r="AB25" t="str">
            <v>BRASIL TERMINAL PORTUÁRIO S/A</v>
          </cell>
          <cell r="AC25">
            <v>44571</v>
          </cell>
          <cell r="AD25" t="str">
            <v>22/0057482-6</v>
          </cell>
          <cell r="AE25">
            <v>44572</v>
          </cell>
          <cell r="AF25" t="str">
            <v>Verde</v>
          </cell>
          <cell r="AG25">
            <v>44572</v>
          </cell>
          <cell r="AH25" t="str">
            <v/>
          </cell>
          <cell r="AI25" t="str">
            <v/>
          </cell>
          <cell r="AJ25" t="str">
            <v/>
          </cell>
          <cell r="AK25" t="str">
            <v/>
          </cell>
        </row>
        <row r="26">
          <cell r="A26">
            <v>540103174</v>
          </cell>
          <cell r="B26" t="str">
            <v>Normal</v>
          </cell>
          <cell r="C26" t="str">
            <v/>
          </cell>
          <cell r="D26" t="str">
            <v>MBBRAS - SBC_x000D_
59.104.273/0001-29</v>
          </cell>
          <cell r="E26" t="str">
            <v>BSAO0028879</v>
          </cell>
          <cell r="F26" t="str">
            <v/>
          </cell>
          <cell r="G26" t="str">
            <v/>
          </cell>
          <cell r="H26" t="str">
            <v>MARITIMA</v>
          </cell>
          <cell r="I26" t="str">
            <v/>
          </cell>
          <cell r="J26" t="str">
            <v/>
          </cell>
          <cell r="K26" t="str">
            <v>HLCUSTR211114734</v>
          </cell>
          <cell r="L26" t="str">
            <v/>
          </cell>
          <cell r="P26">
            <v>44540</v>
          </cell>
          <cell r="Q26" t="str">
            <v>9618305 -MSC ATHENS</v>
          </cell>
          <cell r="R26" t="str">
            <v/>
          </cell>
          <cell r="S26">
            <v>44557</v>
          </cell>
          <cell r="T26">
            <v>44557</v>
          </cell>
          <cell r="U26" t="str">
            <v>152105317842113</v>
          </cell>
          <cell r="V26">
            <v>44557</v>
          </cell>
          <cell r="W26" t="str">
            <v/>
          </cell>
          <cell r="X26" t="str">
            <v/>
          </cell>
          <cell r="Y26" t="str">
            <v/>
          </cell>
          <cell r="Z26" t="str">
            <v>0817800
PORTO DE SANTOS</v>
          </cell>
          <cell r="AA26" t="str">
            <v>0817800
PORTO DE SANTOS</v>
          </cell>
          <cell r="AB26" t="str">
            <v>BRASIL TERMINAL PORTUÁRIO S/A</v>
          </cell>
          <cell r="AC26">
            <v>44573</v>
          </cell>
          <cell r="AD26" t="str">
            <v>22/0074497-7</v>
          </cell>
          <cell r="AE26">
            <v>44573</v>
          </cell>
          <cell r="AF26" t="str">
            <v>Verde</v>
          </cell>
          <cell r="AG26">
            <v>44573</v>
          </cell>
          <cell r="AH26" t="str">
            <v/>
          </cell>
          <cell r="AI26" t="str">
            <v/>
          </cell>
          <cell r="AJ26" t="str">
            <v/>
          </cell>
          <cell r="AK26" t="str">
            <v/>
          </cell>
        </row>
        <row r="27">
          <cell r="A27">
            <v>540100653</v>
          </cell>
          <cell r="B27" t="str">
            <v>Normal</v>
          </cell>
          <cell r="C27" t="str">
            <v/>
          </cell>
          <cell r="D27" t="str">
            <v>MBBRAS - SBC_x000D_
59.104.273/0001-29</v>
          </cell>
          <cell r="E27" t="str">
            <v>BSAO0028920</v>
          </cell>
          <cell r="F27" t="str">
            <v/>
          </cell>
          <cell r="G27" t="str">
            <v/>
          </cell>
          <cell r="H27" t="str">
            <v>MARITIMA</v>
          </cell>
          <cell r="I27" t="str">
            <v/>
          </cell>
          <cell r="J27" t="str">
            <v/>
          </cell>
          <cell r="K27" t="str">
            <v>HLCUSTR210920283</v>
          </cell>
          <cell r="L27" t="str">
            <v/>
          </cell>
          <cell r="P27">
            <v>44478</v>
          </cell>
          <cell r="Q27" t="str">
            <v>9699127 -UASC ZAMZAM</v>
          </cell>
          <cell r="R27" t="str">
            <v/>
          </cell>
          <cell r="S27">
            <v>44494</v>
          </cell>
          <cell r="T27">
            <v>44494</v>
          </cell>
          <cell r="U27" t="str">
            <v>152105261857986</v>
          </cell>
          <cell r="V27">
            <v>44495</v>
          </cell>
          <cell r="W27" t="str">
            <v/>
          </cell>
          <cell r="X27" t="str">
            <v/>
          </cell>
          <cell r="Y27" t="str">
            <v/>
          </cell>
          <cell r="Z27" t="str">
            <v>0817800
PORTO DE SANTOS</v>
          </cell>
          <cell r="AA27" t="str">
            <v>0817900
SAO PAULO</v>
          </cell>
          <cell r="AB27" t="str">
            <v>EADI SANTO ANDRE TERMINAL DE CARGAS LTDA.</v>
          </cell>
          <cell r="AC27">
            <v>44575</v>
          </cell>
          <cell r="AD27" t="str">
            <v>22/0091914-9</v>
          </cell>
          <cell r="AE27">
            <v>44575</v>
          </cell>
          <cell r="AF27" t="str">
            <v>Verde</v>
          </cell>
          <cell r="AG27">
            <v>44575</v>
          </cell>
          <cell r="AH27" t="str">
            <v/>
          </cell>
          <cell r="AI27" t="str">
            <v/>
          </cell>
          <cell r="AJ27" t="str">
            <v/>
          </cell>
          <cell r="AK27" t="str">
            <v/>
          </cell>
        </row>
        <row r="28">
          <cell r="A28">
            <v>540100801</v>
          </cell>
          <cell r="B28" t="str">
            <v>Normal</v>
          </cell>
          <cell r="C28" t="str">
            <v/>
          </cell>
          <cell r="D28" t="str">
            <v>MBBRAS - SBC_x000D_
59.104.273/0001-29</v>
          </cell>
          <cell r="E28" t="str">
            <v>BSAO0028927</v>
          </cell>
          <cell r="F28" t="str">
            <v/>
          </cell>
          <cell r="G28" t="str">
            <v/>
          </cell>
          <cell r="H28" t="str">
            <v>MARITIMA</v>
          </cell>
          <cell r="I28" t="str">
            <v/>
          </cell>
          <cell r="J28" t="str">
            <v/>
          </cell>
          <cell r="K28" t="str">
            <v>HLCUSTR210919599</v>
          </cell>
          <cell r="L28" t="str">
            <v/>
          </cell>
          <cell r="P28">
            <v>44478</v>
          </cell>
          <cell r="Q28" t="str">
            <v>9699127 -UASC ZAMZAM</v>
          </cell>
          <cell r="R28" t="str">
            <v/>
          </cell>
          <cell r="S28">
            <v>44494</v>
          </cell>
          <cell r="T28">
            <v>44494</v>
          </cell>
          <cell r="U28" t="str">
            <v>152105261856823</v>
          </cell>
          <cell r="V28">
            <v>44495</v>
          </cell>
          <cell r="W28" t="str">
            <v/>
          </cell>
          <cell r="X28" t="str">
            <v/>
          </cell>
          <cell r="Y28" t="str">
            <v/>
          </cell>
          <cell r="Z28" t="str">
            <v>0817800
PORTO DE SANTOS</v>
          </cell>
          <cell r="AA28" t="str">
            <v>0817900
SAO PAULO</v>
          </cell>
          <cell r="AB28" t="str">
            <v>EADI SANTO ANDRE TERMINAL DE CARGAS LTDA.</v>
          </cell>
          <cell r="AC28">
            <v>44578</v>
          </cell>
          <cell r="AD28" t="str">
            <v>22/0101248-1</v>
          </cell>
          <cell r="AE28">
            <v>44578</v>
          </cell>
          <cell r="AF28" t="str">
            <v>Verde</v>
          </cell>
          <cell r="AG28">
            <v>44578</v>
          </cell>
          <cell r="AH28" t="str">
            <v/>
          </cell>
          <cell r="AI28" t="str">
            <v/>
          </cell>
          <cell r="AJ28" t="str">
            <v/>
          </cell>
          <cell r="AK28" t="str">
            <v/>
          </cell>
        </row>
        <row r="29">
          <cell r="A29">
            <v>540100803</v>
          </cell>
          <cell r="B29" t="str">
            <v>Normal</v>
          </cell>
          <cell r="C29" t="str">
            <v/>
          </cell>
          <cell r="D29" t="str">
            <v>MBBRAS - SBC_x000D_
59.104.273/0001-29</v>
          </cell>
          <cell r="E29" t="str">
            <v>BSAO0028928</v>
          </cell>
          <cell r="F29" t="str">
            <v/>
          </cell>
          <cell r="G29" t="str">
            <v/>
          </cell>
          <cell r="H29" t="str">
            <v>MARITIMA</v>
          </cell>
          <cell r="I29" t="str">
            <v/>
          </cell>
          <cell r="J29" t="str">
            <v/>
          </cell>
          <cell r="K29" t="str">
            <v>HLCUSTR210919617</v>
          </cell>
          <cell r="L29" t="str">
            <v/>
          </cell>
          <cell r="P29">
            <v>44478</v>
          </cell>
          <cell r="Q29" t="str">
            <v>9699127 -UASC ZAMZAM</v>
          </cell>
          <cell r="R29" t="str">
            <v/>
          </cell>
          <cell r="S29">
            <v>44494</v>
          </cell>
          <cell r="T29">
            <v>44494</v>
          </cell>
          <cell r="U29" t="str">
            <v>152105261857048</v>
          </cell>
          <cell r="V29">
            <v>44495</v>
          </cell>
          <cell r="W29" t="str">
            <v/>
          </cell>
          <cell r="X29" t="str">
            <v/>
          </cell>
          <cell r="Y29" t="str">
            <v/>
          </cell>
          <cell r="Z29" t="str">
            <v>0817800
PORTO DE SANTOS</v>
          </cell>
          <cell r="AA29" t="str">
            <v>0817900
SAO PAULO</v>
          </cell>
          <cell r="AB29" t="str">
            <v>EADI SANTO ANDRE TERMINAL DE CARGAS LTDA.</v>
          </cell>
          <cell r="AC29">
            <v>44578</v>
          </cell>
          <cell r="AD29" t="str">
            <v>22/0101434-4</v>
          </cell>
          <cell r="AE29">
            <v>44578</v>
          </cell>
          <cell r="AF29" t="str">
            <v>Verde</v>
          </cell>
          <cell r="AG29">
            <v>44578</v>
          </cell>
          <cell r="AH29" t="str">
            <v/>
          </cell>
          <cell r="AI29" t="str">
            <v/>
          </cell>
          <cell r="AJ29" t="str">
            <v/>
          </cell>
          <cell r="AK29" t="str">
            <v/>
          </cell>
        </row>
        <row r="30">
          <cell r="A30">
            <v>540100807</v>
          </cell>
          <cell r="B30" t="str">
            <v>Normal</v>
          </cell>
          <cell r="C30" t="str">
            <v/>
          </cell>
          <cell r="D30" t="str">
            <v>MBBRAS - SBC_x000D_
59.104.273/0001-29</v>
          </cell>
          <cell r="E30" t="str">
            <v>BSAO0028938</v>
          </cell>
          <cell r="F30" t="str">
            <v/>
          </cell>
          <cell r="G30" t="str">
            <v/>
          </cell>
          <cell r="H30" t="str">
            <v>MARITIMA</v>
          </cell>
          <cell r="I30" t="str">
            <v/>
          </cell>
          <cell r="J30" t="str">
            <v/>
          </cell>
          <cell r="K30" t="str">
            <v>HLCUSTR210919935</v>
          </cell>
          <cell r="L30" t="str">
            <v/>
          </cell>
          <cell r="P30">
            <v>44478</v>
          </cell>
          <cell r="Q30" t="str">
            <v>9699127 -UASC ZAMZAM</v>
          </cell>
          <cell r="R30" t="str">
            <v/>
          </cell>
          <cell r="S30">
            <v>44494</v>
          </cell>
          <cell r="T30">
            <v>44494</v>
          </cell>
          <cell r="U30" t="str">
            <v>152105261857471</v>
          </cell>
          <cell r="V30">
            <v>44495</v>
          </cell>
          <cell r="W30" t="str">
            <v/>
          </cell>
          <cell r="X30" t="str">
            <v/>
          </cell>
          <cell r="Y30" t="str">
            <v/>
          </cell>
          <cell r="Z30" t="str">
            <v>0817800
PORTO DE SANTOS</v>
          </cell>
          <cell r="AA30" t="str">
            <v>0817900
SAO PAULO</v>
          </cell>
          <cell r="AB30" t="str">
            <v>EADI SANTO ANDRE TERMINAL DE CARGAS LTDA.</v>
          </cell>
          <cell r="AC30">
            <v>44578</v>
          </cell>
          <cell r="AD30" t="str">
            <v>22/0101298-8</v>
          </cell>
          <cell r="AE30">
            <v>44578</v>
          </cell>
          <cell r="AF30" t="str">
            <v>Verde</v>
          </cell>
          <cell r="AG30">
            <v>44578</v>
          </cell>
          <cell r="AH30" t="str">
            <v/>
          </cell>
          <cell r="AI30" t="str">
            <v/>
          </cell>
          <cell r="AJ30" t="str">
            <v/>
          </cell>
          <cell r="AK30" t="str">
            <v/>
          </cell>
        </row>
        <row r="31">
          <cell r="A31">
            <v>540100813</v>
          </cell>
          <cell r="B31" t="str">
            <v>Normal</v>
          </cell>
          <cell r="C31" t="str">
            <v/>
          </cell>
          <cell r="D31" t="str">
            <v>MBBRAS - SBC_x000D_
59.104.273/0001-29</v>
          </cell>
          <cell r="E31" t="str">
            <v>BSAO0028995</v>
          </cell>
          <cell r="F31" t="str">
            <v/>
          </cell>
          <cell r="G31" t="str">
            <v/>
          </cell>
          <cell r="H31" t="str">
            <v>MARITIMA</v>
          </cell>
          <cell r="I31" t="str">
            <v/>
          </cell>
          <cell r="J31" t="str">
            <v/>
          </cell>
          <cell r="K31" t="str">
            <v>HLCUSTR210919204</v>
          </cell>
          <cell r="L31" t="str">
            <v/>
          </cell>
          <cell r="P31">
            <v>44478</v>
          </cell>
          <cell r="Q31" t="str">
            <v>9699127 -UASC ZAMZAM</v>
          </cell>
          <cell r="R31" t="str">
            <v/>
          </cell>
          <cell r="S31">
            <v>44494</v>
          </cell>
          <cell r="T31">
            <v>44494</v>
          </cell>
          <cell r="U31" t="str">
            <v>152105261856319</v>
          </cell>
          <cell r="V31">
            <v>44495</v>
          </cell>
          <cell r="W31" t="str">
            <v/>
          </cell>
          <cell r="X31" t="str">
            <v/>
          </cell>
          <cell r="Y31" t="str">
            <v/>
          </cell>
          <cell r="Z31" t="str">
            <v>0817800
PORTO DE SANTOS</v>
          </cell>
          <cell r="AA31" t="str">
            <v>0817900
SAO PAULO</v>
          </cell>
          <cell r="AB31" t="str">
            <v>EADI SANTO ANDRE TERMINAL DE CARGAS LTDA.</v>
          </cell>
          <cell r="AC31">
            <v>44575</v>
          </cell>
          <cell r="AD31" t="str">
            <v>22/0091925-4</v>
          </cell>
          <cell r="AE31">
            <v>44575</v>
          </cell>
          <cell r="AF31" t="str">
            <v>Verde</v>
          </cell>
          <cell r="AG31">
            <v>44575</v>
          </cell>
          <cell r="AH31" t="str">
            <v/>
          </cell>
          <cell r="AI31" t="str">
            <v/>
          </cell>
          <cell r="AJ31" t="str">
            <v/>
          </cell>
          <cell r="AK31" t="str">
            <v/>
          </cell>
        </row>
        <row r="32">
          <cell r="A32">
            <v>540100819</v>
          </cell>
          <cell r="B32" t="str">
            <v>Normal</v>
          </cell>
          <cell r="C32" t="str">
            <v/>
          </cell>
          <cell r="D32" t="str">
            <v>MBBRAS - SBC_x000D_
59.104.273/0001-29</v>
          </cell>
          <cell r="E32" t="str">
            <v>BSAO0029027</v>
          </cell>
          <cell r="F32" t="str">
            <v/>
          </cell>
          <cell r="G32" t="str">
            <v/>
          </cell>
          <cell r="H32" t="str">
            <v>MARITIMA</v>
          </cell>
          <cell r="I32" t="str">
            <v/>
          </cell>
          <cell r="J32" t="str">
            <v/>
          </cell>
          <cell r="K32" t="str">
            <v>HLCUSTR210918603</v>
          </cell>
          <cell r="L32" t="str">
            <v/>
          </cell>
          <cell r="P32">
            <v>44478</v>
          </cell>
          <cell r="Q32" t="str">
            <v>9699127 -UASC ZAMZAM</v>
          </cell>
          <cell r="R32" t="str">
            <v/>
          </cell>
          <cell r="S32">
            <v>44494</v>
          </cell>
          <cell r="T32">
            <v>44494</v>
          </cell>
          <cell r="U32" t="str">
            <v>152105261855002</v>
          </cell>
          <cell r="V32">
            <v>44495</v>
          </cell>
          <cell r="W32" t="str">
            <v/>
          </cell>
          <cell r="X32" t="str">
            <v/>
          </cell>
          <cell r="Y32" t="str">
            <v/>
          </cell>
          <cell r="Z32" t="str">
            <v>0817800
PORTO DE SANTOS</v>
          </cell>
          <cell r="AA32" t="str">
            <v>0817900
SAO PAULO</v>
          </cell>
          <cell r="AB32" t="str">
            <v>EADI SANTO ANDRE TERMINAL DE CARGAS LTDA.</v>
          </cell>
          <cell r="AC32">
            <v>44578</v>
          </cell>
          <cell r="AD32" t="str">
            <v>22/0101325-9</v>
          </cell>
          <cell r="AE32">
            <v>44578</v>
          </cell>
          <cell r="AF32" t="str">
            <v>Verde</v>
          </cell>
          <cell r="AG32">
            <v>44578</v>
          </cell>
          <cell r="AH32" t="str">
            <v/>
          </cell>
          <cell r="AI32" t="str">
            <v/>
          </cell>
          <cell r="AJ32" t="str">
            <v/>
          </cell>
          <cell r="AK32" t="str">
            <v/>
          </cell>
        </row>
        <row r="33">
          <cell r="A33">
            <v>540100843</v>
          </cell>
          <cell r="B33" t="str">
            <v>Normal</v>
          </cell>
          <cell r="C33" t="str">
            <v/>
          </cell>
          <cell r="D33" t="str">
            <v>MBBRAS - SBC_x000D_
59.104.273/0001-29</v>
          </cell>
          <cell r="E33" t="str">
            <v>BSAO0029032</v>
          </cell>
          <cell r="F33" t="str">
            <v/>
          </cell>
          <cell r="G33" t="str">
            <v/>
          </cell>
          <cell r="H33" t="str">
            <v>MARITIMA</v>
          </cell>
          <cell r="I33" t="str">
            <v/>
          </cell>
          <cell r="J33" t="str">
            <v/>
          </cell>
          <cell r="K33" t="str">
            <v/>
          </cell>
          <cell r="L33" t="str">
            <v/>
          </cell>
          <cell r="P33">
            <v>44478</v>
          </cell>
          <cell r="Q33" t="str">
            <v/>
          </cell>
          <cell r="R33" t="str">
            <v/>
          </cell>
          <cell r="S33" t="str">
            <v/>
          </cell>
          <cell r="T33">
            <v>44494</v>
          </cell>
          <cell r="U33" t="str">
            <v>152105261852321</v>
          </cell>
          <cell r="V33">
            <v>44495</v>
          </cell>
          <cell r="W33" t="str">
            <v/>
          </cell>
          <cell r="X33" t="str">
            <v/>
          </cell>
          <cell r="Y33" t="str">
            <v/>
          </cell>
          <cell r="Z33" t="str">
            <v>0817800
PORTO DE SANTOS</v>
          </cell>
          <cell r="AA33" t="str">
            <v>0817900
SAO PAULO</v>
          </cell>
          <cell r="AB33" t="str">
            <v>EADI SANTO ANDRE TERMINAL DE CARGAS LTDA.</v>
          </cell>
          <cell r="AC33">
            <v>44578</v>
          </cell>
          <cell r="AD33" t="str">
            <v>22/0101370-4</v>
          </cell>
          <cell r="AE33">
            <v>44578</v>
          </cell>
          <cell r="AF33" t="str">
            <v>Verde</v>
          </cell>
          <cell r="AG33">
            <v>44578</v>
          </cell>
          <cell r="AH33" t="str">
            <v/>
          </cell>
          <cell r="AI33" t="str">
            <v/>
          </cell>
          <cell r="AJ33" t="str">
            <v/>
          </cell>
          <cell r="AK33" t="str">
            <v/>
          </cell>
        </row>
        <row r="34">
          <cell r="A34" t="str">
            <v/>
          </cell>
          <cell r="B34" t="str">
            <v>Normal</v>
          </cell>
          <cell r="C34" t="str">
            <v/>
          </cell>
          <cell r="D34" t="str">
            <v>MBBRAS - SBC_x000D_
59.104.273/0001-29</v>
          </cell>
          <cell r="E34" t="str">
            <v>BSAO0029073</v>
          </cell>
          <cell r="F34" t="str">
            <v/>
          </cell>
          <cell r="G34" t="str">
            <v/>
          </cell>
          <cell r="H34" t="str">
            <v>MARITIMA</v>
          </cell>
          <cell r="I34" t="str">
            <v/>
          </cell>
          <cell r="J34" t="str">
            <v/>
          </cell>
          <cell r="K34" t="str">
            <v/>
          </cell>
          <cell r="L34" t="str">
            <v/>
          </cell>
          <cell r="P34" t="str">
            <v/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  <cell r="W34" t="str">
            <v/>
          </cell>
          <cell r="X34" t="str">
            <v/>
          </cell>
          <cell r="Y34" t="str">
            <v/>
          </cell>
          <cell r="Z34" t="str">
            <v>0817800
PORTO DE SANTOS</v>
          </cell>
          <cell r="AA34" t="str">
            <v>0817800
PORTO DE SANTOS</v>
          </cell>
          <cell r="AB34" t="str">
            <v>BRASIL TERMINAL PORTUÁRIO S/A</v>
          </cell>
          <cell r="AC34" t="str">
            <v/>
          </cell>
          <cell r="AD34" t="str">
            <v/>
          </cell>
          <cell r="AE34" t="str">
            <v/>
          </cell>
          <cell r="AF34" t="str">
            <v/>
          </cell>
          <cell r="AG34" t="str">
            <v/>
          </cell>
          <cell r="AH34" t="str">
            <v/>
          </cell>
          <cell r="AI34" t="str">
            <v/>
          </cell>
          <cell r="AJ34" t="str">
            <v/>
          </cell>
          <cell r="AK34" t="str">
            <v/>
          </cell>
        </row>
        <row r="35">
          <cell r="A35" t="str">
            <v/>
          </cell>
          <cell r="B35" t="str">
            <v>Normal</v>
          </cell>
          <cell r="C35" t="str">
            <v/>
          </cell>
          <cell r="D35" t="str">
            <v>MBBRAS - SBC_x000D_
59.104.273/0001-29</v>
          </cell>
          <cell r="E35" t="str">
            <v>BSAO0029112</v>
          </cell>
          <cell r="F35" t="str">
            <v/>
          </cell>
          <cell r="G35" t="str">
            <v/>
          </cell>
          <cell r="H35" t="str">
            <v>MARITIMA</v>
          </cell>
          <cell r="I35" t="str">
            <v/>
          </cell>
          <cell r="J35" t="str">
            <v/>
          </cell>
          <cell r="K35" t="str">
            <v/>
          </cell>
          <cell r="L35" t="str">
            <v/>
          </cell>
          <cell r="P35" t="str">
            <v/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  <cell r="W35" t="str">
            <v/>
          </cell>
          <cell r="X35" t="str">
            <v/>
          </cell>
          <cell r="Y35" t="str">
            <v/>
          </cell>
          <cell r="Z35" t="str">
            <v>0817800
PORTO DE SANTOS</v>
          </cell>
          <cell r="AA35" t="str">
            <v>0817800
PORTO DE SANTOS</v>
          </cell>
          <cell r="AB35" t="str">
            <v>BRASIL TERMINAL PORTUÁRIO S/A</v>
          </cell>
          <cell r="AC35" t="str">
            <v/>
          </cell>
          <cell r="AD35" t="str">
            <v/>
          </cell>
          <cell r="AE35" t="str">
            <v/>
          </cell>
          <cell r="AF35" t="str">
            <v/>
          </cell>
          <cell r="AG35" t="str">
            <v/>
          </cell>
          <cell r="AH35" t="str">
            <v/>
          </cell>
          <cell r="AI35" t="str">
            <v/>
          </cell>
          <cell r="AJ35" t="str">
            <v/>
          </cell>
          <cell r="AK35" t="str">
            <v/>
          </cell>
        </row>
        <row r="36">
          <cell r="A36" t="str">
            <v/>
          </cell>
          <cell r="B36" t="str">
            <v>Normal</v>
          </cell>
          <cell r="C36" t="str">
            <v/>
          </cell>
          <cell r="D36" t="str">
            <v>MBBRAS - SBC_x000D_
59.104.273/0001-29</v>
          </cell>
          <cell r="E36" t="str">
            <v>BSAO0029124</v>
          </cell>
          <cell r="F36" t="str">
            <v/>
          </cell>
          <cell r="G36" t="str">
            <v/>
          </cell>
          <cell r="H36" t="str">
            <v>MARITIMA</v>
          </cell>
          <cell r="I36" t="str">
            <v/>
          </cell>
          <cell r="J36" t="str">
            <v/>
          </cell>
          <cell r="K36" t="str">
            <v>HLCUSTR210926648</v>
          </cell>
          <cell r="L36" t="str">
            <v/>
          </cell>
          <cell r="P36">
            <v>44483</v>
          </cell>
          <cell r="Q36" t="str">
            <v>9720512 - MSC MICHELA</v>
          </cell>
          <cell r="R36" t="str">
            <v/>
          </cell>
          <cell r="S36">
            <v>44498</v>
          </cell>
          <cell r="T36">
            <v>44499</v>
          </cell>
          <cell r="U36" t="str">
            <v>152105264302616</v>
          </cell>
          <cell r="V36">
            <v>44499</v>
          </cell>
          <cell r="W36" t="str">
            <v/>
          </cell>
          <cell r="X36" t="str">
            <v/>
          </cell>
          <cell r="Y36" t="str">
            <v/>
          </cell>
          <cell r="Z36" t="str">
            <v>0817800
PORTO DE SANTOS</v>
          </cell>
          <cell r="AA36" t="str">
            <v>0817900
SAO PAULO</v>
          </cell>
          <cell r="AB36" t="str">
            <v>EADI SANTO ANDRE TERMINAL DE CARGAS LTDA.</v>
          </cell>
          <cell r="AC36">
            <v>44586</v>
          </cell>
          <cell r="AD36" t="str">
            <v>22/0162248-4</v>
          </cell>
          <cell r="AE36">
            <v>44587</v>
          </cell>
          <cell r="AF36" t="str">
            <v>Verde</v>
          </cell>
          <cell r="AG36">
            <v>44587</v>
          </cell>
          <cell r="AH36" t="str">
            <v/>
          </cell>
          <cell r="AI36" t="str">
            <v/>
          </cell>
          <cell r="AJ36" t="str">
            <v/>
          </cell>
          <cell r="AK36" t="str">
            <v/>
          </cell>
        </row>
        <row r="37">
          <cell r="A37" t="str">
            <v/>
          </cell>
          <cell r="B37" t="str">
            <v>Normal</v>
          </cell>
          <cell r="C37" t="str">
            <v/>
          </cell>
          <cell r="D37" t="str">
            <v>MBBRAS - SBC_x000D_
59.104.273/0001-29</v>
          </cell>
          <cell r="E37" t="str">
            <v>BSAO0029135</v>
          </cell>
          <cell r="F37" t="str">
            <v/>
          </cell>
          <cell r="G37" t="str">
            <v/>
          </cell>
          <cell r="H37" t="str">
            <v>MARITIMA</v>
          </cell>
          <cell r="I37" t="str">
            <v/>
          </cell>
          <cell r="J37" t="str">
            <v/>
          </cell>
          <cell r="K37" t="str">
            <v/>
          </cell>
          <cell r="L37" t="str">
            <v/>
          </cell>
          <cell r="P37" t="str">
            <v/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  <cell r="W37" t="str">
            <v/>
          </cell>
          <cell r="X37" t="str">
            <v/>
          </cell>
          <cell r="Y37" t="str">
            <v/>
          </cell>
          <cell r="Z37" t="str">
            <v>0817800
PORTO DE SANTOS</v>
          </cell>
          <cell r="AA37" t="str">
            <v>0817800
PORTO DE SANTOS</v>
          </cell>
          <cell r="AB37" t="str">
            <v>BRASIL TERMINAL PORTUÁRIO S/A</v>
          </cell>
          <cell r="AC37" t="str">
            <v/>
          </cell>
          <cell r="AD37" t="str">
            <v/>
          </cell>
          <cell r="AE37" t="str">
            <v/>
          </cell>
          <cell r="AF37" t="str">
            <v/>
          </cell>
          <cell r="AG37" t="str">
            <v/>
          </cell>
          <cell r="AH37" t="str">
            <v/>
          </cell>
          <cell r="AI37" t="str">
            <v/>
          </cell>
          <cell r="AJ37" t="str">
            <v/>
          </cell>
          <cell r="AK37" t="str">
            <v/>
          </cell>
        </row>
        <row r="38">
          <cell r="A38" t="str">
            <v/>
          </cell>
          <cell r="B38" t="str">
            <v>Normal</v>
          </cell>
          <cell r="C38" t="str">
            <v/>
          </cell>
          <cell r="D38" t="str">
            <v>MBBRAS - SBC_x000D_
59.104.273/0001-29</v>
          </cell>
          <cell r="E38" t="str">
            <v>BSAO0029142</v>
          </cell>
          <cell r="F38" t="str">
            <v/>
          </cell>
          <cell r="G38" t="str">
            <v/>
          </cell>
          <cell r="H38" t="str">
            <v>MARITIMA</v>
          </cell>
          <cell r="I38" t="str">
            <v/>
          </cell>
          <cell r="J38" t="str">
            <v/>
          </cell>
          <cell r="K38" t="str">
            <v/>
          </cell>
          <cell r="L38" t="str">
            <v/>
          </cell>
          <cell r="P38" t="str">
            <v/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  <cell r="W38" t="str">
            <v/>
          </cell>
          <cell r="X38" t="str">
            <v/>
          </cell>
          <cell r="Y38" t="str">
            <v/>
          </cell>
          <cell r="Z38" t="str">
            <v/>
          </cell>
          <cell r="AA38" t="str">
            <v/>
          </cell>
          <cell r="AB38" t="str">
            <v/>
          </cell>
          <cell r="AC38" t="str">
            <v/>
          </cell>
          <cell r="AD38" t="str">
            <v/>
          </cell>
          <cell r="AE38" t="str">
            <v/>
          </cell>
          <cell r="AF38" t="str">
            <v/>
          </cell>
          <cell r="AG38" t="str">
            <v/>
          </cell>
          <cell r="AH38" t="str">
            <v/>
          </cell>
          <cell r="AI38" t="str">
            <v/>
          </cell>
          <cell r="AJ38" t="str">
            <v/>
          </cell>
          <cell r="AK38" t="str">
            <v/>
          </cell>
        </row>
        <row r="39">
          <cell r="A39" t="str">
            <v/>
          </cell>
          <cell r="B39" t="str">
            <v>Normal</v>
          </cell>
          <cell r="C39" t="str">
            <v/>
          </cell>
          <cell r="D39" t="str">
            <v>MBBRAS - SBC_x000D_
59.104.273/0001-29</v>
          </cell>
          <cell r="E39" t="str">
            <v>BSAO0029150</v>
          </cell>
          <cell r="F39" t="str">
            <v/>
          </cell>
          <cell r="G39" t="str">
            <v/>
          </cell>
          <cell r="H39" t="str">
            <v>MARITIMA</v>
          </cell>
          <cell r="I39" t="str">
            <v/>
          </cell>
          <cell r="J39" t="str">
            <v/>
          </cell>
          <cell r="K39" t="str">
            <v/>
          </cell>
          <cell r="L39" t="str">
            <v/>
          </cell>
          <cell r="P39" t="str">
            <v/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/>
          </cell>
          <cell r="W39" t="str">
            <v/>
          </cell>
          <cell r="X39" t="str">
            <v/>
          </cell>
          <cell r="Y39" t="str">
            <v/>
          </cell>
          <cell r="Z39" t="str">
            <v>0817800
PORTO DE SANTOS</v>
          </cell>
          <cell r="AA39" t="str">
            <v>0817800
PORTO DE SANTOS</v>
          </cell>
          <cell r="AB39" t="str">
            <v>BRASIL TERMINAL PORTUÁRIO S/A</v>
          </cell>
          <cell r="AC39" t="str">
            <v/>
          </cell>
          <cell r="AD39" t="str">
            <v/>
          </cell>
          <cell r="AE39" t="str">
            <v/>
          </cell>
          <cell r="AF39" t="str">
            <v/>
          </cell>
          <cell r="AG39" t="str">
            <v/>
          </cell>
          <cell r="AH39" t="str">
            <v/>
          </cell>
          <cell r="AI39" t="str">
            <v/>
          </cell>
          <cell r="AJ39" t="str">
            <v/>
          </cell>
          <cell r="AK39" t="str">
            <v/>
          </cell>
        </row>
        <row r="40">
          <cell r="A40" t="str">
            <v/>
          </cell>
          <cell r="B40" t="str">
            <v>Normal</v>
          </cell>
          <cell r="C40" t="str">
            <v/>
          </cell>
          <cell r="D40" t="str">
            <v>MBBRAS - SBC_x000D_
59.104.273/0001-29</v>
          </cell>
          <cell r="E40" t="str">
            <v>BSAO0029221</v>
          </cell>
          <cell r="F40" t="str">
            <v/>
          </cell>
          <cell r="G40" t="str">
            <v/>
          </cell>
          <cell r="H40" t="str">
            <v>MARITIMA</v>
          </cell>
          <cell r="I40" t="str">
            <v/>
          </cell>
          <cell r="J40" t="str">
            <v/>
          </cell>
          <cell r="K40" t="str">
            <v/>
          </cell>
          <cell r="L40" t="str">
            <v/>
          </cell>
          <cell r="P40" t="str">
            <v/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 t="str">
            <v>0817800
PORTO DE SANTOS</v>
          </cell>
          <cell r="AA40" t="str">
            <v>0817800
PORTO DE SANTOS</v>
          </cell>
          <cell r="AB40" t="str">
            <v>BRASIL TERMINAL PORTUÁRIO S/A</v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 t="str">
            <v/>
          </cell>
          <cell r="AJ40" t="str">
            <v/>
          </cell>
          <cell r="AK40" t="str">
            <v/>
          </cell>
        </row>
        <row r="41">
          <cell r="A41" t="str">
            <v/>
          </cell>
          <cell r="B41" t="str">
            <v>Normal</v>
          </cell>
          <cell r="C41" t="str">
            <v/>
          </cell>
          <cell r="D41" t="str">
            <v>MBBRAS - SBC_x000D_
59.104.273/0001-29</v>
          </cell>
          <cell r="E41" t="str">
            <v>BSAO0029268</v>
          </cell>
          <cell r="F41" t="str">
            <v/>
          </cell>
          <cell r="G41" t="str">
            <v/>
          </cell>
          <cell r="H41" t="str">
            <v>MARITIMA</v>
          </cell>
          <cell r="I41" t="str">
            <v/>
          </cell>
          <cell r="J41" t="str">
            <v/>
          </cell>
          <cell r="K41" t="str">
            <v/>
          </cell>
          <cell r="L41" t="str">
            <v/>
          </cell>
          <cell r="P41" t="str">
            <v/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 t="str">
            <v/>
          </cell>
          <cell r="V41" t="str">
            <v/>
          </cell>
          <cell r="W41" t="str">
            <v/>
          </cell>
          <cell r="X41" t="str">
            <v/>
          </cell>
          <cell r="Y41" t="str">
            <v/>
          </cell>
          <cell r="Z41" t="str">
            <v>0817800
PORTO DE SANTOS</v>
          </cell>
          <cell r="AA41" t="str">
            <v>0817800
PORTO DE SANTOS</v>
          </cell>
          <cell r="AB41" t="str">
            <v>BRASIL TERMINAL PORTUÁRIO S/A</v>
          </cell>
          <cell r="AC41" t="str">
            <v/>
          </cell>
          <cell r="AD41" t="str">
            <v/>
          </cell>
          <cell r="AE41" t="str">
            <v/>
          </cell>
          <cell r="AF41" t="str">
            <v/>
          </cell>
          <cell r="AG41" t="str">
            <v/>
          </cell>
          <cell r="AH41" t="str">
            <v/>
          </cell>
          <cell r="AI41" t="str">
            <v/>
          </cell>
          <cell r="AJ41" t="str">
            <v/>
          </cell>
          <cell r="AK41" t="str">
            <v/>
          </cell>
        </row>
        <row r="42">
          <cell r="A42" t="str">
            <v/>
          </cell>
          <cell r="B42" t="str">
            <v>Normal</v>
          </cell>
          <cell r="C42" t="str">
            <v/>
          </cell>
          <cell r="D42" t="str">
            <v>MBBRAS - SBC_x000D_
59.104.273/0001-29</v>
          </cell>
          <cell r="E42" t="str">
            <v>BSAO0029280</v>
          </cell>
          <cell r="F42" t="str">
            <v/>
          </cell>
          <cell r="G42" t="str">
            <v/>
          </cell>
          <cell r="H42" t="str">
            <v>MARITIMA</v>
          </cell>
          <cell r="I42" t="str">
            <v/>
          </cell>
          <cell r="J42" t="str">
            <v/>
          </cell>
          <cell r="K42" t="str">
            <v/>
          </cell>
          <cell r="L42" t="str">
            <v/>
          </cell>
          <cell r="P42" t="str">
            <v/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 t="str">
            <v/>
          </cell>
          <cell r="V42" t="str">
            <v/>
          </cell>
          <cell r="W42" t="str">
            <v/>
          </cell>
          <cell r="X42" t="str">
            <v/>
          </cell>
          <cell r="Y42" t="str">
            <v/>
          </cell>
          <cell r="Z42" t="str">
            <v>0817800
PORTO DE SANTOS</v>
          </cell>
          <cell r="AA42" t="str">
            <v>0817800
PORTO DE SANTOS</v>
          </cell>
          <cell r="AB42" t="str">
            <v>BRASIL TERMINAL PORTUÁRIO S/A</v>
          </cell>
          <cell r="AC42" t="str">
            <v/>
          </cell>
          <cell r="AD42" t="str">
            <v/>
          </cell>
          <cell r="AE42" t="str">
            <v/>
          </cell>
          <cell r="AF42" t="str">
            <v/>
          </cell>
          <cell r="AG42" t="str">
            <v/>
          </cell>
          <cell r="AH42" t="str">
            <v/>
          </cell>
          <cell r="AI42" t="str">
            <v/>
          </cell>
          <cell r="AJ42" t="str">
            <v/>
          </cell>
          <cell r="AK42" t="str">
            <v/>
          </cell>
        </row>
        <row r="43">
          <cell r="A43" t="str">
            <v/>
          </cell>
          <cell r="B43" t="str">
            <v>Normal</v>
          </cell>
          <cell r="C43" t="str">
            <v/>
          </cell>
          <cell r="D43" t="str">
            <v>MBBRAS - SBC_x000D_
59.104.273/0001-29</v>
          </cell>
          <cell r="E43" t="str">
            <v>BSAO0029294</v>
          </cell>
          <cell r="F43" t="str">
            <v/>
          </cell>
          <cell r="G43" t="str">
            <v/>
          </cell>
          <cell r="H43" t="str">
            <v>MARITIMA</v>
          </cell>
          <cell r="I43" t="str">
            <v/>
          </cell>
          <cell r="J43" t="str">
            <v/>
          </cell>
          <cell r="K43" t="str">
            <v/>
          </cell>
          <cell r="L43" t="str">
            <v/>
          </cell>
          <cell r="P43" t="str">
            <v/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 t="str">
            <v/>
          </cell>
          <cell r="V43" t="str">
            <v/>
          </cell>
          <cell r="W43" t="str">
            <v/>
          </cell>
          <cell r="X43" t="str">
            <v/>
          </cell>
          <cell r="Y43" t="str">
            <v/>
          </cell>
          <cell r="Z43" t="str">
            <v>0817800
PORTO DE SANTOS</v>
          </cell>
          <cell r="AA43" t="str">
            <v>0817800
PORTO DE SANTOS</v>
          </cell>
          <cell r="AB43" t="str">
            <v>BRASIL TERMINAL PORTUÁRIO S/A</v>
          </cell>
          <cell r="AC43" t="str">
            <v/>
          </cell>
          <cell r="AD43" t="str">
            <v/>
          </cell>
          <cell r="AE43" t="str">
            <v/>
          </cell>
          <cell r="AF43" t="str">
            <v/>
          </cell>
          <cell r="AG43" t="str">
            <v/>
          </cell>
          <cell r="AH43" t="str">
            <v/>
          </cell>
          <cell r="AI43" t="str">
            <v/>
          </cell>
          <cell r="AJ43" t="str">
            <v/>
          </cell>
          <cell r="AK43" t="str">
            <v/>
          </cell>
        </row>
        <row r="44">
          <cell r="A44" t="str">
            <v/>
          </cell>
          <cell r="B44" t="str">
            <v>Normal</v>
          </cell>
          <cell r="C44" t="str">
            <v/>
          </cell>
          <cell r="D44" t="str">
            <v>MBBRAS - SBC_x000D_
59.104.273/0001-29</v>
          </cell>
          <cell r="E44" t="str">
            <v>BSAO0029336</v>
          </cell>
          <cell r="F44" t="str">
            <v/>
          </cell>
          <cell r="G44" t="str">
            <v/>
          </cell>
          <cell r="H44" t="str">
            <v>MARITIMA</v>
          </cell>
          <cell r="I44" t="str">
            <v/>
          </cell>
          <cell r="J44" t="str">
            <v/>
          </cell>
          <cell r="K44" t="str">
            <v/>
          </cell>
          <cell r="L44" t="str">
            <v/>
          </cell>
          <cell r="P44" t="str">
            <v/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>0817800
PORTO DE SANTOS</v>
          </cell>
          <cell r="AA44" t="str">
            <v>0817800
PORTO DE SANTOS</v>
          </cell>
          <cell r="AB44" t="str">
            <v>BRASIL TERMINAL PORTUÁRIO S/A</v>
          </cell>
          <cell r="AC44" t="str">
            <v/>
          </cell>
          <cell r="AD44" t="str">
            <v/>
          </cell>
          <cell r="AE44" t="str">
            <v/>
          </cell>
          <cell r="AF44" t="str">
            <v/>
          </cell>
          <cell r="AG44" t="str">
            <v/>
          </cell>
          <cell r="AH44" t="str">
            <v/>
          </cell>
          <cell r="AI44" t="str">
            <v/>
          </cell>
          <cell r="AJ44" t="str">
            <v/>
          </cell>
          <cell r="AK44" t="str">
            <v/>
          </cell>
        </row>
        <row r="45">
          <cell r="A45" t="str">
            <v/>
          </cell>
          <cell r="B45" t="str">
            <v>Normal</v>
          </cell>
          <cell r="C45" t="str">
            <v/>
          </cell>
          <cell r="D45" t="str">
            <v>MBBRAS - SBC_x000D_
59.104.273/0001-29</v>
          </cell>
          <cell r="E45" t="str">
            <v>BSAO0029331</v>
          </cell>
          <cell r="F45" t="str">
            <v/>
          </cell>
          <cell r="G45" t="str">
            <v/>
          </cell>
          <cell r="H45" t="str">
            <v>MARITIMA</v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  <cell r="P45" t="str">
            <v/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 t="str">
            <v/>
          </cell>
          <cell r="V45" t="str">
            <v/>
          </cell>
          <cell r="W45" t="str">
            <v/>
          </cell>
          <cell r="X45" t="str">
            <v/>
          </cell>
          <cell r="Y45" t="str">
            <v/>
          </cell>
          <cell r="Z45" t="str">
            <v>0817800
PORTO DE SANTOS</v>
          </cell>
          <cell r="AA45" t="str">
            <v>0817800
PORTO DE SANTOS</v>
          </cell>
          <cell r="AB45" t="str">
            <v>BRASIL TERMINAL PORTUÁRIO S/A</v>
          </cell>
          <cell r="AC45" t="str">
            <v/>
          </cell>
          <cell r="AD45" t="str">
            <v/>
          </cell>
          <cell r="AE45" t="str">
            <v/>
          </cell>
          <cell r="AF45" t="str">
            <v/>
          </cell>
          <cell r="AG45" t="str">
            <v/>
          </cell>
          <cell r="AH45" t="str">
            <v/>
          </cell>
          <cell r="AI45" t="str">
            <v/>
          </cell>
          <cell r="AJ45" t="str">
            <v/>
          </cell>
          <cell r="AK45" t="str">
            <v/>
          </cell>
        </row>
        <row r="46">
          <cell r="A46" t="str">
            <v/>
          </cell>
          <cell r="B46" t="str">
            <v>Normal</v>
          </cell>
          <cell r="C46" t="str">
            <v/>
          </cell>
          <cell r="D46" t="str">
            <v>MBBRAS - SBC_x000D_
59.104.273/0001-29</v>
          </cell>
          <cell r="E46" t="str">
            <v>BSAO0029341</v>
          </cell>
          <cell r="F46" t="str">
            <v/>
          </cell>
          <cell r="G46" t="str">
            <v/>
          </cell>
          <cell r="H46" t="str">
            <v>MARITIMA</v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  <cell r="P46" t="str">
            <v/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 t="str">
            <v/>
          </cell>
          <cell r="V46">
            <v>44499</v>
          </cell>
          <cell r="W46" t="str">
            <v/>
          </cell>
          <cell r="X46" t="str">
            <v/>
          </cell>
          <cell r="Y46" t="str">
            <v/>
          </cell>
          <cell r="Z46" t="str">
            <v>0817800
PORTO DE SANTOS</v>
          </cell>
          <cell r="AA46" t="str">
            <v>0817800
PORTO DE SANTOS</v>
          </cell>
          <cell r="AB46" t="str">
            <v>BRASIL TERMINAL PORTUÁRIO S/A</v>
          </cell>
          <cell r="AC46" t="str">
            <v/>
          </cell>
          <cell r="AD46" t="str">
            <v/>
          </cell>
          <cell r="AE46" t="str">
            <v/>
          </cell>
          <cell r="AF46" t="str">
            <v/>
          </cell>
          <cell r="AG46" t="str">
            <v/>
          </cell>
          <cell r="AH46" t="str">
            <v/>
          </cell>
          <cell r="AI46" t="str">
            <v/>
          </cell>
          <cell r="AJ46" t="str">
            <v/>
          </cell>
          <cell r="AK46" t="str">
            <v/>
          </cell>
        </row>
        <row r="47">
          <cell r="A47" t="str">
            <v/>
          </cell>
          <cell r="B47" t="str">
            <v>Normal</v>
          </cell>
          <cell r="C47" t="str">
            <v/>
          </cell>
          <cell r="D47" t="str">
            <v>MBBRAS - SBC_x000D_
59.104.273/0001-29</v>
          </cell>
          <cell r="E47" t="str">
            <v>BSAO0029349</v>
          </cell>
          <cell r="F47" t="str">
            <v/>
          </cell>
          <cell r="G47" t="str">
            <v/>
          </cell>
          <cell r="H47" t="str">
            <v>MARITIMA</v>
          </cell>
          <cell r="I47" t="str">
            <v/>
          </cell>
          <cell r="J47" t="str">
            <v/>
          </cell>
          <cell r="K47" t="str">
            <v/>
          </cell>
          <cell r="L47" t="str">
            <v/>
          </cell>
          <cell r="P47" t="str">
            <v/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 t="str">
            <v/>
          </cell>
          <cell r="V47">
            <v>44499</v>
          </cell>
          <cell r="W47" t="str">
            <v/>
          </cell>
          <cell r="X47" t="str">
            <v/>
          </cell>
          <cell r="Y47" t="str">
            <v/>
          </cell>
          <cell r="Z47" t="str">
            <v>0817800
PORTO DE SANTOS</v>
          </cell>
          <cell r="AA47" t="str">
            <v>0817800
PORTO DE SANTOS</v>
          </cell>
          <cell r="AB47" t="str">
            <v>BRASIL TERMINAL PORTUÁRIO S/A</v>
          </cell>
          <cell r="AC47" t="str">
            <v/>
          </cell>
          <cell r="AD47" t="str">
            <v/>
          </cell>
          <cell r="AE47" t="str">
            <v/>
          </cell>
          <cell r="AF47" t="str">
            <v/>
          </cell>
          <cell r="AG47" t="str">
            <v/>
          </cell>
          <cell r="AH47" t="str">
            <v/>
          </cell>
          <cell r="AI47" t="str">
            <v/>
          </cell>
          <cell r="AJ47" t="str">
            <v/>
          </cell>
          <cell r="AK47" t="str">
            <v/>
          </cell>
        </row>
        <row r="48">
          <cell r="A48">
            <v>540200024</v>
          </cell>
          <cell r="B48" t="str">
            <v>Normal</v>
          </cell>
          <cell r="C48" t="str">
            <v>Produtivo</v>
          </cell>
          <cell r="D48" t="str">
            <v>MBBRAS - SBC_x000D_
59.104.273/0001-29</v>
          </cell>
          <cell r="E48" t="str">
            <v>BSAO0029446</v>
          </cell>
          <cell r="F48" t="str">
            <v>CHANGSHA XI</v>
          </cell>
          <cell r="G48" t="str">
            <v>AGILITY DO BRASIL</v>
          </cell>
          <cell r="H48" t="str">
            <v>MARITIMA</v>
          </cell>
          <cell r="I48" t="str">
            <v/>
          </cell>
          <cell r="J48">
            <v>44522</v>
          </cell>
          <cell r="K48" t="str">
            <v>WUHG017807</v>
          </cell>
          <cell r="L48" t="str">
            <v/>
          </cell>
          <cell r="P48">
            <v>44522</v>
          </cell>
          <cell r="Q48" t="str">
            <v>9731951 - COSCO SHIPPING RHINE</v>
          </cell>
          <cell r="R48" t="str">
            <v>FCL</v>
          </cell>
          <cell r="S48">
            <v>44571</v>
          </cell>
          <cell r="T48">
            <v>44572</v>
          </cell>
          <cell r="U48" t="str">
            <v>152205002582165</v>
          </cell>
          <cell r="V48">
            <v>44572</v>
          </cell>
          <cell r="W48" t="str">
            <v/>
          </cell>
          <cell r="X48" t="str">
            <v/>
          </cell>
          <cell r="Y48" t="str">
            <v/>
          </cell>
          <cell r="Z48" t="str">
            <v>0817800
PORTO DE SANTOS</v>
          </cell>
          <cell r="AA48" t="str">
            <v>0817800
PORTO DE SANTOS</v>
          </cell>
          <cell r="AB48" t="str">
            <v>EMBRAPORT- EMPRESA BRASILEIRA DE TERMINAIS PORTUáRIOS S/A</v>
          </cell>
          <cell r="AC48">
            <v>44575</v>
          </cell>
          <cell r="AD48" t="str">
            <v>22/0095432-7</v>
          </cell>
          <cell r="AE48">
            <v>44578</v>
          </cell>
          <cell r="AF48" t="str">
            <v>Verde</v>
          </cell>
          <cell r="AG48">
            <v>44578</v>
          </cell>
          <cell r="AH48" t="str">
            <v/>
          </cell>
          <cell r="AI48" t="str">
            <v/>
          </cell>
          <cell r="AJ48">
            <v>44578</v>
          </cell>
          <cell r="AK48">
            <v>44578</v>
          </cell>
        </row>
        <row r="49">
          <cell r="A49">
            <v>540200023</v>
          </cell>
          <cell r="B49" t="str">
            <v>Normal</v>
          </cell>
          <cell r="C49" t="str">
            <v>Produtivo</v>
          </cell>
          <cell r="D49" t="str">
            <v>MBBRAS - SBC_x000D_
59.104.273/0001-29</v>
          </cell>
          <cell r="E49" t="str">
            <v>BSAO0029445</v>
          </cell>
          <cell r="F49" t="str">
            <v>CHANGSHA XI</v>
          </cell>
          <cell r="G49" t="str">
            <v>AGILITY DO BRASIL</v>
          </cell>
          <cell r="H49" t="str">
            <v>MARITIMA</v>
          </cell>
          <cell r="I49" t="str">
            <v/>
          </cell>
          <cell r="J49">
            <v>44522</v>
          </cell>
          <cell r="K49" t="str">
            <v>WUHG017808</v>
          </cell>
          <cell r="L49" t="str">
            <v/>
          </cell>
          <cell r="P49">
            <v>44522</v>
          </cell>
          <cell r="Q49" t="str">
            <v>9731951 - COSCO SHIPPING RHINE</v>
          </cell>
          <cell r="R49" t="str">
            <v>FCL</v>
          </cell>
          <cell r="S49">
            <v>44571</v>
          </cell>
          <cell r="T49">
            <v>44572</v>
          </cell>
          <cell r="U49" t="str">
            <v>152205002582084</v>
          </cell>
          <cell r="V49">
            <v>44572</v>
          </cell>
          <cell r="W49" t="str">
            <v/>
          </cell>
          <cell r="X49" t="str">
            <v/>
          </cell>
          <cell r="Y49" t="str">
            <v/>
          </cell>
          <cell r="Z49" t="str">
            <v>0817800
PORTO DE SANTOS</v>
          </cell>
          <cell r="AA49" t="str">
            <v>0817800
PORTO DE SANTOS</v>
          </cell>
          <cell r="AB49" t="str">
            <v>EMBRAPORT- EMPRESA BRASILEIRA DE TERMINAIS PORTUáRIOS S/A</v>
          </cell>
          <cell r="AC49">
            <v>44575</v>
          </cell>
          <cell r="AD49" t="str">
            <v>22/0095407-6</v>
          </cell>
          <cell r="AE49">
            <v>44578</v>
          </cell>
          <cell r="AF49" t="str">
            <v>Verde</v>
          </cell>
          <cell r="AG49">
            <v>44578</v>
          </cell>
          <cell r="AH49" t="str">
            <v/>
          </cell>
          <cell r="AI49" t="str">
            <v/>
          </cell>
          <cell r="AJ49">
            <v>44578</v>
          </cell>
          <cell r="AK49">
            <v>44578</v>
          </cell>
        </row>
        <row r="50">
          <cell r="A50">
            <v>540101369</v>
          </cell>
          <cell r="B50" t="str">
            <v>Normal</v>
          </cell>
          <cell r="C50" t="str">
            <v>Produtivo</v>
          </cell>
          <cell r="D50" t="str">
            <v>MBBRAS - SBC_x000D_
59.104.273/0001-29</v>
          </cell>
          <cell r="E50" t="str">
            <v>BSAO0029526</v>
          </cell>
          <cell r="F50" t="str">
            <v>DAIMLER TRUCK</v>
          </cell>
          <cell r="G50" t="str">
            <v>HAPPAG LLOYD BRASIL AGENCIAMENTO MARITIM</v>
          </cell>
          <cell r="H50" t="str">
            <v>MARITIMA</v>
          </cell>
          <cell r="I50" t="str">
            <v/>
          </cell>
          <cell r="J50">
            <v>44519</v>
          </cell>
          <cell r="K50" t="str">
            <v>HLCUSTR211005933</v>
          </cell>
          <cell r="L50" t="str">
            <v/>
          </cell>
          <cell r="P50">
            <v>44519</v>
          </cell>
          <cell r="Q50" t="str">
            <v>9627916 -CSAV TRANCURA</v>
          </cell>
          <cell r="R50" t="str">
            <v>FCL</v>
          </cell>
          <cell r="S50">
            <v>44503</v>
          </cell>
          <cell r="T50" t="str">
            <v/>
          </cell>
          <cell r="U50" t="str">
            <v>152105268847005</v>
          </cell>
          <cell r="V50">
            <v>44503</v>
          </cell>
          <cell r="W50" t="str">
            <v/>
          </cell>
          <cell r="X50" t="str">
            <v/>
          </cell>
          <cell r="Y50" t="str">
            <v/>
          </cell>
          <cell r="Z50" t="str">
            <v/>
          </cell>
          <cell r="AA50" t="str">
            <v>0817800
PORTO DE SANTOS</v>
          </cell>
          <cell r="AB50" t="str">
            <v>BRASIL TERMINAL PORTUÁRIO S/A</v>
          </cell>
          <cell r="AC50" t="str">
            <v/>
          </cell>
          <cell r="AD50" t="str">
            <v/>
          </cell>
          <cell r="AE50" t="str">
            <v/>
          </cell>
          <cell r="AF50" t="str">
            <v/>
          </cell>
          <cell r="AG50" t="str">
            <v/>
          </cell>
          <cell r="AH50" t="str">
            <v/>
          </cell>
          <cell r="AI50" t="str">
            <v/>
          </cell>
          <cell r="AJ50" t="str">
            <v/>
          </cell>
          <cell r="AK50" t="str">
            <v/>
          </cell>
        </row>
        <row r="51">
          <cell r="A51">
            <v>540200083</v>
          </cell>
          <cell r="B51" t="str">
            <v>Normal</v>
          </cell>
          <cell r="C51" t="str">
            <v>Produtivo</v>
          </cell>
          <cell r="D51" t="str">
            <v>MBBRAS - SBC_x000D_
59.104.273/0001-29</v>
          </cell>
          <cell r="E51" t="str">
            <v>BSAO0029579</v>
          </cell>
          <cell r="F51" t="str">
            <v>KOYO LATIN</v>
          </cell>
          <cell r="G51" t="str">
            <v>AGILITY DO BRASIL</v>
          </cell>
          <cell r="H51" t="str">
            <v>MARITIMA</v>
          </cell>
          <cell r="I51" t="str">
            <v/>
          </cell>
          <cell r="J51">
            <v>44535</v>
          </cell>
          <cell r="K51" t="str">
            <v>HBL7962021</v>
          </cell>
          <cell r="L51" t="str">
            <v/>
          </cell>
          <cell r="P51">
            <v>44556</v>
          </cell>
          <cell r="Q51" t="str">
            <v>9535137 - HELLA (EX: MOL GATEW</v>
          </cell>
          <cell r="R51" t="str">
            <v>FCL</v>
          </cell>
          <cell r="S51">
            <v>44575</v>
          </cell>
          <cell r="T51">
            <v>44575</v>
          </cell>
          <cell r="U51" t="str">
            <v>152205004809973</v>
          </cell>
          <cell r="V51">
            <v>44576</v>
          </cell>
          <cell r="W51" t="str">
            <v/>
          </cell>
          <cell r="X51" t="str">
            <v/>
          </cell>
          <cell r="Y51" t="str">
            <v/>
          </cell>
          <cell r="Z51" t="str">
            <v>0817800
PORTO DE SANTOS</v>
          </cell>
          <cell r="AA51" t="str">
            <v>0817800
PORTO DE SANTOS</v>
          </cell>
          <cell r="AB51" t="str">
            <v>EMBRAPORT- EMPRESA BRASILEIRA DE TERMINAIS PORTUáRIOS S/A</v>
          </cell>
          <cell r="AC51">
            <v>44592</v>
          </cell>
          <cell r="AD51" t="str">
            <v>22/0198907-8</v>
          </cell>
          <cell r="AE51">
            <v>44593</v>
          </cell>
          <cell r="AF51" t="str">
            <v>Verde</v>
          </cell>
          <cell r="AG51">
            <v>44593</v>
          </cell>
          <cell r="AH51" t="str">
            <v/>
          </cell>
          <cell r="AI51" t="str">
            <v/>
          </cell>
          <cell r="AJ51">
            <v>44594</v>
          </cell>
          <cell r="AK51">
            <v>44594</v>
          </cell>
        </row>
        <row r="52">
          <cell r="A52">
            <v>540200096</v>
          </cell>
          <cell r="B52" t="str">
            <v>Normal</v>
          </cell>
          <cell r="C52" t="str">
            <v>Produtivo</v>
          </cell>
          <cell r="D52" t="str">
            <v>MBBRAS - SBC_x000D_
59.104.273/0001-29</v>
          </cell>
          <cell r="E52" t="str">
            <v>BSAO0029607</v>
          </cell>
          <cell r="F52" t="str">
            <v>MARTINREA</v>
          </cell>
          <cell r="G52" t="str">
            <v>AGILITY DO BRASIL</v>
          </cell>
          <cell r="H52" t="str">
            <v>MARITIMA</v>
          </cell>
          <cell r="I52" t="str">
            <v/>
          </cell>
          <cell r="J52">
            <v>44557</v>
          </cell>
          <cell r="K52" t="str">
            <v>MEXG260522</v>
          </cell>
          <cell r="L52" t="str">
            <v/>
          </cell>
          <cell r="P52">
            <v>44557</v>
          </cell>
          <cell r="Q52" t="str">
            <v>9357949 - MONTE TAMARO</v>
          </cell>
          <cell r="R52" t="str">
            <v>FCL</v>
          </cell>
          <cell r="S52">
            <v>44588</v>
          </cell>
          <cell r="T52">
            <v>44583</v>
          </cell>
          <cell r="U52" t="str">
            <v>152205011735599</v>
          </cell>
          <cell r="V52">
            <v>44585</v>
          </cell>
          <cell r="W52" t="str">
            <v/>
          </cell>
          <cell r="X52" t="str">
            <v/>
          </cell>
          <cell r="Y52" t="str">
            <v/>
          </cell>
          <cell r="Z52" t="str">
            <v>0817800
PORTO DE SANTOS</v>
          </cell>
          <cell r="AA52" t="str">
            <v>0817800
PORTO DE SANTOS</v>
          </cell>
          <cell r="AB52" t="str">
            <v>BRASIL TERMINAL PORTUÁRIO S/A</v>
          </cell>
          <cell r="AC52">
            <v>44592</v>
          </cell>
          <cell r="AD52" t="str">
            <v>22/0196147-5</v>
          </cell>
          <cell r="AE52">
            <v>44593</v>
          </cell>
          <cell r="AF52" t="str">
            <v>Verde</v>
          </cell>
          <cell r="AG52">
            <v>44593</v>
          </cell>
          <cell r="AH52" t="str">
            <v/>
          </cell>
          <cell r="AI52" t="str">
            <v/>
          </cell>
          <cell r="AJ52">
            <v>44594</v>
          </cell>
          <cell r="AK52">
            <v>44594</v>
          </cell>
        </row>
        <row r="53">
          <cell r="A53">
            <v>540200097</v>
          </cell>
          <cell r="B53" t="str">
            <v>Normal</v>
          </cell>
          <cell r="C53" t="str">
            <v>Produtivo</v>
          </cell>
          <cell r="D53" t="str">
            <v>MBBRAS - SBC_x000D_
59.104.273/0001-29</v>
          </cell>
          <cell r="E53" t="str">
            <v>BSAO0029622</v>
          </cell>
          <cell r="F53" t="str">
            <v>BOGE RUBBER</v>
          </cell>
          <cell r="G53" t="str">
            <v>DSV</v>
          </cell>
          <cell r="H53" t="str">
            <v>MARITIMA</v>
          </cell>
          <cell r="I53" t="str">
            <v/>
          </cell>
          <cell r="J53">
            <v>44541</v>
          </cell>
          <cell r="K53" t="str">
            <v>WUHG017860</v>
          </cell>
          <cell r="L53" t="str">
            <v/>
          </cell>
          <cell r="P53">
            <v>44541</v>
          </cell>
          <cell r="Q53" t="str">
            <v>9629122 - EVER LIFTING</v>
          </cell>
          <cell r="R53" t="str">
            <v>FCL</v>
          </cell>
          <cell r="S53">
            <v>44223</v>
          </cell>
          <cell r="T53">
            <v>44590</v>
          </cell>
          <cell r="U53" t="str">
            <v>152205013123540</v>
          </cell>
          <cell r="V53">
            <v>44591</v>
          </cell>
          <cell r="W53" t="str">
            <v/>
          </cell>
          <cell r="X53" t="str">
            <v/>
          </cell>
          <cell r="Y53" t="str">
            <v/>
          </cell>
          <cell r="Z53" t="str">
            <v>0817800
PORTO DE SANTOS</v>
          </cell>
          <cell r="AA53" t="str">
            <v>0817800
PORTO DE SANTOS</v>
          </cell>
          <cell r="AB53" t="str">
            <v>EMBRAPORT- EMPRESA BRASILEIRA DE TERMINAIS PORTUáRIOS S/A</v>
          </cell>
          <cell r="AC53">
            <v>44599</v>
          </cell>
          <cell r="AD53" t="str">
            <v>22/0242727-8</v>
          </cell>
          <cell r="AE53">
            <v>44599</v>
          </cell>
          <cell r="AF53" t="str">
            <v>Verde</v>
          </cell>
          <cell r="AG53">
            <v>44599</v>
          </cell>
          <cell r="AH53" t="str">
            <v/>
          </cell>
          <cell r="AI53" t="str">
            <v/>
          </cell>
          <cell r="AJ53">
            <v>44600</v>
          </cell>
          <cell r="AK53">
            <v>44600</v>
          </cell>
        </row>
        <row r="54">
          <cell r="A54">
            <v>540200099</v>
          </cell>
          <cell r="B54" t="str">
            <v>Normal</v>
          </cell>
          <cell r="C54" t="str">
            <v>Produtivo</v>
          </cell>
          <cell r="D54" t="str">
            <v>MBBRAS - SBC_x000D_
59.104.273/0001-29</v>
          </cell>
          <cell r="E54" t="str">
            <v>BSAO0029692</v>
          </cell>
          <cell r="F54" t="str">
            <v>DAIMLER INDIA</v>
          </cell>
          <cell r="G54" t="str">
            <v>MAERSK</v>
          </cell>
          <cell r="H54" t="str">
            <v>MARITIMA</v>
          </cell>
          <cell r="I54" t="str">
            <v/>
          </cell>
          <cell r="J54">
            <v>44538</v>
          </cell>
          <cell r="K54" t="str">
            <v>214797811</v>
          </cell>
          <cell r="L54" t="str">
            <v/>
          </cell>
          <cell r="P54">
            <v>44538</v>
          </cell>
          <cell r="Q54" t="str">
            <v>9699189 - SAN CLEMENTE</v>
          </cell>
          <cell r="R54" t="str">
            <v>FCL</v>
          </cell>
          <cell r="S54">
            <v>44581</v>
          </cell>
          <cell r="T54">
            <v>44584</v>
          </cell>
          <cell r="U54" t="str">
            <v>152205006669001</v>
          </cell>
          <cell r="V54">
            <v>44584</v>
          </cell>
          <cell r="W54" t="str">
            <v/>
          </cell>
          <cell r="X54" t="str">
            <v/>
          </cell>
          <cell r="Y54" t="str">
            <v/>
          </cell>
          <cell r="Z54" t="str">
            <v>0817800
PORTO DE SANTOS</v>
          </cell>
          <cell r="AA54" t="str">
            <v>0817800
PORTO DE SANTOS</v>
          </cell>
          <cell r="AB54" t="str">
            <v>BRASIL TERMINAL PORTUÁRIO S/A</v>
          </cell>
          <cell r="AC54">
            <v>44592</v>
          </cell>
          <cell r="AD54" t="str">
            <v>22/0190713-6</v>
          </cell>
          <cell r="AE54">
            <v>44592</v>
          </cell>
          <cell r="AF54" t="str">
            <v>Verde</v>
          </cell>
          <cell r="AG54">
            <v>44592</v>
          </cell>
          <cell r="AH54" t="str">
            <v/>
          </cell>
          <cell r="AI54" t="str">
            <v/>
          </cell>
          <cell r="AJ54">
            <v>44594</v>
          </cell>
          <cell r="AK54">
            <v>44594</v>
          </cell>
        </row>
        <row r="55">
          <cell r="A55">
            <v>540200102</v>
          </cell>
          <cell r="B55" t="str">
            <v>Normal</v>
          </cell>
          <cell r="C55" t="str">
            <v>Produtivo</v>
          </cell>
          <cell r="D55" t="str">
            <v>MBBRAS - SBC_x000D_
59.104.273/0001-29</v>
          </cell>
          <cell r="E55" t="str">
            <v>BSAO0029703</v>
          </cell>
          <cell r="F55" t="str">
            <v>DAIMLER INDIA</v>
          </cell>
          <cell r="G55" t="str">
            <v>MAERSK</v>
          </cell>
          <cell r="H55" t="str">
            <v>MARITIMA</v>
          </cell>
          <cell r="I55" t="str">
            <v/>
          </cell>
          <cell r="J55">
            <v>44538</v>
          </cell>
          <cell r="K55" t="str">
            <v>214797946</v>
          </cell>
          <cell r="L55" t="str">
            <v/>
          </cell>
          <cell r="P55">
            <v>44538</v>
          </cell>
          <cell r="Q55" t="str">
            <v>9699189 - SAN CLEMENTE</v>
          </cell>
          <cell r="R55" t="str">
            <v>FCL</v>
          </cell>
          <cell r="S55">
            <v>44581</v>
          </cell>
          <cell r="T55">
            <v>44584</v>
          </cell>
          <cell r="U55" t="str">
            <v>152205006669346</v>
          </cell>
          <cell r="V55">
            <v>44585</v>
          </cell>
          <cell r="W55" t="str">
            <v/>
          </cell>
          <cell r="X55" t="str">
            <v/>
          </cell>
          <cell r="Y55" t="str">
            <v/>
          </cell>
          <cell r="Z55" t="str">
            <v>0817800
PORTO DE SANTOS</v>
          </cell>
          <cell r="AA55" t="str">
            <v>0817800
PORTO DE SANTOS</v>
          </cell>
          <cell r="AB55" t="str">
            <v>BRASIL TERMINAL PORTUÁRIO S/A</v>
          </cell>
          <cell r="AC55">
            <v>44585</v>
          </cell>
          <cell r="AD55" t="str">
            <v>22/0150220-9</v>
          </cell>
          <cell r="AE55">
            <v>44586</v>
          </cell>
          <cell r="AF55" t="str">
            <v>Verde</v>
          </cell>
          <cell r="AG55">
            <v>44586</v>
          </cell>
          <cell r="AH55" t="str">
            <v/>
          </cell>
          <cell r="AI55" t="str">
            <v/>
          </cell>
          <cell r="AJ55">
            <v>44586</v>
          </cell>
          <cell r="AK55">
            <v>44586</v>
          </cell>
        </row>
        <row r="56">
          <cell r="A56">
            <v>540200103</v>
          </cell>
          <cell r="B56" t="str">
            <v>Normal</v>
          </cell>
          <cell r="C56" t="str">
            <v>Protótipo</v>
          </cell>
          <cell r="D56" t="str">
            <v>MBBRAS - SBC_x000D_
59.104.273/0001-29</v>
          </cell>
          <cell r="E56" t="str">
            <v>BSAO0029704</v>
          </cell>
          <cell r="F56" t="str">
            <v>DAIMLER INDIA</v>
          </cell>
          <cell r="G56" t="str">
            <v>MAERSK</v>
          </cell>
          <cell r="H56" t="str">
            <v>MARITIMA</v>
          </cell>
          <cell r="I56" t="str">
            <v/>
          </cell>
          <cell r="J56">
            <v>44538</v>
          </cell>
          <cell r="K56" t="str">
            <v>214797972</v>
          </cell>
          <cell r="L56" t="str">
            <v/>
          </cell>
          <cell r="P56">
            <v>44538</v>
          </cell>
          <cell r="Q56" t="str">
            <v>9699189 - SAN CLEMENTE</v>
          </cell>
          <cell r="R56" t="str">
            <v>FCL</v>
          </cell>
          <cell r="S56">
            <v>44581</v>
          </cell>
          <cell r="T56">
            <v>44584</v>
          </cell>
          <cell r="U56" t="str">
            <v>152205006669427</v>
          </cell>
          <cell r="V56">
            <v>44585</v>
          </cell>
          <cell r="W56" t="str">
            <v/>
          </cell>
          <cell r="X56" t="str">
            <v/>
          </cell>
          <cell r="Y56" t="str">
            <v/>
          </cell>
          <cell r="Z56" t="str">
            <v>0817800
PORTO DE SANTOS</v>
          </cell>
          <cell r="AA56" t="str">
            <v>0817800
PORTO DE SANTOS</v>
          </cell>
          <cell r="AB56" t="str">
            <v>BRASIL TERMINAL PORTUÁRIO S/A</v>
          </cell>
          <cell r="AC56">
            <v>44585</v>
          </cell>
          <cell r="AD56" t="str">
            <v>22/0150229-2</v>
          </cell>
          <cell r="AE56">
            <v>44586</v>
          </cell>
          <cell r="AF56" t="str">
            <v>Verde</v>
          </cell>
          <cell r="AG56">
            <v>44586</v>
          </cell>
          <cell r="AH56" t="str">
            <v/>
          </cell>
          <cell r="AI56" t="str">
            <v/>
          </cell>
          <cell r="AJ56">
            <v>44586</v>
          </cell>
          <cell r="AK56">
            <v>44586</v>
          </cell>
        </row>
        <row r="57">
          <cell r="A57">
            <v>540200104</v>
          </cell>
          <cell r="B57" t="str">
            <v>Normal</v>
          </cell>
          <cell r="C57" t="str">
            <v>Produtivo</v>
          </cell>
          <cell r="D57" t="str">
            <v>MBBRAS - SBC_x000D_
59.104.273/0001-29</v>
          </cell>
          <cell r="E57" t="str">
            <v>BSAO0029705</v>
          </cell>
          <cell r="F57" t="str">
            <v>DAIMLER INDIA</v>
          </cell>
          <cell r="G57" t="str">
            <v>MAERSK</v>
          </cell>
          <cell r="H57" t="str">
            <v>MARITIMA</v>
          </cell>
          <cell r="I57" t="str">
            <v/>
          </cell>
          <cell r="J57">
            <v>44538</v>
          </cell>
          <cell r="K57" t="str">
            <v>214946444</v>
          </cell>
          <cell r="L57" t="str">
            <v/>
          </cell>
          <cell r="P57">
            <v>44538</v>
          </cell>
          <cell r="Q57" t="str">
            <v>9699189 -SAN CLEMENTE</v>
          </cell>
          <cell r="R57" t="str">
            <v>FCL</v>
          </cell>
          <cell r="S57">
            <v>44581</v>
          </cell>
          <cell r="T57">
            <v>44584</v>
          </cell>
          <cell r="U57" t="str">
            <v>152205006670786</v>
          </cell>
          <cell r="V57">
            <v>44585</v>
          </cell>
          <cell r="W57" t="str">
            <v/>
          </cell>
          <cell r="X57" t="str">
            <v/>
          </cell>
          <cell r="Y57" t="str">
            <v/>
          </cell>
          <cell r="Z57" t="str">
            <v>0817800
PORTO DE SANTOS</v>
          </cell>
          <cell r="AA57" t="str">
            <v>0817800
PORTO DE SANTOS</v>
          </cell>
          <cell r="AB57" t="str">
            <v>BRASIL TERMINAL PORTUÁRIO S/A</v>
          </cell>
          <cell r="AC57">
            <v>44592</v>
          </cell>
          <cell r="AD57" t="str">
            <v>22/0190726-8</v>
          </cell>
          <cell r="AE57">
            <v>44592</v>
          </cell>
          <cell r="AF57" t="str">
            <v>Verde</v>
          </cell>
          <cell r="AG57">
            <v>44592</v>
          </cell>
          <cell r="AH57" t="str">
            <v/>
          </cell>
          <cell r="AI57" t="str">
            <v/>
          </cell>
          <cell r="AJ57">
            <v>44594</v>
          </cell>
          <cell r="AK57">
            <v>44594</v>
          </cell>
        </row>
        <row r="58">
          <cell r="A58">
            <v>540200106</v>
          </cell>
          <cell r="B58" t="str">
            <v>Normal</v>
          </cell>
          <cell r="C58" t="str">
            <v>Produtivo</v>
          </cell>
          <cell r="D58" t="str">
            <v>MBBRAS - SBC_x000D_
59.104.273/0001-29</v>
          </cell>
          <cell r="E58" t="str">
            <v>BSAO0029709</v>
          </cell>
          <cell r="F58" t="str">
            <v>DAIMLER INDIA</v>
          </cell>
          <cell r="G58" t="str">
            <v>MAERSK</v>
          </cell>
          <cell r="H58" t="str">
            <v>MARITIMA</v>
          </cell>
          <cell r="I58" t="str">
            <v/>
          </cell>
          <cell r="J58">
            <v>44538</v>
          </cell>
          <cell r="K58" t="str">
            <v>214946701</v>
          </cell>
          <cell r="L58" t="str">
            <v/>
          </cell>
          <cell r="P58">
            <v>44538</v>
          </cell>
          <cell r="Q58" t="str">
            <v>9699189 - SAN CLEMENTE</v>
          </cell>
          <cell r="R58" t="str">
            <v>FCL</v>
          </cell>
          <cell r="S58">
            <v>44581</v>
          </cell>
          <cell r="T58">
            <v>44584</v>
          </cell>
          <cell r="U58" t="str">
            <v>152205006671081</v>
          </cell>
          <cell r="V58">
            <v>44584</v>
          </cell>
          <cell r="W58" t="str">
            <v/>
          </cell>
          <cell r="X58" t="str">
            <v/>
          </cell>
          <cell r="Y58" t="str">
            <v/>
          </cell>
          <cell r="Z58" t="str">
            <v>0817800
PORTO DE SANTOS</v>
          </cell>
          <cell r="AA58" t="str">
            <v>0817800
PORTO DE SANTOS</v>
          </cell>
          <cell r="AB58" t="str">
            <v>BRASIL TERMINAL PORTUÁRIO S/A</v>
          </cell>
          <cell r="AC58">
            <v>44592</v>
          </cell>
          <cell r="AD58" t="str">
            <v>22/0190741-1</v>
          </cell>
          <cell r="AE58">
            <v>44592</v>
          </cell>
          <cell r="AF58" t="str">
            <v>Verde</v>
          </cell>
          <cell r="AG58">
            <v>44592</v>
          </cell>
          <cell r="AH58" t="str">
            <v/>
          </cell>
          <cell r="AI58" t="str">
            <v/>
          </cell>
          <cell r="AJ58">
            <v>44594</v>
          </cell>
          <cell r="AK58">
            <v>44594</v>
          </cell>
        </row>
        <row r="59">
          <cell r="A59">
            <v>540200101</v>
          </cell>
          <cell r="B59" t="str">
            <v>Normal</v>
          </cell>
          <cell r="C59" t="str">
            <v>Produtivo</v>
          </cell>
          <cell r="D59" t="str">
            <v>MBBRAS - SBC_x000D_
59.104.273/0001-29</v>
          </cell>
          <cell r="E59" t="str">
            <v>BSAO0029702</v>
          </cell>
          <cell r="F59" t="str">
            <v>DAIMLER INDIA</v>
          </cell>
          <cell r="G59" t="str">
            <v>MAERSK</v>
          </cell>
          <cell r="H59" t="str">
            <v>MARITIMA</v>
          </cell>
          <cell r="I59" t="str">
            <v/>
          </cell>
          <cell r="J59">
            <v>44539</v>
          </cell>
          <cell r="K59" t="str">
            <v>214797913</v>
          </cell>
          <cell r="L59" t="str">
            <v/>
          </cell>
          <cell r="P59">
            <v>44539</v>
          </cell>
          <cell r="Q59" t="str">
            <v>9699189 - SAN CLEMENTE</v>
          </cell>
          <cell r="R59" t="str">
            <v>FCL</v>
          </cell>
          <cell r="S59">
            <v>44581</v>
          </cell>
          <cell r="T59">
            <v>44584</v>
          </cell>
          <cell r="U59" t="str">
            <v>152205006669265</v>
          </cell>
          <cell r="V59">
            <v>44584</v>
          </cell>
          <cell r="W59" t="str">
            <v/>
          </cell>
          <cell r="X59" t="str">
            <v/>
          </cell>
          <cell r="Y59" t="str">
            <v/>
          </cell>
          <cell r="Z59" t="str">
            <v>0817800
PORTO DE SANTOS</v>
          </cell>
          <cell r="AA59" t="str">
            <v>0817800
PORTO DE SANTOS</v>
          </cell>
          <cell r="AB59" t="str">
            <v>BRASIL TERMINAL PORTUÁRIO S/A</v>
          </cell>
          <cell r="AC59">
            <v>44585</v>
          </cell>
          <cell r="AD59" t="str">
            <v>22/0150218-7</v>
          </cell>
          <cell r="AE59">
            <v>44586</v>
          </cell>
          <cell r="AF59" t="str">
            <v>Verde</v>
          </cell>
          <cell r="AG59">
            <v>44586</v>
          </cell>
          <cell r="AH59" t="str">
            <v/>
          </cell>
          <cell r="AI59" t="str">
            <v/>
          </cell>
          <cell r="AJ59">
            <v>44586</v>
          </cell>
          <cell r="AK59">
            <v>44586</v>
          </cell>
        </row>
        <row r="60">
          <cell r="A60">
            <v>540200100</v>
          </cell>
          <cell r="B60" t="str">
            <v>Normal</v>
          </cell>
          <cell r="C60" t="str">
            <v>Produtivo</v>
          </cell>
          <cell r="D60" t="str">
            <v>MBBRAS - SBC_x000D_
59.104.273/0001-29</v>
          </cell>
          <cell r="E60" t="str">
            <v>BSAO0029701</v>
          </cell>
          <cell r="F60" t="str">
            <v>DAIMLER INDIA</v>
          </cell>
          <cell r="G60" t="str">
            <v>MAERSK</v>
          </cell>
          <cell r="H60" t="str">
            <v>MARITIMA</v>
          </cell>
          <cell r="I60" t="str">
            <v/>
          </cell>
          <cell r="J60">
            <v>44538</v>
          </cell>
          <cell r="K60" t="str">
            <v>214797877</v>
          </cell>
          <cell r="L60" t="str">
            <v/>
          </cell>
          <cell r="P60">
            <v>44538</v>
          </cell>
          <cell r="Q60" t="str">
            <v>9699189 - SAN CLEMENTE</v>
          </cell>
          <cell r="R60" t="str">
            <v>FCL</v>
          </cell>
          <cell r="S60">
            <v>44581</v>
          </cell>
          <cell r="T60">
            <v>44584</v>
          </cell>
          <cell r="U60" t="str">
            <v>152205006669184</v>
          </cell>
          <cell r="V60">
            <v>44584</v>
          </cell>
          <cell r="W60" t="str">
            <v/>
          </cell>
          <cell r="X60" t="str">
            <v/>
          </cell>
          <cell r="Y60" t="str">
            <v/>
          </cell>
          <cell r="Z60" t="str">
            <v>0817800
PORTO DE SANTOS</v>
          </cell>
          <cell r="AA60" t="str">
            <v>0817800
PORTO DE SANTOS</v>
          </cell>
          <cell r="AB60" t="str">
            <v>BRASIL TERMINAL PORTUÁRIO S/A</v>
          </cell>
          <cell r="AC60">
            <v>44592</v>
          </cell>
          <cell r="AD60" t="str">
            <v>22/0190721-7</v>
          </cell>
          <cell r="AE60">
            <v>44592</v>
          </cell>
          <cell r="AF60" t="str">
            <v>Verde</v>
          </cell>
          <cell r="AG60">
            <v>44592</v>
          </cell>
          <cell r="AH60" t="str">
            <v/>
          </cell>
          <cell r="AI60" t="str">
            <v/>
          </cell>
          <cell r="AJ60">
            <v>44594</v>
          </cell>
          <cell r="AK60">
            <v>44594</v>
          </cell>
        </row>
        <row r="61">
          <cell r="A61">
            <v>540200105</v>
          </cell>
          <cell r="B61" t="str">
            <v>Normal</v>
          </cell>
          <cell r="C61" t="str">
            <v>Protótipo</v>
          </cell>
          <cell r="D61" t="str">
            <v>MBBRAS - SBC_x000D_
59.104.273/0001-29</v>
          </cell>
          <cell r="E61" t="str">
            <v>BSAO0029706</v>
          </cell>
          <cell r="F61" t="str">
            <v>DAIMLER INDIA</v>
          </cell>
          <cell r="G61" t="str">
            <v>MAERSK</v>
          </cell>
          <cell r="H61" t="str">
            <v>MARITIMA</v>
          </cell>
          <cell r="I61" t="str">
            <v/>
          </cell>
          <cell r="J61">
            <v>44538</v>
          </cell>
          <cell r="K61" t="str">
            <v>214946629</v>
          </cell>
          <cell r="L61" t="str">
            <v/>
          </cell>
          <cell r="P61">
            <v>44538</v>
          </cell>
          <cell r="Q61" t="str">
            <v>9699189 -SAN CLEMENTE</v>
          </cell>
          <cell r="R61" t="str">
            <v>FCL</v>
          </cell>
          <cell r="S61">
            <v>44581</v>
          </cell>
          <cell r="T61">
            <v>44584</v>
          </cell>
          <cell r="U61" t="str">
            <v>152205006670948</v>
          </cell>
          <cell r="V61">
            <v>44584</v>
          </cell>
          <cell r="W61" t="str">
            <v/>
          </cell>
          <cell r="X61" t="str">
            <v/>
          </cell>
          <cell r="Y61" t="str">
            <v/>
          </cell>
          <cell r="Z61" t="str">
            <v>0817800
PORTO DE SANTOS</v>
          </cell>
          <cell r="AA61" t="str">
            <v>0817800
PORTO DE SANTOS</v>
          </cell>
          <cell r="AB61" t="str">
            <v>BRASIL TERMINAL PORTUÁRIO S/A</v>
          </cell>
          <cell r="AC61">
            <v>44592</v>
          </cell>
          <cell r="AD61" t="str">
            <v>22/0190732-2</v>
          </cell>
          <cell r="AE61">
            <v>44592</v>
          </cell>
          <cell r="AF61" t="str">
            <v>Verde</v>
          </cell>
          <cell r="AG61">
            <v>44592</v>
          </cell>
          <cell r="AH61" t="str">
            <v/>
          </cell>
          <cell r="AI61" t="str">
            <v/>
          </cell>
          <cell r="AJ61">
            <v>44594</v>
          </cell>
          <cell r="AK61">
            <v>44594</v>
          </cell>
        </row>
        <row r="62">
          <cell r="A62">
            <v>540200107</v>
          </cell>
          <cell r="B62" t="str">
            <v>Normal</v>
          </cell>
          <cell r="C62" t="str">
            <v>Produtivo</v>
          </cell>
          <cell r="D62" t="str">
            <v>MBBRAS - SBC_x000D_
59.104.273/0001-29</v>
          </cell>
          <cell r="E62" t="str">
            <v>BSAO0029710</v>
          </cell>
          <cell r="F62" t="str">
            <v>DAIMLER INDIA</v>
          </cell>
          <cell r="G62" t="str">
            <v>MAERSK</v>
          </cell>
          <cell r="H62" t="str">
            <v>MARITIMA</v>
          </cell>
          <cell r="I62" t="str">
            <v/>
          </cell>
          <cell r="J62" t="str">
            <v/>
          </cell>
          <cell r="K62" t="str">
            <v>214946848</v>
          </cell>
          <cell r="L62" t="str">
            <v/>
          </cell>
          <cell r="P62">
            <v>44538</v>
          </cell>
          <cell r="Q62" t="str">
            <v>9699189 -SAN CLEMENTE</v>
          </cell>
          <cell r="R62" t="str">
            <v>FCL</v>
          </cell>
          <cell r="S62">
            <v>44583</v>
          </cell>
          <cell r="T62">
            <v>44584</v>
          </cell>
          <cell r="U62" t="str">
            <v>152205006671405</v>
          </cell>
          <cell r="V62">
            <v>44585</v>
          </cell>
          <cell r="W62" t="str">
            <v/>
          </cell>
          <cell r="X62" t="str">
            <v/>
          </cell>
          <cell r="Y62" t="str">
            <v/>
          </cell>
          <cell r="Z62" t="str">
            <v>0817800
PORTO DE SANTOS</v>
          </cell>
          <cell r="AA62" t="str">
            <v>0817800
PORTO DE SANTOS</v>
          </cell>
          <cell r="AB62" t="str">
            <v>BRASIL TERMINAL PORTUÁRIO S/A</v>
          </cell>
          <cell r="AC62">
            <v>44585</v>
          </cell>
          <cell r="AD62" t="str">
            <v>22/0150192-0</v>
          </cell>
          <cell r="AE62">
            <v>44586</v>
          </cell>
          <cell r="AF62" t="str">
            <v>Verde</v>
          </cell>
          <cell r="AG62">
            <v>44586</v>
          </cell>
          <cell r="AH62" t="str">
            <v/>
          </cell>
          <cell r="AI62" t="str">
            <v/>
          </cell>
          <cell r="AJ62">
            <v>44586</v>
          </cell>
          <cell r="AK62">
            <v>44586</v>
          </cell>
        </row>
        <row r="63">
          <cell r="A63">
            <v>540200108</v>
          </cell>
          <cell r="B63" t="str">
            <v>Normal</v>
          </cell>
          <cell r="C63" t="str">
            <v>Produtivo</v>
          </cell>
          <cell r="D63" t="str">
            <v>MBBRAS - SBC_x000D_
59.104.273/0001-29</v>
          </cell>
          <cell r="E63" t="str">
            <v>BSAO0029721</v>
          </cell>
          <cell r="F63" t="str">
            <v>DAIMLER INDIA</v>
          </cell>
          <cell r="G63" t="str">
            <v>MAERSK</v>
          </cell>
          <cell r="H63" t="str">
            <v>MARITIMA</v>
          </cell>
          <cell r="I63" t="str">
            <v/>
          </cell>
          <cell r="J63">
            <v>44544</v>
          </cell>
          <cell r="K63" t="str">
            <v>214946543</v>
          </cell>
          <cell r="L63" t="str">
            <v/>
          </cell>
          <cell r="P63">
            <v>44544</v>
          </cell>
          <cell r="Q63" t="str">
            <v>9699189 - SAN CLEMENTE</v>
          </cell>
          <cell r="R63" t="str">
            <v>FCL</v>
          </cell>
          <cell r="S63">
            <v>44581</v>
          </cell>
          <cell r="T63">
            <v>44584</v>
          </cell>
          <cell r="U63" t="str">
            <v>152205006670867</v>
          </cell>
          <cell r="V63">
            <v>44584</v>
          </cell>
          <cell r="W63" t="str">
            <v/>
          </cell>
          <cell r="X63" t="str">
            <v/>
          </cell>
          <cell r="Y63" t="str">
            <v/>
          </cell>
          <cell r="Z63" t="str">
            <v>0817800
PORTO DE SANTOS</v>
          </cell>
          <cell r="AA63" t="str">
            <v>0817800
PORTO DE SANTOS</v>
          </cell>
          <cell r="AB63" t="str">
            <v>BRASIL TERMINAL PORTUÁRIO S/A</v>
          </cell>
          <cell r="AC63">
            <v>44585</v>
          </cell>
          <cell r="AD63" t="str">
            <v>22/0150234-9</v>
          </cell>
          <cell r="AE63">
            <v>44586</v>
          </cell>
          <cell r="AF63" t="str">
            <v>Verde</v>
          </cell>
          <cell r="AG63">
            <v>44586</v>
          </cell>
          <cell r="AH63" t="str">
            <v/>
          </cell>
          <cell r="AI63" t="str">
            <v/>
          </cell>
          <cell r="AJ63">
            <v>44586</v>
          </cell>
          <cell r="AK63">
            <v>44586</v>
          </cell>
        </row>
        <row r="64">
          <cell r="A64">
            <v>540200111</v>
          </cell>
          <cell r="B64" t="str">
            <v>Normal</v>
          </cell>
          <cell r="C64" t="str">
            <v>Produtivo</v>
          </cell>
          <cell r="D64" t="str">
            <v>MBBRAS - SBC_x000D_
59.104.273/0001-29</v>
          </cell>
          <cell r="E64" t="str">
            <v>BSAO0029729</v>
          </cell>
          <cell r="F64" t="str">
            <v>DAIMLER INDIA</v>
          </cell>
          <cell r="G64" t="str">
            <v>MAERSK</v>
          </cell>
          <cell r="H64" t="str">
            <v>MARITIMA</v>
          </cell>
          <cell r="I64" t="str">
            <v/>
          </cell>
          <cell r="J64">
            <v>44544</v>
          </cell>
          <cell r="K64" t="str">
            <v>214946819</v>
          </cell>
          <cell r="L64" t="str">
            <v/>
          </cell>
          <cell r="P64">
            <v>44544</v>
          </cell>
          <cell r="Q64" t="str">
            <v>9699189 - SAN CLEMENTE</v>
          </cell>
          <cell r="R64" t="str">
            <v>FCL</v>
          </cell>
          <cell r="S64">
            <v>44581</v>
          </cell>
          <cell r="T64">
            <v>44584</v>
          </cell>
          <cell r="U64" t="str">
            <v>152205006671324</v>
          </cell>
          <cell r="V64">
            <v>44584</v>
          </cell>
          <cell r="W64" t="str">
            <v/>
          </cell>
          <cell r="X64" t="str">
            <v/>
          </cell>
          <cell r="Y64" t="str">
            <v/>
          </cell>
          <cell r="Z64" t="str">
            <v>0817800
PORTO DE SANTOS</v>
          </cell>
          <cell r="AA64" t="str">
            <v>0817800
PORTO DE SANTOS</v>
          </cell>
          <cell r="AB64" t="str">
            <v>BRASIL TERMINAL PORTUÁRIO S/A</v>
          </cell>
          <cell r="AC64">
            <v>44592</v>
          </cell>
          <cell r="AD64" t="str">
            <v>22/0190748-9</v>
          </cell>
          <cell r="AE64">
            <v>44592</v>
          </cell>
          <cell r="AF64" t="str">
            <v>Verde</v>
          </cell>
          <cell r="AG64">
            <v>44592</v>
          </cell>
          <cell r="AH64" t="str">
            <v/>
          </cell>
          <cell r="AI64" t="str">
            <v/>
          </cell>
          <cell r="AJ64">
            <v>44594</v>
          </cell>
          <cell r="AK64">
            <v>44594</v>
          </cell>
        </row>
        <row r="65">
          <cell r="A65">
            <v>540200109</v>
          </cell>
          <cell r="B65" t="str">
            <v>Normal</v>
          </cell>
          <cell r="C65" t="str">
            <v>Produtivo</v>
          </cell>
          <cell r="D65" t="str">
            <v>MBBRAS - SBC_x000D_
59.104.273/0001-29</v>
          </cell>
          <cell r="E65" t="str">
            <v>BSAO0029724</v>
          </cell>
          <cell r="F65" t="str">
            <v>DAIMLER INDIA</v>
          </cell>
          <cell r="G65" t="str">
            <v>MAERSK</v>
          </cell>
          <cell r="H65" t="str">
            <v>MARITIMA</v>
          </cell>
          <cell r="I65" t="str">
            <v/>
          </cell>
          <cell r="J65">
            <v>44545</v>
          </cell>
          <cell r="K65" t="str">
            <v>214946730</v>
          </cell>
          <cell r="L65" t="str">
            <v/>
          </cell>
          <cell r="P65">
            <v>44545</v>
          </cell>
          <cell r="Q65" t="str">
            <v>9699189 - SAN CLEMENTE</v>
          </cell>
          <cell r="R65" t="str">
            <v>FCL</v>
          </cell>
          <cell r="S65">
            <v>44581</v>
          </cell>
          <cell r="T65">
            <v>44584</v>
          </cell>
          <cell r="U65" t="str">
            <v>152205006671162</v>
          </cell>
          <cell r="V65">
            <v>44585</v>
          </cell>
          <cell r="W65" t="str">
            <v/>
          </cell>
          <cell r="X65" t="str">
            <v/>
          </cell>
          <cell r="Y65" t="str">
            <v/>
          </cell>
          <cell r="Z65" t="str">
            <v>0817800
PORTO DE SANTOS</v>
          </cell>
          <cell r="AA65" t="str">
            <v>0817800
PORTO DE SANTOS</v>
          </cell>
          <cell r="AB65" t="str">
            <v>BRASIL TERMINAL PORTUÁRIO S/A</v>
          </cell>
          <cell r="AC65">
            <v>44585</v>
          </cell>
          <cell r="AD65" t="str">
            <v>22/0150241-1</v>
          </cell>
          <cell r="AE65">
            <v>44586</v>
          </cell>
          <cell r="AF65" t="str">
            <v>Verde</v>
          </cell>
          <cell r="AG65">
            <v>44586</v>
          </cell>
          <cell r="AH65" t="str">
            <v/>
          </cell>
          <cell r="AI65" t="str">
            <v/>
          </cell>
          <cell r="AJ65">
            <v>44586</v>
          </cell>
          <cell r="AK65">
            <v>44586</v>
          </cell>
        </row>
        <row r="66">
          <cell r="A66">
            <v>540200110</v>
          </cell>
          <cell r="B66" t="str">
            <v>Normal</v>
          </cell>
          <cell r="C66" t="str">
            <v>Produtivo</v>
          </cell>
          <cell r="D66" t="str">
            <v>MBBRAS - SBC_x000D_
59.104.273/0001-29</v>
          </cell>
          <cell r="E66" t="str">
            <v>BSAO0029727</v>
          </cell>
          <cell r="F66" t="str">
            <v>DAIMLER INDIA</v>
          </cell>
          <cell r="G66" t="str">
            <v>MAERSK</v>
          </cell>
          <cell r="H66" t="str">
            <v>MARITIMA</v>
          </cell>
          <cell r="I66" t="str">
            <v/>
          </cell>
          <cell r="J66">
            <v>44544</v>
          </cell>
          <cell r="K66" t="str">
            <v>214946784</v>
          </cell>
          <cell r="L66" t="str">
            <v/>
          </cell>
          <cell r="P66">
            <v>44544</v>
          </cell>
          <cell r="Q66" t="str">
            <v>9699189 - SAN CLEMENTE</v>
          </cell>
          <cell r="R66" t="str">
            <v>FCL</v>
          </cell>
          <cell r="S66">
            <v>44581</v>
          </cell>
          <cell r="T66">
            <v>44584</v>
          </cell>
          <cell r="U66" t="str">
            <v>152205006671243</v>
          </cell>
          <cell r="V66">
            <v>44584</v>
          </cell>
          <cell r="W66" t="str">
            <v/>
          </cell>
          <cell r="X66" t="str">
            <v/>
          </cell>
          <cell r="Y66" t="str">
            <v/>
          </cell>
          <cell r="Z66" t="str">
            <v>0817800
PORTO DE SANTOS</v>
          </cell>
          <cell r="AA66" t="str">
            <v>0817800
PORTO DE SANTOS</v>
          </cell>
          <cell r="AB66" t="str">
            <v>BRASIL TERMINAL PORTUÁRIO S/A</v>
          </cell>
          <cell r="AC66">
            <v>44592</v>
          </cell>
          <cell r="AD66" t="str">
            <v>22/0197337-6</v>
          </cell>
          <cell r="AE66">
            <v>44593</v>
          </cell>
          <cell r="AF66" t="str">
            <v>Verde</v>
          </cell>
          <cell r="AG66">
            <v>44593</v>
          </cell>
          <cell r="AH66" t="str">
            <v/>
          </cell>
          <cell r="AI66" t="str">
            <v/>
          </cell>
          <cell r="AJ66">
            <v>44594</v>
          </cell>
          <cell r="AK66">
            <v>44594</v>
          </cell>
        </row>
        <row r="67">
          <cell r="A67">
            <v>540200117</v>
          </cell>
          <cell r="B67" t="str">
            <v>Normal</v>
          </cell>
          <cell r="C67" t="str">
            <v>Produtivo</v>
          </cell>
          <cell r="D67" t="str">
            <v>MBBRAS - SBC_x000D_
59.104.273/0001-29</v>
          </cell>
          <cell r="E67" t="str">
            <v>BSAO0029746</v>
          </cell>
          <cell r="F67" t="str">
            <v>DAIMLER INDIA</v>
          </cell>
          <cell r="G67" t="str">
            <v>MAERSK</v>
          </cell>
          <cell r="H67" t="str">
            <v>MARITIMA</v>
          </cell>
          <cell r="I67" t="str">
            <v/>
          </cell>
          <cell r="J67">
            <v>44544</v>
          </cell>
          <cell r="K67" t="str">
            <v>215090385</v>
          </cell>
          <cell r="L67" t="str">
            <v/>
          </cell>
          <cell r="P67">
            <v>44544</v>
          </cell>
          <cell r="Q67" t="str">
            <v>9699189 - SAN CLEMENTE</v>
          </cell>
          <cell r="R67" t="str">
            <v>FCL</v>
          </cell>
          <cell r="S67">
            <v>44581</v>
          </cell>
          <cell r="T67">
            <v>44584</v>
          </cell>
          <cell r="U67" t="str">
            <v>152205006674005</v>
          </cell>
          <cell r="V67">
            <v>44584</v>
          </cell>
          <cell r="W67" t="str">
            <v/>
          </cell>
          <cell r="X67" t="str">
            <v/>
          </cell>
          <cell r="Y67" t="str">
            <v/>
          </cell>
          <cell r="Z67" t="str">
            <v>0817800
PORTO DE SANTOS</v>
          </cell>
          <cell r="AA67" t="str">
            <v>0817800
PORTO DE SANTOS</v>
          </cell>
          <cell r="AB67" t="str">
            <v>BRASIL TERMINAL PORTUÁRIO S/A</v>
          </cell>
          <cell r="AC67">
            <v>44592</v>
          </cell>
          <cell r="AD67" t="str">
            <v>22/0190779-9</v>
          </cell>
          <cell r="AE67">
            <v>44592</v>
          </cell>
          <cell r="AF67" t="str">
            <v>Verde</v>
          </cell>
          <cell r="AG67">
            <v>44592</v>
          </cell>
          <cell r="AH67" t="str">
            <v/>
          </cell>
          <cell r="AI67" t="str">
            <v/>
          </cell>
          <cell r="AJ67">
            <v>44594</v>
          </cell>
          <cell r="AK67">
            <v>44594</v>
          </cell>
        </row>
        <row r="68">
          <cell r="A68">
            <v>540200113</v>
          </cell>
          <cell r="B68" t="str">
            <v>Normal</v>
          </cell>
          <cell r="C68" t="str">
            <v>Produtivo</v>
          </cell>
          <cell r="D68" t="str">
            <v>MBBRAS - SBC_x000D_
59.104.273/0001-29</v>
          </cell>
          <cell r="E68" t="str">
            <v>BSAO0029740</v>
          </cell>
          <cell r="F68" t="str">
            <v>DAIMLER INDIA</v>
          </cell>
          <cell r="G68" t="str">
            <v>MAERSK</v>
          </cell>
          <cell r="H68" t="str">
            <v>MARITIMA</v>
          </cell>
          <cell r="I68" t="str">
            <v/>
          </cell>
          <cell r="J68">
            <v>44544</v>
          </cell>
          <cell r="K68" t="str">
            <v>215090266</v>
          </cell>
          <cell r="L68" t="str">
            <v/>
          </cell>
          <cell r="P68">
            <v>44544</v>
          </cell>
          <cell r="Q68" t="str">
            <v>9699189 - SAN CLEMENTE</v>
          </cell>
          <cell r="R68" t="str">
            <v>FCL</v>
          </cell>
          <cell r="S68">
            <v>44581</v>
          </cell>
          <cell r="T68">
            <v>44584</v>
          </cell>
          <cell r="U68" t="str">
            <v>152205006673610</v>
          </cell>
          <cell r="V68">
            <v>44584</v>
          </cell>
          <cell r="W68" t="str">
            <v/>
          </cell>
          <cell r="X68" t="str">
            <v/>
          </cell>
          <cell r="Y68" t="str">
            <v/>
          </cell>
          <cell r="Z68" t="str">
            <v>0817800
PORTO DE SANTOS</v>
          </cell>
          <cell r="AA68" t="str">
            <v>0817800
PORTO DE SANTOS</v>
          </cell>
          <cell r="AB68" t="str">
            <v>BRASIL TERMINAL PORTUÁRIO S/A</v>
          </cell>
          <cell r="AC68">
            <v>44592</v>
          </cell>
          <cell r="AD68" t="str">
            <v>22/0190758-6</v>
          </cell>
          <cell r="AE68">
            <v>44592</v>
          </cell>
          <cell r="AF68" t="str">
            <v>Verde</v>
          </cell>
          <cell r="AG68">
            <v>44592</v>
          </cell>
          <cell r="AH68" t="str">
            <v/>
          </cell>
          <cell r="AI68" t="str">
            <v/>
          </cell>
          <cell r="AJ68">
            <v>44594</v>
          </cell>
          <cell r="AK68">
            <v>44594</v>
          </cell>
        </row>
        <row r="69">
          <cell r="A69">
            <v>540200115</v>
          </cell>
          <cell r="B69" t="str">
            <v>Normal</v>
          </cell>
          <cell r="C69" t="str">
            <v>Produtivo</v>
          </cell>
          <cell r="D69" t="str">
            <v>MBBRAS - SBC_x000D_
59.104.273/0001-29</v>
          </cell>
          <cell r="E69" t="str">
            <v>BSAO0029743</v>
          </cell>
          <cell r="F69" t="str">
            <v>DAIMLER INDIA</v>
          </cell>
          <cell r="G69" t="str">
            <v>MAERSK</v>
          </cell>
          <cell r="H69" t="str">
            <v>MARITIMA</v>
          </cell>
          <cell r="I69" t="str">
            <v/>
          </cell>
          <cell r="J69">
            <v>44544</v>
          </cell>
          <cell r="K69" t="str">
            <v>215090327</v>
          </cell>
          <cell r="L69" t="str">
            <v/>
          </cell>
          <cell r="P69">
            <v>44544</v>
          </cell>
          <cell r="Q69" t="str">
            <v>9699189 - SAN CLEMENTE</v>
          </cell>
          <cell r="R69" t="str">
            <v>FCL</v>
          </cell>
          <cell r="S69">
            <v>44581</v>
          </cell>
          <cell r="T69">
            <v>44584</v>
          </cell>
          <cell r="U69" t="str">
            <v>152205006673882</v>
          </cell>
          <cell r="V69">
            <v>44584</v>
          </cell>
          <cell r="W69" t="str">
            <v/>
          </cell>
          <cell r="X69" t="str">
            <v/>
          </cell>
          <cell r="Y69" t="str">
            <v/>
          </cell>
          <cell r="Z69" t="str">
            <v>0817800
PORTO DE SANTOS</v>
          </cell>
          <cell r="AA69" t="str">
            <v>0817800
PORTO DE SANTOS</v>
          </cell>
          <cell r="AB69" t="str">
            <v>BRASIL TERMINAL PORTUÁRIO S/A</v>
          </cell>
          <cell r="AC69">
            <v>44585</v>
          </cell>
          <cell r="AD69" t="str">
            <v>22/0150204-7</v>
          </cell>
          <cell r="AE69">
            <v>44586</v>
          </cell>
          <cell r="AF69" t="str">
            <v>Verde</v>
          </cell>
          <cell r="AG69">
            <v>44586</v>
          </cell>
          <cell r="AH69" t="str">
            <v/>
          </cell>
          <cell r="AI69" t="str">
            <v/>
          </cell>
          <cell r="AJ69">
            <v>44586</v>
          </cell>
          <cell r="AK69">
            <v>44586</v>
          </cell>
        </row>
        <row r="70">
          <cell r="A70">
            <v>540104255</v>
          </cell>
          <cell r="B70" t="str">
            <v>Normal</v>
          </cell>
          <cell r="C70" t="str">
            <v>Produtivo</v>
          </cell>
          <cell r="D70" t="str">
            <v>MBBRAS - SBC_x000D_
59.104.273/0001-29</v>
          </cell>
          <cell r="E70" t="str">
            <v>BSAO0029753</v>
          </cell>
          <cell r="F70" t="str">
            <v>DAIMLER INDIA</v>
          </cell>
          <cell r="G70" t="str">
            <v>MAERSK</v>
          </cell>
          <cell r="H70" t="str">
            <v>MARITIMA</v>
          </cell>
          <cell r="I70" t="str">
            <v/>
          </cell>
          <cell r="J70">
            <v>44544</v>
          </cell>
          <cell r="K70" t="str">
            <v>215117226</v>
          </cell>
          <cell r="L70" t="str">
            <v/>
          </cell>
          <cell r="P70">
            <v>44544</v>
          </cell>
          <cell r="Q70" t="str">
            <v>9699189 - SAN CLEMENTE</v>
          </cell>
          <cell r="R70" t="str">
            <v>FCL</v>
          </cell>
          <cell r="S70">
            <v>44581</v>
          </cell>
          <cell r="T70">
            <v>44584</v>
          </cell>
          <cell r="U70" t="str">
            <v>152205006674935</v>
          </cell>
          <cell r="V70">
            <v>44584</v>
          </cell>
          <cell r="W70" t="str">
            <v/>
          </cell>
          <cell r="X70" t="str">
            <v/>
          </cell>
          <cell r="Y70" t="str">
            <v/>
          </cell>
          <cell r="Z70" t="str">
            <v>0817800
PORTO DE SANTOS</v>
          </cell>
          <cell r="AA70" t="str">
            <v>0817800
PORTO DE SANTOS</v>
          </cell>
          <cell r="AB70" t="str">
            <v>BRASIL TERMINAL PORTUÁRIO S/A</v>
          </cell>
          <cell r="AC70">
            <v>44585</v>
          </cell>
          <cell r="AD70" t="str">
            <v>22/0150213-6</v>
          </cell>
          <cell r="AE70">
            <v>44586</v>
          </cell>
          <cell r="AF70" t="str">
            <v>Verde</v>
          </cell>
          <cell r="AG70">
            <v>44586</v>
          </cell>
          <cell r="AH70" t="str">
            <v/>
          </cell>
          <cell r="AI70" t="str">
            <v/>
          </cell>
          <cell r="AJ70">
            <v>44586</v>
          </cell>
          <cell r="AK70">
            <v>44586</v>
          </cell>
        </row>
        <row r="71">
          <cell r="A71">
            <v>540200116</v>
          </cell>
          <cell r="B71" t="str">
            <v>Normal</v>
          </cell>
          <cell r="C71" t="str">
            <v>Produtivo</v>
          </cell>
          <cell r="D71" t="str">
            <v>MBBRAS - SBC_x000D_
59.104.273/0001-29</v>
          </cell>
          <cell r="E71" t="str">
            <v>BSAO0029744</v>
          </cell>
          <cell r="F71" t="str">
            <v>DAIMLER INDIA</v>
          </cell>
          <cell r="G71" t="str">
            <v>MAERSK</v>
          </cell>
          <cell r="H71" t="str">
            <v>MARITIMA</v>
          </cell>
          <cell r="I71" t="str">
            <v/>
          </cell>
          <cell r="J71">
            <v>44544</v>
          </cell>
          <cell r="K71" t="str">
            <v>215090355</v>
          </cell>
          <cell r="L71" t="str">
            <v/>
          </cell>
          <cell r="P71">
            <v>44544</v>
          </cell>
          <cell r="Q71" t="str">
            <v>9699189 - SAN CLEMENTE</v>
          </cell>
          <cell r="R71" t="str">
            <v>FCL</v>
          </cell>
          <cell r="S71">
            <v>44581</v>
          </cell>
          <cell r="T71">
            <v>44584</v>
          </cell>
          <cell r="U71" t="str">
            <v>152205006673963</v>
          </cell>
          <cell r="V71">
            <v>44584</v>
          </cell>
          <cell r="W71" t="str">
            <v/>
          </cell>
          <cell r="X71" t="str">
            <v/>
          </cell>
          <cell r="Y71" t="str">
            <v/>
          </cell>
          <cell r="Z71" t="str">
            <v>0817800
PORTO DE SANTOS</v>
          </cell>
          <cell r="AA71" t="str">
            <v>0817800
PORTO DE SANTOS</v>
          </cell>
          <cell r="AB71" t="str">
            <v>BRASIL TERMINAL PORTUÁRIO S/A</v>
          </cell>
          <cell r="AC71">
            <v>44592</v>
          </cell>
          <cell r="AD71" t="str">
            <v>22/0190771-3</v>
          </cell>
          <cell r="AE71">
            <v>44592</v>
          </cell>
          <cell r="AF71" t="str">
            <v>Verde</v>
          </cell>
          <cell r="AG71">
            <v>44592</v>
          </cell>
          <cell r="AH71" t="str">
            <v/>
          </cell>
          <cell r="AI71" t="str">
            <v/>
          </cell>
          <cell r="AJ71">
            <v>44594</v>
          </cell>
          <cell r="AK71">
            <v>44594</v>
          </cell>
        </row>
        <row r="72">
          <cell r="A72">
            <v>540200114</v>
          </cell>
          <cell r="B72" t="str">
            <v>Normal</v>
          </cell>
          <cell r="C72" t="str">
            <v>Produtivo</v>
          </cell>
          <cell r="D72" t="str">
            <v>MBBRAS - SBC_x000D_
59.104.273/0001-29</v>
          </cell>
          <cell r="E72" t="str">
            <v>BSAO0029742</v>
          </cell>
          <cell r="F72" t="str">
            <v>DAIMLER INDIA</v>
          </cell>
          <cell r="G72" t="str">
            <v>MAERSK</v>
          </cell>
          <cell r="H72" t="str">
            <v>MARITIMA</v>
          </cell>
          <cell r="I72" t="str">
            <v/>
          </cell>
          <cell r="J72">
            <v>44544</v>
          </cell>
          <cell r="K72" t="str">
            <v>215090302</v>
          </cell>
          <cell r="L72" t="str">
            <v/>
          </cell>
          <cell r="P72">
            <v>44544</v>
          </cell>
          <cell r="Q72" t="str">
            <v>9699189 - SAN CLEMENTE</v>
          </cell>
          <cell r="R72" t="str">
            <v>FCL</v>
          </cell>
          <cell r="S72">
            <v>44581</v>
          </cell>
          <cell r="T72">
            <v>44584</v>
          </cell>
          <cell r="U72" t="str">
            <v>152205006673700</v>
          </cell>
          <cell r="V72">
            <v>44584</v>
          </cell>
          <cell r="W72" t="str">
            <v/>
          </cell>
          <cell r="X72" t="str">
            <v/>
          </cell>
          <cell r="Y72" t="str">
            <v/>
          </cell>
          <cell r="Z72" t="str">
            <v>0817800
PORTO DE SANTOS</v>
          </cell>
          <cell r="AA72" t="str">
            <v>0817800
PORTO DE SANTOS</v>
          </cell>
          <cell r="AB72" t="str">
            <v>BRASIL TERMINAL PORTUÁRIO S/A</v>
          </cell>
          <cell r="AC72">
            <v>44592</v>
          </cell>
          <cell r="AD72" t="str">
            <v>22/0190767-5</v>
          </cell>
          <cell r="AE72">
            <v>44592</v>
          </cell>
          <cell r="AF72" t="str">
            <v>Verde</v>
          </cell>
          <cell r="AG72">
            <v>44592</v>
          </cell>
          <cell r="AH72" t="str">
            <v/>
          </cell>
          <cell r="AI72" t="str">
            <v/>
          </cell>
          <cell r="AJ72">
            <v>44594</v>
          </cell>
          <cell r="AK72">
            <v>44594</v>
          </cell>
        </row>
        <row r="73">
          <cell r="A73">
            <v>540104472</v>
          </cell>
          <cell r="B73" t="str">
            <v>Normal</v>
          </cell>
          <cell r="C73" t="str">
            <v>Produtivo</v>
          </cell>
          <cell r="D73" t="str">
            <v>MBBRAS - SBC_x000D_
59.104.273/0001-29</v>
          </cell>
          <cell r="E73" t="str">
            <v>BSAO0029750</v>
          </cell>
          <cell r="F73" t="str">
            <v>DAIMLER INDIA</v>
          </cell>
          <cell r="G73" t="str">
            <v>MAERSK</v>
          </cell>
          <cell r="H73" t="str">
            <v>MARITIMA</v>
          </cell>
          <cell r="I73" t="str">
            <v/>
          </cell>
          <cell r="J73">
            <v>44544</v>
          </cell>
          <cell r="K73" t="str">
            <v>215090435</v>
          </cell>
          <cell r="L73" t="str">
            <v/>
          </cell>
          <cell r="P73">
            <v>44544</v>
          </cell>
          <cell r="Q73" t="str">
            <v>9699189 - SAN CLEMENTE</v>
          </cell>
          <cell r="R73" t="str">
            <v>FCL</v>
          </cell>
          <cell r="S73">
            <v>44581</v>
          </cell>
          <cell r="T73">
            <v>44584</v>
          </cell>
          <cell r="U73" t="str">
            <v>152205006674269</v>
          </cell>
          <cell r="V73">
            <v>44585</v>
          </cell>
          <cell r="W73" t="str">
            <v/>
          </cell>
          <cell r="X73" t="str">
            <v/>
          </cell>
          <cell r="Y73" t="str">
            <v/>
          </cell>
          <cell r="Z73" t="str">
            <v>0817800
PORTO DE SANTOS</v>
          </cell>
          <cell r="AA73" t="str">
            <v>0817800
PORTO DE SANTOS</v>
          </cell>
          <cell r="AB73" t="str">
            <v>BRASIL TERMINAL PORTUÁRIO S/A</v>
          </cell>
          <cell r="AC73">
            <v>44602</v>
          </cell>
          <cell r="AD73" t="str">
            <v>22/0276346-4</v>
          </cell>
          <cell r="AE73">
            <v>44603</v>
          </cell>
          <cell r="AF73" t="str">
            <v>Verde</v>
          </cell>
          <cell r="AG73">
            <v>44603</v>
          </cell>
          <cell r="AH73" t="str">
            <v/>
          </cell>
          <cell r="AI73" t="str">
            <v/>
          </cell>
          <cell r="AJ73">
            <v>44634</v>
          </cell>
          <cell r="AK73">
            <v>44634</v>
          </cell>
        </row>
        <row r="74">
          <cell r="A74">
            <v>540200112</v>
          </cell>
          <cell r="B74" t="str">
            <v>Normal</v>
          </cell>
          <cell r="C74" t="str">
            <v>Produtivo</v>
          </cell>
          <cell r="D74" t="str">
            <v>MBBRAS - SBC_x000D_
59.104.273/0001-29</v>
          </cell>
          <cell r="E74" t="str">
            <v>BSAO0029730</v>
          </cell>
          <cell r="F74" t="str">
            <v>DAIMLER INDIA</v>
          </cell>
          <cell r="G74" t="str">
            <v>MAERSK</v>
          </cell>
          <cell r="H74" t="str">
            <v>MARITIMA</v>
          </cell>
          <cell r="I74" t="str">
            <v/>
          </cell>
          <cell r="J74">
            <v>44544</v>
          </cell>
          <cell r="K74" t="str">
            <v>214946882</v>
          </cell>
          <cell r="L74" t="str">
            <v/>
          </cell>
          <cell r="P74">
            <v>44544</v>
          </cell>
          <cell r="Q74" t="str">
            <v>9699189 - SAN CLEMENTE</v>
          </cell>
          <cell r="R74" t="str">
            <v>FCL</v>
          </cell>
          <cell r="S74">
            <v>44581</v>
          </cell>
          <cell r="T74">
            <v>44584</v>
          </cell>
          <cell r="U74" t="str">
            <v>152205006671596</v>
          </cell>
          <cell r="V74">
            <v>44585</v>
          </cell>
          <cell r="W74" t="str">
            <v/>
          </cell>
          <cell r="X74" t="str">
            <v/>
          </cell>
          <cell r="Y74" t="str">
            <v/>
          </cell>
          <cell r="Z74" t="str">
            <v>0817800
PORTO DE SANTOS</v>
          </cell>
          <cell r="AA74" t="str">
            <v>0817800
PORTO DE SANTOS</v>
          </cell>
          <cell r="AB74" t="str">
            <v>BRASIL TERMINAL PORTUÁRIO S/A</v>
          </cell>
          <cell r="AC74">
            <v>44585</v>
          </cell>
          <cell r="AD74" t="str">
            <v>22/0150195-4</v>
          </cell>
          <cell r="AE74">
            <v>44586</v>
          </cell>
          <cell r="AF74" t="str">
            <v>Verde</v>
          </cell>
          <cell r="AG74">
            <v>44586</v>
          </cell>
          <cell r="AH74" t="str">
            <v/>
          </cell>
          <cell r="AI74" t="str">
            <v/>
          </cell>
          <cell r="AJ74">
            <v>44586</v>
          </cell>
          <cell r="AK74">
            <v>44586</v>
          </cell>
        </row>
        <row r="75">
          <cell r="A75">
            <v>540200118</v>
          </cell>
          <cell r="B75" t="str">
            <v>Normal</v>
          </cell>
          <cell r="C75" t="str">
            <v>Produtivo</v>
          </cell>
          <cell r="D75" t="str">
            <v>MBBRAS - SBC_x000D_
59.104.273/0001-29</v>
          </cell>
          <cell r="E75" t="str">
            <v>BSAO0029749</v>
          </cell>
          <cell r="F75" t="str">
            <v>DAIMLER INDIA</v>
          </cell>
          <cell r="G75" t="str">
            <v>MAERSK</v>
          </cell>
          <cell r="H75" t="str">
            <v>MARITIMA</v>
          </cell>
          <cell r="I75" t="str">
            <v/>
          </cell>
          <cell r="J75">
            <v>44544</v>
          </cell>
          <cell r="K75" t="str">
            <v>215090412</v>
          </cell>
          <cell r="L75" t="str">
            <v/>
          </cell>
          <cell r="P75">
            <v>44544</v>
          </cell>
          <cell r="Q75" t="str">
            <v>9699189 - SAN CLEMENTE</v>
          </cell>
          <cell r="R75" t="str">
            <v>FCL</v>
          </cell>
          <cell r="S75">
            <v>44581</v>
          </cell>
          <cell r="T75">
            <v>44584</v>
          </cell>
          <cell r="U75" t="str">
            <v>152205006674188</v>
          </cell>
          <cell r="V75">
            <v>44584</v>
          </cell>
          <cell r="W75" t="str">
            <v/>
          </cell>
          <cell r="X75" t="str">
            <v/>
          </cell>
          <cell r="Y75" t="str">
            <v/>
          </cell>
          <cell r="Z75" t="str">
            <v>0817800
PORTO DE SANTOS</v>
          </cell>
          <cell r="AA75" t="str">
            <v>0817800
PORTO DE SANTOS</v>
          </cell>
          <cell r="AB75" t="str">
            <v>BRASIL TERMINAL PORTUÁRIO S/A</v>
          </cell>
          <cell r="AC75">
            <v>44585</v>
          </cell>
          <cell r="AD75" t="str">
            <v>22/0150252-7</v>
          </cell>
          <cell r="AE75">
            <v>44585</v>
          </cell>
          <cell r="AF75" t="str">
            <v>Vermelho</v>
          </cell>
          <cell r="AG75">
            <v>44615</v>
          </cell>
          <cell r="AH75" t="str">
            <v/>
          </cell>
          <cell r="AI75" t="str">
            <v/>
          </cell>
          <cell r="AJ75">
            <v>44615</v>
          </cell>
          <cell r="AK75">
            <v>44615</v>
          </cell>
        </row>
        <row r="76">
          <cell r="A76">
            <v>540102957</v>
          </cell>
          <cell r="B76" t="str">
            <v>Normal</v>
          </cell>
          <cell r="C76" t="str">
            <v>Produtivo</v>
          </cell>
          <cell r="D76" t="str">
            <v>MBBRAS - SBC_x000D_
59.104.273/0001-29</v>
          </cell>
          <cell r="E76" t="str">
            <v>BSAO0029823</v>
          </cell>
          <cell r="F76" t="str">
            <v>CHANGSHA XI MAI</v>
          </cell>
          <cell r="G76" t="str">
            <v>DSV</v>
          </cell>
          <cell r="H76" t="str">
            <v>MARITIMA</v>
          </cell>
          <cell r="I76" t="str">
            <v/>
          </cell>
          <cell r="J76">
            <v>44484</v>
          </cell>
          <cell r="K76" t="str">
            <v>WUHG017698</v>
          </cell>
          <cell r="L76" t="str">
            <v/>
          </cell>
          <cell r="P76">
            <v>44484</v>
          </cell>
          <cell r="Q76" t="str">
            <v>9793911 - SEASPAN RAPTOR</v>
          </cell>
          <cell r="R76" t="str">
            <v>FCL</v>
          </cell>
          <cell r="S76">
            <v>44582</v>
          </cell>
          <cell r="T76">
            <v>44551</v>
          </cell>
          <cell r="U76" t="str">
            <v>152105310883809</v>
          </cell>
          <cell r="V76">
            <v>44552</v>
          </cell>
          <cell r="W76" t="str">
            <v/>
          </cell>
          <cell r="X76" t="str">
            <v/>
          </cell>
          <cell r="Y76" t="str">
            <v/>
          </cell>
          <cell r="Z76" t="str">
            <v>0817800
PORTO DE SANTOS</v>
          </cell>
          <cell r="AA76" t="str">
            <v>0817800
PORTO DE SANTOS</v>
          </cell>
          <cell r="AB76" t="str">
            <v>BRASIL TERMINAL PORTUÁRIO S/A</v>
          </cell>
          <cell r="AC76">
            <v>44580</v>
          </cell>
          <cell r="AD76" t="str">
            <v>22/0125103-6</v>
          </cell>
          <cell r="AE76">
            <v>44581</v>
          </cell>
          <cell r="AF76" t="str">
            <v>Verde</v>
          </cell>
          <cell r="AG76">
            <v>44581</v>
          </cell>
          <cell r="AH76" t="str">
            <v/>
          </cell>
          <cell r="AI76" t="str">
            <v/>
          </cell>
          <cell r="AJ76">
            <v>44581</v>
          </cell>
          <cell r="AK76">
            <v>44581</v>
          </cell>
        </row>
        <row r="77">
          <cell r="A77">
            <v>540102956</v>
          </cell>
          <cell r="B77" t="str">
            <v>Normal</v>
          </cell>
          <cell r="C77" t="str">
            <v>Produtivo</v>
          </cell>
          <cell r="D77" t="str">
            <v>MBBRAS - SBC_x000D_
59.104.273/0001-29</v>
          </cell>
          <cell r="E77" t="str">
            <v>BSAO0029820</v>
          </cell>
          <cell r="F77" t="str">
            <v>CHANGSHA XI MAI</v>
          </cell>
          <cell r="G77" t="str">
            <v>DSV</v>
          </cell>
          <cell r="H77" t="str">
            <v>MARITIMA</v>
          </cell>
          <cell r="I77" t="str">
            <v/>
          </cell>
          <cell r="J77">
            <v>44484</v>
          </cell>
          <cell r="K77" t="str">
            <v>WUHG017697</v>
          </cell>
          <cell r="L77" t="str">
            <v/>
          </cell>
          <cell r="P77">
            <v>44484</v>
          </cell>
          <cell r="Q77" t="str">
            <v>9793911 - SEASPAN RAPTOR</v>
          </cell>
          <cell r="R77" t="str">
            <v>FCL</v>
          </cell>
          <cell r="S77">
            <v>44217</v>
          </cell>
          <cell r="T77">
            <v>44551</v>
          </cell>
          <cell r="U77" t="str">
            <v>152105310883639</v>
          </cell>
          <cell r="V77">
            <v>44552</v>
          </cell>
          <cell r="W77" t="str">
            <v/>
          </cell>
          <cell r="X77" t="str">
            <v/>
          </cell>
          <cell r="Y77" t="str">
            <v/>
          </cell>
          <cell r="Z77" t="str">
            <v>0817800
PORTO DE SANTOS</v>
          </cell>
          <cell r="AA77" t="str">
            <v>0817800
PORTO DE SANTOS</v>
          </cell>
          <cell r="AB77" t="str">
            <v>BRASIL TERMINAL PORTUÁRIO S/A</v>
          </cell>
          <cell r="AC77">
            <v>44580</v>
          </cell>
          <cell r="AD77" t="str">
            <v>22/0125092-7</v>
          </cell>
          <cell r="AE77">
            <v>44581</v>
          </cell>
          <cell r="AF77" t="str">
            <v>Verde</v>
          </cell>
          <cell r="AG77">
            <v>44581</v>
          </cell>
          <cell r="AH77" t="str">
            <v/>
          </cell>
          <cell r="AI77" t="str">
            <v/>
          </cell>
          <cell r="AJ77">
            <v>44581</v>
          </cell>
          <cell r="AK77">
            <v>44581</v>
          </cell>
        </row>
        <row r="78">
          <cell r="A78">
            <v>540200135</v>
          </cell>
          <cell r="B78" t="str">
            <v>Normal</v>
          </cell>
          <cell r="C78" t="str">
            <v>Produtivo</v>
          </cell>
          <cell r="D78" t="str">
            <v>MBBRAS - SBC_x000D_
59.104.273/0001-29</v>
          </cell>
          <cell r="E78" t="str">
            <v>BSAO0029888</v>
          </cell>
          <cell r="F78" t="str">
            <v>CHANGSHA XI MAI</v>
          </cell>
          <cell r="G78" t="str">
            <v>DSV</v>
          </cell>
          <cell r="H78" t="str">
            <v>MARITIMA</v>
          </cell>
          <cell r="I78" t="str">
            <v/>
          </cell>
          <cell r="J78">
            <v>44484</v>
          </cell>
          <cell r="K78" t="str">
            <v>WUHG017696</v>
          </cell>
          <cell r="L78" t="str">
            <v/>
          </cell>
          <cell r="P78">
            <v>44484</v>
          </cell>
          <cell r="Q78" t="str">
            <v>9793911 - SEASPAN RAPTOR</v>
          </cell>
          <cell r="R78" t="str">
            <v>FCL</v>
          </cell>
          <cell r="S78">
            <v>44582</v>
          </cell>
          <cell r="T78">
            <v>44551</v>
          </cell>
          <cell r="U78" t="str">
            <v>152105310883710</v>
          </cell>
          <cell r="V78">
            <v>44552</v>
          </cell>
          <cell r="W78" t="str">
            <v/>
          </cell>
          <cell r="X78" t="str">
            <v/>
          </cell>
          <cell r="Y78" t="str">
            <v/>
          </cell>
          <cell r="Z78" t="str">
            <v>0817800
PORTO DE SANTOS</v>
          </cell>
          <cell r="AA78" t="str">
            <v>0817800
PORTO DE SANTOS</v>
          </cell>
          <cell r="AB78" t="str">
            <v>BRASIL TERMINAL PORTUÁRIO S/A</v>
          </cell>
          <cell r="AC78">
            <v>44580</v>
          </cell>
          <cell r="AD78" t="str">
            <v>22/0125120-6</v>
          </cell>
          <cell r="AE78">
            <v>44581</v>
          </cell>
          <cell r="AF78" t="str">
            <v>Verde</v>
          </cell>
          <cell r="AG78">
            <v>44581</v>
          </cell>
          <cell r="AH78" t="str">
            <v/>
          </cell>
          <cell r="AI78" t="str">
            <v/>
          </cell>
          <cell r="AJ78">
            <v>44581</v>
          </cell>
          <cell r="AK78">
            <v>44581</v>
          </cell>
        </row>
        <row r="79">
          <cell r="A79">
            <v>540200150</v>
          </cell>
          <cell r="B79" t="str">
            <v>Normal</v>
          </cell>
          <cell r="C79" t="str">
            <v>Produtivo</v>
          </cell>
          <cell r="D79" t="str">
            <v>MBBRAS - SBC_x000D_
59.104.273/0001-29</v>
          </cell>
          <cell r="E79" t="str">
            <v>BSAO0029932</v>
          </cell>
          <cell r="F79" t="str">
            <v>CHANGSHA XI MAI</v>
          </cell>
          <cell r="G79" t="str">
            <v>DSV</v>
          </cell>
          <cell r="H79" t="str">
            <v>MARITIMA</v>
          </cell>
          <cell r="I79" t="str">
            <v/>
          </cell>
          <cell r="J79">
            <v>44497</v>
          </cell>
          <cell r="K79" t="str">
            <v>WUHG017723</v>
          </cell>
          <cell r="L79" t="str">
            <v/>
          </cell>
          <cell r="P79">
            <v>44497</v>
          </cell>
          <cell r="Q79" t="str">
            <v>9793935 - MONTEVIDEO EXPRESS</v>
          </cell>
          <cell r="R79" t="str">
            <v>FCL</v>
          </cell>
          <cell r="S79">
            <v>44556</v>
          </cell>
          <cell r="T79">
            <v>44557</v>
          </cell>
          <cell r="U79" t="str">
            <v>152105317083700</v>
          </cell>
          <cell r="V79">
            <v>44557</v>
          </cell>
          <cell r="W79" t="str">
            <v/>
          </cell>
          <cell r="X79" t="str">
            <v/>
          </cell>
          <cell r="Y79" t="str">
            <v/>
          </cell>
          <cell r="Z79" t="str">
            <v>0817800
PORTO DE SANTOS</v>
          </cell>
          <cell r="AA79" t="str">
            <v>0817800
PORTO DE SANTOS</v>
          </cell>
          <cell r="AB79" t="str">
            <v>BRASIL TERMINAL PORTUÁRIO S/A</v>
          </cell>
          <cell r="AC79">
            <v>44574</v>
          </cell>
          <cell r="AD79" t="str">
            <v>22/0086685-1</v>
          </cell>
          <cell r="AE79">
            <v>44575</v>
          </cell>
          <cell r="AF79" t="str">
            <v>Verde</v>
          </cell>
          <cell r="AG79">
            <v>44575</v>
          </cell>
          <cell r="AH79" t="str">
            <v/>
          </cell>
          <cell r="AI79" t="str">
            <v/>
          </cell>
          <cell r="AJ79">
            <v>44575</v>
          </cell>
          <cell r="AK79">
            <v>44575</v>
          </cell>
        </row>
        <row r="80">
          <cell r="A80">
            <v>540200149</v>
          </cell>
          <cell r="B80" t="str">
            <v>Normal</v>
          </cell>
          <cell r="C80" t="str">
            <v>Produtivo</v>
          </cell>
          <cell r="D80" t="str">
            <v>MBBRAS - SBC_x000D_
59.104.273/0001-29</v>
          </cell>
          <cell r="E80" t="str">
            <v>BSAO0029931</v>
          </cell>
          <cell r="F80" t="str">
            <v>CHANGSHA XI MAI</v>
          </cell>
          <cell r="G80" t="str">
            <v>DSV</v>
          </cell>
          <cell r="H80" t="str">
            <v>MARITIMA</v>
          </cell>
          <cell r="I80" t="str">
            <v/>
          </cell>
          <cell r="J80">
            <v>44497</v>
          </cell>
          <cell r="K80" t="str">
            <v>WUHG017722</v>
          </cell>
          <cell r="L80" t="str">
            <v/>
          </cell>
          <cell r="P80">
            <v>44497</v>
          </cell>
          <cell r="Q80" t="str">
            <v>9793935 - MONTEVIDEO EXPRESS</v>
          </cell>
          <cell r="R80" t="str">
            <v>FCL</v>
          </cell>
          <cell r="S80">
            <v>44556</v>
          </cell>
          <cell r="T80">
            <v>44557</v>
          </cell>
          <cell r="U80" t="str">
            <v>152105317083883</v>
          </cell>
          <cell r="V80">
            <v>44557</v>
          </cell>
          <cell r="W80" t="str">
            <v/>
          </cell>
          <cell r="X80" t="str">
            <v/>
          </cell>
          <cell r="Y80" t="str">
            <v/>
          </cell>
          <cell r="Z80" t="str">
            <v>0817800
PORTO DE SANTOS</v>
          </cell>
          <cell r="AA80" t="str">
            <v>0817800
PORTO DE SANTOS</v>
          </cell>
          <cell r="AB80" t="str">
            <v>BRASIL TERMINAL PORTUÁRIO S/A</v>
          </cell>
          <cell r="AC80">
            <v>44574</v>
          </cell>
          <cell r="AD80" t="str">
            <v>22/0086673-8</v>
          </cell>
          <cell r="AE80">
            <v>44575</v>
          </cell>
          <cell r="AF80" t="str">
            <v>Verde</v>
          </cell>
          <cell r="AG80">
            <v>44575</v>
          </cell>
          <cell r="AH80" t="str">
            <v/>
          </cell>
          <cell r="AI80" t="str">
            <v/>
          </cell>
          <cell r="AJ80">
            <v>44575</v>
          </cell>
          <cell r="AK80">
            <v>44575</v>
          </cell>
        </row>
        <row r="81">
          <cell r="A81" t="str">
            <v>PR-RF-452</v>
          </cell>
          <cell r="B81" t="str">
            <v>Normal</v>
          </cell>
          <cell r="C81" t="str">
            <v>Produtivo</v>
          </cell>
          <cell r="D81" t="str">
            <v>MBBRAS - SBC_x000D_
59.104.273/0001-29</v>
          </cell>
          <cell r="E81" t="str">
            <v>BSAO0030004</v>
          </cell>
          <cell r="F81" t="str">
            <v/>
          </cell>
          <cell r="G81" t="str">
            <v/>
          </cell>
          <cell r="H81" t="str">
            <v>MARITIMA</v>
          </cell>
          <cell r="I81" t="str">
            <v/>
          </cell>
          <cell r="J81" t="str">
            <v/>
          </cell>
          <cell r="K81" t="str">
            <v/>
          </cell>
          <cell r="L81" t="str">
            <v/>
          </cell>
          <cell r="P81" t="str">
            <v/>
          </cell>
          <cell r="Q81" t="str">
            <v/>
          </cell>
          <cell r="R81" t="str">
            <v/>
          </cell>
          <cell r="S81">
            <v>44561</v>
          </cell>
          <cell r="T81">
            <v>44621</v>
          </cell>
          <cell r="U81" t="str">
            <v/>
          </cell>
          <cell r="V81" t="str">
            <v/>
          </cell>
          <cell r="W81" t="str">
            <v/>
          </cell>
          <cell r="X81" t="str">
            <v/>
          </cell>
          <cell r="Y81" t="str">
            <v/>
          </cell>
          <cell r="Z81" t="str">
            <v/>
          </cell>
          <cell r="AA81" t="str">
            <v>0817900
SAO PAULO</v>
          </cell>
          <cell r="AB81" t="str">
            <v>IRF-SP (NACIONALIZACAO RECOF)</v>
          </cell>
          <cell r="AC81">
            <v>44573</v>
          </cell>
          <cell r="AD81" t="str">
            <v>22/0074158-7</v>
          </cell>
          <cell r="AE81">
            <v>44573</v>
          </cell>
          <cell r="AF81" t="str">
            <v>Verde</v>
          </cell>
          <cell r="AG81">
            <v>44573</v>
          </cell>
          <cell r="AH81" t="str">
            <v/>
          </cell>
          <cell r="AI81" t="str">
            <v/>
          </cell>
          <cell r="AJ81" t="str">
            <v/>
          </cell>
          <cell r="AK81" t="str">
            <v/>
          </cell>
        </row>
        <row r="82">
          <cell r="A82">
            <v>540104341</v>
          </cell>
          <cell r="B82" t="str">
            <v>Normal</v>
          </cell>
          <cell r="C82" t="str">
            <v>Produtivo</v>
          </cell>
          <cell r="D82" t="str">
            <v>MBBRAS - SBC_x000D_
59.104.273/0001-29</v>
          </cell>
          <cell r="E82" t="str">
            <v>BSAO0030037</v>
          </cell>
          <cell r="F82" t="str">
            <v>DAIMLER TRUCK</v>
          </cell>
          <cell r="G82" t="str">
            <v>HAPPAG LLOYD BRASIL AGENCIAMENTO MARITIM</v>
          </cell>
          <cell r="H82" t="str">
            <v>MARITIMA</v>
          </cell>
          <cell r="I82" t="str">
            <v/>
          </cell>
          <cell r="J82">
            <v>44557</v>
          </cell>
          <cell r="K82" t="str">
            <v>HLCUSTR211208821</v>
          </cell>
          <cell r="L82" t="str">
            <v>1250249903</v>
          </cell>
          <cell r="P82">
            <v>44563</v>
          </cell>
          <cell r="Q82" t="str">
            <v>9702091 - MSC SOFIA CELESTE</v>
          </cell>
          <cell r="R82" t="str">
            <v>FCL</v>
          </cell>
          <cell r="S82">
            <v>44577</v>
          </cell>
          <cell r="T82">
            <v>44581</v>
          </cell>
          <cell r="U82" t="str">
            <v>152205009114167</v>
          </cell>
          <cell r="V82">
            <v>44582</v>
          </cell>
          <cell r="W82" t="str">
            <v/>
          </cell>
          <cell r="X82" t="str">
            <v/>
          </cell>
          <cell r="Y82" t="str">
            <v/>
          </cell>
          <cell r="Z82" t="str">
            <v>0817800
PORTO DE SANTOS</v>
          </cell>
          <cell r="AA82" t="str">
            <v>0817800
PORTO DE SANTOS</v>
          </cell>
          <cell r="AB82" t="str">
            <v>BRASIL TERMINAL PORTUÁRIO S/A</v>
          </cell>
          <cell r="AC82">
            <v>44590</v>
          </cell>
          <cell r="AD82" t="str">
            <v>22/0188920-0</v>
          </cell>
          <cell r="AE82">
            <v>44592</v>
          </cell>
          <cell r="AF82" t="str">
            <v>Verde</v>
          </cell>
          <cell r="AG82">
            <v>44592</v>
          </cell>
          <cell r="AH82" t="str">
            <v/>
          </cell>
          <cell r="AI82" t="str">
            <v/>
          </cell>
          <cell r="AJ82">
            <v>44607</v>
          </cell>
          <cell r="AK82">
            <v>44607</v>
          </cell>
        </row>
        <row r="83">
          <cell r="A83">
            <v>540104342</v>
          </cell>
          <cell r="B83" t="str">
            <v>Normal</v>
          </cell>
          <cell r="C83" t="str">
            <v>Produtivo</v>
          </cell>
          <cell r="D83" t="str">
            <v>MBBRAS - SBC_x000D_
59.104.273/0001-29</v>
          </cell>
          <cell r="E83" t="str">
            <v>BSAO0030038</v>
          </cell>
          <cell r="F83" t="str">
            <v>DAIMLER TRUCK</v>
          </cell>
          <cell r="G83" t="str">
            <v>HAPPAG LLOYD BRASIL AGENCIAMENTO MARITIM</v>
          </cell>
          <cell r="H83" t="str">
            <v>MARITIMA</v>
          </cell>
          <cell r="I83" t="str">
            <v/>
          </cell>
          <cell r="J83">
            <v>44557</v>
          </cell>
          <cell r="K83" t="str">
            <v>HLCUSTR211209104</v>
          </cell>
          <cell r="L83" t="str">
            <v>1250249906</v>
          </cell>
          <cell r="P83">
            <v>44563</v>
          </cell>
          <cell r="Q83" t="str">
            <v>9702091 - MSC SOFIA CELESTE</v>
          </cell>
          <cell r="R83" t="str">
            <v>FCL</v>
          </cell>
          <cell r="S83">
            <v>44577</v>
          </cell>
          <cell r="T83">
            <v>44581</v>
          </cell>
          <cell r="U83" t="str">
            <v>152205009114248</v>
          </cell>
          <cell r="V83">
            <v>44582</v>
          </cell>
          <cell r="W83" t="str">
            <v/>
          </cell>
          <cell r="X83" t="str">
            <v/>
          </cell>
          <cell r="Y83" t="str">
            <v/>
          </cell>
          <cell r="Z83" t="str">
            <v>0817800
PORTO DE SANTOS</v>
          </cell>
          <cell r="AA83" t="str">
            <v>0817800
PORTO DE SANTOS</v>
          </cell>
          <cell r="AB83" t="str">
            <v>BRASIL TERMINAL PORTUÁRIO S/A</v>
          </cell>
          <cell r="AC83">
            <v>44595</v>
          </cell>
          <cell r="AD83" t="str">
            <v>22/0222934-4</v>
          </cell>
          <cell r="AE83">
            <v>44595</v>
          </cell>
          <cell r="AF83" t="str">
            <v>Verde</v>
          </cell>
          <cell r="AG83">
            <v>44595</v>
          </cell>
          <cell r="AH83" t="str">
            <v/>
          </cell>
          <cell r="AI83" t="str">
            <v/>
          </cell>
          <cell r="AJ83">
            <v>44600</v>
          </cell>
          <cell r="AK83">
            <v>44600</v>
          </cell>
        </row>
        <row r="84">
          <cell r="A84">
            <v>540104348</v>
          </cell>
          <cell r="B84" t="str">
            <v>Normal</v>
          </cell>
          <cell r="C84" t="str">
            <v>Produtivo</v>
          </cell>
          <cell r="D84" t="str">
            <v>MBBRAS - SBC_x000D_
59.104.273/0001-29</v>
          </cell>
          <cell r="E84" t="str">
            <v>BSAO0030042</v>
          </cell>
          <cell r="F84" t="str">
            <v>DAIMLER TRUCK</v>
          </cell>
          <cell r="G84" t="str">
            <v>HAPPAG LLOYD BRASIL AGENCIAMENTO MARITIM</v>
          </cell>
          <cell r="H84" t="str">
            <v>MARITIMA</v>
          </cell>
          <cell r="I84" t="str">
            <v/>
          </cell>
          <cell r="J84">
            <v>44557</v>
          </cell>
          <cell r="K84" t="str">
            <v>HLCUSTR211209181</v>
          </cell>
          <cell r="L84" t="str">
            <v>1250249908</v>
          </cell>
          <cell r="P84">
            <v>44563</v>
          </cell>
          <cell r="Q84" t="str">
            <v>9702091 - MSC SOFIA CELESTE</v>
          </cell>
          <cell r="R84" t="str">
            <v>FCL</v>
          </cell>
          <cell r="S84">
            <v>44577</v>
          </cell>
          <cell r="T84">
            <v>44581</v>
          </cell>
          <cell r="U84" t="str">
            <v>152205009114671</v>
          </cell>
          <cell r="V84">
            <v>44582</v>
          </cell>
          <cell r="W84" t="str">
            <v/>
          </cell>
          <cell r="X84" t="str">
            <v/>
          </cell>
          <cell r="Y84" t="str">
            <v/>
          </cell>
          <cell r="Z84" t="str">
            <v>0817800
PORTO DE SANTOS</v>
          </cell>
          <cell r="AA84" t="str">
            <v>0817800
PORTO DE SANTOS</v>
          </cell>
          <cell r="AB84" t="str">
            <v>BRASIL TERMINAL PORTUÁRIO S/A</v>
          </cell>
          <cell r="AC84">
            <v>44585</v>
          </cell>
          <cell r="AD84" t="str">
            <v>22/0146396-3</v>
          </cell>
          <cell r="AE84">
            <v>44585</v>
          </cell>
          <cell r="AF84" t="str">
            <v>Verde</v>
          </cell>
          <cell r="AG84">
            <v>44585</v>
          </cell>
          <cell r="AH84" t="str">
            <v/>
          </cell>
          <cell r="AI84" t="str">
            <v/>
          </cell>
          <cell r="AJ84">
            <v>44585</v>
          </cell>
          <cell r="AK84">
            <v>44585</v>
          </cell>
        </row>
        <row r="85">
          <cell r="A85">
            <v>540104347</v>
          </cell>
          <cell r="B85" t="str">
            <v>Normal</v>
          </cell>
          <cell r="C85" t="str">
            <v>Produtivo</v>
          </cell>
          <cell r="D85" t="str">
            <v>MBBRAS - SBC_x000D_
59.104.273/0001-29</v>
          </cell>
          <cell r="E85" t="str">
            <v>BSAO0030041</v>
          </cell>
          <cell r="F85" t="str">
            <v>DAIMLER TRUCK</v>
          </cell>
          <cell r="G85" t="str">
            <v>HAPPAG LLOYD BRASIL AGENCIAMENTO MARITIM</v>
          </cell>
          <cell r="H85" t="str">
            <v>MARITIMA</v>
          </cell>
          <cell r="I85" t="str">
            <v/>
          </cell>
          <cell r="J85">
            <v>44557</v>
          </cell>
          <cell r="K85" t="str">
            <v>HLCUSTR211209148</v>
          </cell>
          <cell r="L85" t="str">
            <v>1250249909</v>
          </cell>
          <cell r="P85">
            <v>44557</v>
          </cell>
          <cell r="Q85" t="str">
            <v>9702091 - MSC SOFIA CELESTE</v>
          </cell>
          <cell r="R85" t="str">
            <v>FCL</v>
          </cell>
          <cell r="S85">
            <v>44577</v>
          </cell>
          <cell r="T85">
            <v>44581</v>
          </cell>
          <cell r="U85" t="str">
            <v>152205009114590</v>
          </cell>
          <cell r="V85">
            <v>44582</v>
          </cell>
          <cell r="W85" t="str">
            <v/>
          </cell>
          <cell r="X85" t="str">
            <v/>
          </cell>
          <cell r="Y85" t="str">
            <v/>
          </cell>
          <cell r="Z85" t="str">
            <v>0817800
PORTO DE SANTOS</v>
          </cell>
          <cell r="AA85" t="str">
            <v>0817800
PORTO DE SANTOS</v>
          </cell>
          <cell r="AB85" t="str">
            <v>BRASIL TERMINAL PORTUÁRIO S/A</v>
          </cell>
          <cell r="AC85" t="str">
            <v/>
          </cell>
          <cell r="AD85" t="str">
            <v/>
          </cell>
          <cell r="AE85" t="str">
            <v/>
          </cell>
          <cell r="AF85" t="str">
            <v/>
          </cell>
          <cell r="AG85" t="str">
            <v/>
          </cell>
          <cell r="AH85" t="str">
            <v/>
          </cell>
          <cell r="AI85" t="str">
            <v/>
          </cell>
          <cell r="AJ85" t="str">
            <v/>
          </cell>
          <cell r="AK85" t="str">
            <v/>
          </cell>
        </row>
        <row r="86">
          <cell r="A86">
            <v>540104350</v>
          </cell>
          <cell r="B86" t="str">
            <v>Normal</v>
          </cell>
          <cell r="C86" t="str">
            <v>Produtivo</v>
          </cell>
          <cell r="D86" t="str">
            <v>MBBRAS - SBC_x000D_
59.104.273/0001-29</v>
          </cell>
          <cell r="E86" t="str">
            <v>BSAO0030044</v>
          </cell>
          <cell r="F86" t="str">
            <v>DAIMLER TRUCK</v>
          </cell>
          <cell r="G86" t="str">
            <v>HAPPAG LLOYD BRASIL AGENCIAMENTO MARITIM</v>
          </cell>
          <cell r="H86" t="str">
            <v>MARITIMA</v>
          </cell>
          <cell r="I86" t="str">
            <v/>
          </cell>
          <cell r="J86">
            <v>44557</v>
          </cell>
          <cell r="K86" t="str">
            <v>HLCUSTR211209393</v>
          </cell>
          <cell r="L86" t="str">
            <v>1250249911</v>
          </cell>
          <cell r="P86">
            <v>44563</v>
          </cell>
          <cell r="Q86" t="str">
            <v>9702091 - MSC SOFIA CELESTE</v>
          </cell>
          <cell r="R86" t="str">
            <v>FCL</v>
          </cell>
          <cell r="S86">
            <v>44577</v>
          </cell>
          <cell r="T86">
            <v>44581</v>
          </cell>
          <cell r="U86" t="str">
            <v>152205009114833</v>
          </cell>
          <cell r="V86">
            <v>44582</v>
          </cell>
          <cell r="W86" t="str">
            <v/>
          </cell>
          <cell r="X86" t="str">
            <v/>
          </cell>
          <cell r="Y86" t="str">
            <v/>
          </cell>
          <cell r="Z86" t="str">
            <v>0817800
PORTO DE SANTOS</v>
          </cell>
          <cell r="AA86" t="str">
            <v>0817800
PORTO DE SANTOS</v>
          </cell>
          <cell r="AB86" t="str">
            <v>BRASIL TERMINAL PORTUÁRIO S/A</v>
          </cell>
          <cell r="AC86">
            <v>44596</v>
          </cell>
          <cell r="AD86" t="str">
            <v>22/0232452-5</v>
          </cell>
          <cell r="AE86">
            <v>44596</v>
          </cell>
          <cell r="AF86" t="str">
            <v>Verde</v>
          </cell>
          <cell r="AG86">
            <v>44596</v>
          </cell>
          <cell r="AH86" t="str">
            <v/>
          </cell>
          <cell r="AI86" t="str">
            <v/>
          </cell>
          <cell r="AJ86">
            <v>44599</v>
          </cell>
          <cell r="AK86">
            <v>44599</v>
          </cell>
        </row>
        <row r="87">
          <cell r="A87">
            <v>540104352</v>
          </cell>
          <cell r="B87" t="str">
            <v>Normal</v>
          </cell>
          <cell r="C87" t="str">
            <v>Produtivo</v>
          </cell>
          <cell r="D87" t="str">
            <v>MBBRAS - SBC_x000D_
59.104.273/0001-29</v>
          </cell>
          <cell r="E87" t="str">
            <v>BSAO0030046</v>
          </cell>
          <cell r="F87" t="str">
            <v>DAIMLER TRUCK</v>
          </cell>
          <cell r="G87" t="str">
            <v>HAPPAG LLOYD BRASIL AGENCIAMENTO MARITIM</v>
          </cell>
          <cell r="H87" t="str">
            <v>MARITIMA</v>
          </cell>
          <cell r="I87" t="str">
            <v/>
          </cell>
          <cell r="J87">
            <v>44557</v>
          </cell>
          <cell r="K87" t="str">
            <v>HLCUSTR211209488</v>
          </cell>
          <cell r="L87" t="str">
            <v>1250249913</v>
          </cell>
          <cell r="P87">
            <v>44563</v>
          </cell>
          <cell r="Q87" t="str">
            <v>9702091 - MSC SOFIA CELESTE</v>
          </cell>
          <cell r="R87" t="str">
            <v>FCL</v>
          </cell>
          <cell r="S87">
            <v>44577</v>
          </cell>
          <cell r="T87">
            <v>44581</v>
          </cell>
          <cell r="U87" t="str">
            <v>152205009115058</v>
          </cell>
          <cell r="V87">
            <v>44581</v>
          </cell>
          <cell r="W87" t="str">
            <v/>
          </cell>
          <cell r="X87" t="str">
            <v/>
          </cell>
          <cell r="Y87" t="str">
            <v/>
          </cell>
          <cell r="Z87" t="str">
            <v>0817800
PORTO DE SANTOS</v>
          </cell>
          <cell r="AA87" t="str">
            <v>0817900
SAO PAULO</v>
          </cell>
          <cell r="AB87" t="str">
            <v>EADI SANTO ANDRE TERMINAL DE CARGAS LTDA.</v>
          </cell>
          <cell r="AC87">
            <v>44622</v>
          </cell>
          <cell r="AD87" t="str">
            <v>22/0397255-5</v>
          </cell>
          <cell r="AE87">
            <v>44623</v>
          </cell>
          <cell r="AF87" t="str">
            <v>Amarelo</v>
          </cell>
          <cell r="AG87" t="str">
            <v/>
          </cell>
          <cell r="AH87" t="str">
            <v/>
          </cell>
          <cell r="AI87" t="str">
            <v/>
          </cell>
          <cell r="AJ87" t="str">
            <v/>
          </cell>
          <cell r="AK87" t="str">
            <v/>
          </cell>
        </row>
        <row r="88">
          <cell r="A88">
            <v>540104351</v>
          </cell>
          <cell r="B88" t="str">
            <v>Normal</v>
          </cell>
          <cell r="C88" t="str">
            <v>Produtivo</v>
          </cell>
          <cell r="D88" t="str">
            <v>MBBRAS - SBC_x000D_
59.104.273/0001-29</v>
          </cell>
          <cell r="E88" t="str">
            <v>BSAO0030045</v>
          </cell>
          <cell r="F88" t="str">
            <v>DAIMLER TRUCK</v>
          </cell>
          <cell r="G88" t="str">
            <v>HAPPAG LLOYD BRASIL AGENCIAMENTO MARITIM</v>
          </cell>
          <cell r="H88" t="str">
            <v>MARITIMA</v>
          </cell>
          <cell r="I88" t="str">
            <v/>
          </cell>
          <cell r="J88">
            <v>44557</v>
          </cell>
          <cell r="K88" t="str">
            <v>HLCUSTR211209477</v>
          </cell>
          <cell r="L88" t="str">
            <v>1250249912</v>
          </cell>
          <cell r="P88">
            <v>44557</v>
          </cell>
          <cell r="Q88" t="str">
            <v>9702091 - MSC SOFIA CELESTE</v>
          </cell>
          <cell r="R88" t="str">
            <v>FCL</v>
          </cell>
          <cell r="S88">
            <v>44577</v>
          </cell>
          <cell r="T88">
            <v>44581</v>
          </cell>
          <cell r="U88" t="str">
            <v>152205009114914</v>
          </cell>
          <cell r="V88">
            <v>44581</v>
          </cell>
          <cell r="W88" t="str">
            <v/>
          </cell>
          <cell r="X88" t="str">
            <v/>
          </cell>
          <cell r="Y88" t="str">
            <v/>
          </cell>
          <cell r="Z88" t="str">
            <v>0817800
PORTO DE SANTOS</v>
          </cell>
          <cell r="AA88" t="str">
            <v>0817800
PORTO DE SANTOS</v>
          </cell>
          <cell r="AB88" t="str">
            <v>BRASIL TERMINAL PORTUÁRIO S/A</v>
          </cell>
          <cell r="AC88" t="str">
            <v/>
          </cell>
          <cell r="AD88" t="str">
            <v/>
          </cell>
          <cell r="AE88" t="str">
            <v/>
          </cell>
          <cell r="AF88" t="str">
            <v/>
          </cell>
          <cell r="AG88" t="str">
            <v/>
          </cell>
          <cell r="AH88" t="str">
            <v/>
          </cell>
          <cell r="AI88" t="str">
            <v/>
          </cell>
          <cell r="AJ88" t="str">
            <v/>
          </cell>
          <cell r="AK88" t="str">
            <v/>
          </cell>
        </row>
        <row r="89">
          <cell r="A89">
            <v>540104353</v>
          </cell>
          <cell r="B89" t="str">
            <v>Normal</v>
          </cell>
          <cell r="C89" t="str">
            <v>Produtivo</v>
          </cell>
          <cell r="D89" t="str">
            <v>MBBRAS - SBC_x000D_
59.104.273/0001-29</v>
          </cell>
          <cell r="E89" t="str">
            <v>BSAO0030047</v>
          </cell>
          <cell r="F89" t="str">
            <v>DAIMLER TRUCK</v>
          </cell>
          <cell r="G89" t="str">
            <v>HAPPAG LLOYD BRASIL AGENCIAMENTO MARITIM</v>
          </cell>
          <cell r="H89" t="str">
            <v>MARITIMA</v>
          </cell>
          <cell r="I89" t="str">
            <v/>
          </cell>
          <cell r="J89">
            <v>44557</v>
          </cell>
          <cell r="K89" t="str">
            <v>HLCUSTR211209499</v>
          </cell>
          <cell r="L89" t="str">
            <v>1250249914</v>
          </cell>
          <cell r="P89">
            <v>44557</v>
          </cell>
          <cell r="Q89" t="str">
            <v>9702091 - MSC SOFIA CELESTE</v>
          </cell>
          <cell r="R89" t="str">
            <v>FCL</v>
          </cell>
          <cell r="S89">
            <v>44577</v>
          </cell>
          <cell r="T89">
            <v>44581</v>
          </cell>
          <cell r="U89" t="str">
            <v>152205009115139</v>
          </cell>
          <cell r="V89">
            <v>44581</v>
          </cell>
          <cell r="W89" t="str">
            <v/>
          </cell>
          <cell r="X89" t="str">
            <v/>
          </cell>
          <cell r="Y89" t="str">
            <v/>
          </cell>
          <cell r="Z89" t="str">
            <v>0817800
PORTO DE SANTOS</v>
          </cell>
          <cell r="AA89" t="str">
            <v>0817800
PORTO DE SANTOS</v>
          </cell>
          <cell r="AB89" t="str">
            <v>BRASIL TERMINAL PORTUÁRIO S/A</v>
          </cell>
          <cell r="AC89" t="str">
            <v/>
          </cell>
          <cell r="AD89" t="str">
            <v/>
          </cell>
          <cell r="AE89" t="str">
            <v/>
          </cell>
          <cell r="AF89" t="str">
            <v/>
          </cell>
          <cell r="AG89" t="str">
            <v/>
          </cell>
          <cell r="AH89" t="str">
            <v/>
          </cell>
          <cell r="AI89" t="str">
            <v/>
          </cell>
          <cell r="AJ89" t="str">
            <v/>
          </cell>
          <cell r="AK89" t="str">
            <v/>
          </cell>
        </row>
        <row r="90">
          <cell r="A90">
            <v>540104346</v>
          </cell>
          <cell r="B90" t="str">
            <v>Normal</v>
          </cell>
          <cell r="C90" t="str">
            <v>Produtivo</v>
          </cell>
          <cell r="D90" t="str">
            <v>MBBRAS - SBC_x000D_
59.104.273/0001-29</v>
          </cell>
          <cell r="E90" t="str">
            <v>BSAO0030040</v>
          </cell>
          <cell r="F90" t="str">
            <v>DAIMLER TRUCK</v>
          </cell>
          <cell r="G90" t="str">
            <v>HAPPAG LLOYD BRASIL AGENCIAMENTO MARITIM</v>
          </cell>
          <cell r="H90" t="str">
            <v>MARITIMA</v>
          </cell>
          <cell r="I90" t="str">
            <v/>
          </cell>
          <cell r="J90">
            <v>44557</v>
          </cell>
          <cell r="K90" t="str">
            <v>HLCUSTR211209126</v>
          </cell>
          <cell r="L90" t="str">
            <v>1250249905</v>
          </cell>
          <cell r="P90">
            <v>44563</v>
          </cell>
          <cell r="Q90" t="str">
            <v>9702091 - MSC SOFIA CELESTE</v>
          </cell>
          <cell r="R90" t="str">
            <v>FCL</v>
          </cell>
          <cell r="S90">
            <v>44577</v>
          </cell>
          <cell r="T90">
            <v>44581</v>
          </cell>
          <cell r="U90" t="str">
            <v>152205009114400</v>
          </cell>
          <cell r="V90">
            <v>44582</v>
          </cell>
          <cell r="W90" t="str">
            <v/>
          </cell>
          <cell r="X90" t="str">
            <v/>
          </cell>
          <cell r="Y90" t="str">
            <v/>
          </cell>
          <cell r="Z90" t="str">
            <v>0817800
PORTO DE SANTOS</v>
          </cell>
          <cell r="AA90" t="str">
            <v>0817900
SAO PAULO</v>
          </cell>
          <cell r="AB90" t="str">
            <v>EADI SANTO ANDRE TERMINAL DE CARGAS LTDA.</v>
          </cell>
          <cell r="AC90">
            <v>44616</v>
          </cell>
          <cell r="AD90" t="str">
            <v>22/0369642-6</v>
          </cell>
          <cell r="AE90">
            <v>44616</v>
          </cell>
          <cell r="AF90" t="str">
            <v>Verde</v>
          </cell>
          <cell r="AG90">
            <v>44616</v>
          </cell>
          <cell r="AH90" t="str">
            <v/>
          </cell>
          <cell r="AI90" t="str">
            <v/>
          </cell>
          <cell r="AJ90">
            <v>44622</v>
          </cell>
          <cell r="AK90">
            <v>44622</v>
          </cell>
        </row>
        <row r="91">
          <cell r="A91">
            <v>540104344</v>
          </cell>
          <cell r="B91" t="str">
            <v>Normal</v>
          </cell>
          <cell r="C91" t="str">
            <v>Produtivo</v>
          </cell>
          <cell r="D91" t="str">
            <v>MBBRAS - SBC_x000D_
59.104.273/0001-29</v>
          </cell>
          <cell r="E91" t="str">
            <v>BSAO0030039</v>
          </cell>
          <cell r="F91" t="str">
            <v>DAIMLER TRUCK</v>
          </cell>
          <cell r="G91" t="str">
            <v>HAPPAG LLOYD BRASIL AGENCIAMENTO MARITIM</v>
          </cell>
          <cell r="H91" t="str">
            <v>MARITIMA</v>
          </cell>
          <cell r="I91" t="str">
            <v/>
          </cell>
          <cell r="J91">
            <v>44557</v>
          </cell>
          <cell r="K91" t="str">
            <v>HLCUSTR211209115</v>
          </cell>
          <cell r="L91" t="str">
            <v>1250249907</v>
          </cell>
          <cell r="P91">
            <v>44563</v>
          </cell>
          <cell r="Q91" t="str">
            <v>9702091 - MSC SOFIA CELESTE</v>
          </cell>
          <cell r="R91" t="str">
            <v>FCL</v>
          </cell>
          <cell r="S91">
            <v>44577</v>
          </cell>
          <cell r="T91">
            <v>44581</v>
          </cell>
          <cell r="U91" t="str">
            <v>152205009114329</v>
          </cell>
          <cell r="V91">
            <v>44581</v>
          </cell>
          <cell r="W91" t="str">
            <v/>
          </cell>
          <cell r="X91" t="str">
            <v/>
          </cell>
          <cell r="Y91" t="str">
            <v/>
          </cell>
          <cell r="Z91" t="str">
            <v>0817800
PORTO DE SANTOS</v>
          </cell>
          <cell r="AA91" t="str">
            <v>0817900
SAO PAULO</v>
          </cell>
          <cell r="AB91" t="str">
            <v>EADI SANTO ANDRE TERMINAL DE CARGAS LTDA.</v>
          </cell>
          <cell r="AC91">
            <v>44607</v>
          </cell>
          <cell r="AD91" t="str">
            <v>22/0306596-5</v>
          </cell>
          <cell r="AE91">
            <v>44608</v>
          </cell>
          <cell r="AF91" t="str">
            <v>Verde</v>
          </cell>
          <cell r="AG91">
            <v>44608</v>
          </cell>
          <cell r="AH91" t="str">
            <v/>
          </cell>
          <cell r="AI91" t="str">
            <v/>
          </cell>
          <cell r="AJ91">
            <v>44608</v>
          </cell>
          <cell r="AK91">
            <v>44608</v>
          </cell>
        </row>
        <row r="92">
          <cell r="A92">
            <v>540104349</v>
          </cell>
          <cell r="B92" t="str">
            <v>Normal</v>
          </cell>
          <cell r="C92" t="str">
            <v>Produtivo</v>
          </cell>
          <cell r="D92" t="str">
            <v>MBBRAS - SBC_x000D_
59.104.273/0001-29</v>
          </cell>
          <cell r="E92" t="str">
            <v>BSAO0030043</v>
          </cell>
          <cell r="F92" t="str">
            <v>DAIMLER TRUCK</v>
          </cell>
          <cell r="G92" t="str">
            <v>HAPPAG LLOYD BRASIL AGENCIAMENTO MARITIM</v>
          </cell>
          <cell r="H92" t="str">
            <v>MARITIMA</v>
          </cell>
          <cell r="I92" t="str">
            <v/>
          </cell>
          <cell r="J92">
            <v>44557</v>
          </cell>
          <cell r="K92" t="str">
            <v>HLCUSTR211209221</v>
          </cell>
          <cell r="L92" t="str">
            <v>1250249910</v>
          </cell>
          <cell r="P92">
            <v>44563</v>
          </cell>
          <cell r="Q92" t="str">
            <v>9702091 - MSC SOFIA CELESTE</v>
          </cell>
          <cell r="R92" t="str">
            <v>FCL</v>
          </cell>
          <cell r="S92">
            <v>44577</v>
          </cell>
          <cell r="T92">
            <v>44581</v>
          </cell>
          <cell r="U92" t="str">
            <v>152205009114752</v>
          </cell>
          <cell r="V92">
            <v>44581</v>
          </cell>
          <cell r="W92" t="str">
            <v/>
          </cell>
          <cell r="X92" t="str">
            <v/>
          </cell>
          <cell r="Y92" t="str">
            <v/>
          </cell>
          <cell r="Z92" t="str">
            <v>0817800
PORTO DE SANTOS</v>
          </cell>
          <cell r="AA92" t="str">
            <v>0817800
PORTO DE SANTOS</v>
          </cell>
          <cell r="AB92" t="str">
            <v>BRASIL TERMINAL PORTUÁRIO S/A</v>
          </cell>
          <cell r="AC92">
            <v>44585</v>
          </cell>
          <cell r="AD92" t="str">
            <v>22/0145319-4</v>
          </cell>
          <cell r="AE92">
            <v>44585</v>
          </cell>
          <cell r="AF92" t="str">
            <v>Verde</v>
          </cell>
          <cell r="AG92">
            <v>44585</v>
          </cell>
          <cell r="AH92" t="str">
            <v/>
          </cell>
          <cell r="AI92" t="str">
            <v/>
          </cell>
          <cell r="AJ92">
            <v>44585</v>
          </cell>
          <cell r="AK92">
            <v>44585</v>
          </cell>
        </row>
        <row r="93">
          <cell r="A93">
            <v>540104356</v>
          </cell>
          <cell r="B93" t="str">
            <v>Normal</v>
          </cell>
          <cell r="C93" t="str">
            <v>Produtivo</v>
          </cell>
          <cell r="D93" t="str">
            <v>MBBRAS - SBC_x000D_
59.104.273/0001-29</v>
          </cell>
          <cell r="E93" t="str">
            <v>BSAO0030052</v>
          </cell>
          <cell r="F93" t="str">
            <v>DAIMLER TRUCK</v>
          </cell>
          <cell r="G93" t="str">
            <v>HAPPAG LLOYD BRASIL AGENCIAMENTO MARITIM</v>
          </cell>
          <cell r="H93" t="str">
            <v>MARITIMA</v>
          </cell>
          <cell r="I93" t="str">
            <v/>
          </cell>
          <cell r="J93">
            <v>44557</v>
          </cell>
          <cell r="K93" t="str">
            <v>HLCUSTR211209528</v>
          </cell>
          <cell r="L93" t="str">
            <v>1250249918</v>
          </cell>
          <cell r="P93">
            <v>44563</v>
          </cell>
          <cell r="Q93" t="str">
            <v>9702091 - MSC SOFIA CELESTE</v>
          </cell>
          <cell r="R93" t="str">
            <v>FCL</v>
          </cell>
          <cell r="S93">
            <v>44577</v>
          </cell>
          <cell r="T93">
            <v>44581</v>
          </cell>
          <cell r="U93" t="str">
            <v>152205009115481</v>
          </cell>
          <cell r="V93">
            <v>44582</v>
          </cell>
          <cell r="W93" t="str">
            <v/>
          </cell>
          <cell r="X93" t="str">
            <v/>
          </cell>
          <cell r="Y93" t="str">
            <v/>
          </cell>
          <cell r="Z93" t="str">
            <v>0817800
PORTO DE SANTOS</v>
          </cell>
          <cell r="AA93" t="str">
            <v>0817800
PORTO DE SANTOS</v>
          </cell>
          <cell r="AB93" t="str">
            <v>BRASIL TERMINAL PORTUÁRIO S/A</v>
          </cell>
          <cell r="AC93">
            <v>44586</v>
          </cell>
          <cell r="AD93" t="str">
            <v>22/0162448-7</v>
          </cell>
          <cell r="AE93">
            <v>44588</v>
          </cell>
          <cell r="AF93" t="str">
            <v>Verde</v>
          </cell>
          <cell r="AG93">
            <v>44588</v>
          </cell>
          <cell r="AH93" t="str">
            <v/>
          </cell>
          <cell r="AI93" t="str">
            <v/>
          </cell>
          <cell r="AJ93">
            <v>44588</v>
          </cell>
          <cell r="AK93">
            <v>44588</v>
          </cell>
        </row>
        <row r="94">
          <cell r="A94">
            <v>540104358</v>
          </cell>
          <cell r="B94" t="str">
            <v>Normal</v>
          </cell>
          <cell r="C94" t="str">
            <v>Produtivo</v>
          </cell>
          <cell r="D94" t="str">
            <v>MBBRAS - SBC_x000D_
59.104.273/0001-29</v>
          </cell>
          <cell r="E94" t="str">
            <v>BSAO0030054</v>
          </cell>
          <cell r="F94" t="str">
            <v>DAIMLER TRUCK</v>
          </cell>
          <cell r="G94" t="str">
            <v>HAPPAG LLOYD BRASIL AGENCIAMENTO MARITIM</v>
          </cell>
          <cell r="H94" t="str">
            <v>MARITIMA</v>
          </cell>
          <cell r="I94" t="str">
            <v/>
          </cell>
          <cell r="J94">
            <v>44557</v>
          </cell>
          <cell r="K94" t="str">
            <v>HLCUSTR211209540</v>
          </cell>
          <cell r="L94" t="str">
            <v>1250249920</v>
          </cell>
          <cell r="P94">
            <v>44563</v>
          </cell>
          <cell r="Q94" t="str">
            <v>9702091 - MSC SOFIA CELESTE</v>
          </cell>
          <cell r="R94" t="str">
            <v>FCL</v>
          </cell>
          <cell r="S94">
            <v>44577</v>
          </cell>
          <cell r="T94">
            <v>44581</v>
          </cell>
          <cell r="U94" t="str">
            <v>152205009115643</v>
          </cell>
          <cell r="V94">
            <v>44582</v>
          </cell>
          <cell r="W94" t="str">
            <v/>
          </cell>
          <cell r="X94" t="str">
            <v/>
          </cell>
          <cell r="Y94" t="str">
            <v/>
          </cell>
          <cell r="Z94" t="str">
            <v>0817800
PORTO DE SANTOS</v>
          </cell>
          <cell r="AA94" t="str">
            <v>0817800
PORTO DE SANTOS</v>
          </cell>
          <cell r="AB94" t="str">
            <v>BRASIL TERMINAL PORTUÁRIO S/A</v>
          </cell>
          <cell r="AC94">
            <v>44592</v>
          </cell>
          <cell r="AD94" t="str">
            <v>22/0198715-6</v>
          </cell>
          <cell r="AE94">
            <v>44593</v>
          </cell>
          <cell r="AF94" t="str">
            <v>Verde</v>
          </cell>
          <cell r="AG94">
            <v>44593</v>
          </cell>
          <cell r="AH94" t="str">
            <v/>
          </cell>
          <cell r="AI94" t="str">
            <v/>
          </cell>
          <cell r="AJ94">
            <v>44606</v>
          </cell>
          <cell r="AK94">
            <v>44606</v>
          </cell>
        </row>
        <row r="95">
          <cell r="A95">
            <v>540104354</v>
          </cell>
          <cell r="B95" t="str">
            <v>Normal</v>
          </cell>
          <cell r="C95" t="str">
            <v>Produtivo</v>
          </cell>
          <cell r="D95" t="str">
            <v>MBBRAS - SBC_x000D_
59.104.273/0001-29</v>
          </cell>
          <cell r="E95" t="str">
            <v>BSAO0030049</v>
          </cell>
          <cell r="F95" t="str">
            <v>DAIMLER TRUCK</v>
          </cell>
          <cell r="G95" t="str">
            <v>HAPPAG LLOYD BRASIL AGENCIAMENTO MARITIM</v>
          </cell>
          <cell r="H95" t="str">
            <v>MARITIMA</v>
          </cell>
          <cell r="I95" t="str">
            <v/>
          </cell>
          <cell r="J95">
            <v>44557</v>
          </cell>
          <cell r="K95" t="str">
            <v>HLCUSTR211209506</v>
          </cell>
          <cell r="L95" t="str">
            <v>1250249915</v>
          </cell>
          <cell r="P95">
            <v>44557</v>
          </cell>
          <cell r="Q95" t="str">
            <v>9702091 - MSC SOFIA CELESTE</v>
          </cell>
          <cell r="R95" t="str">
            <v>FCL</v>
          </cell>
          <cell r="S95">
            <v>44577</v>
          </cell>
          <cell r="T95">
            <v>44581</v>
          </cell>
          <cell r="U95" t="str">
            <v>152205009115210</v>
          </cell>
          <cell r="V95">
            <v>44582</v>
          </cell>
          <cell r="W95" t="str">
            <v/>
          </cell>
          <cell r="X95" t="str">
            <v/>
          </cell>
          <cell r="Y95" t="str">
            <v/>
          </cell>
          <cell r="Z95" t="str">
            <v>0817800
PORTO DE SANTOS</v>
          </cell>
          <cell r="AA95" t="str">
            <v>0817800
PORTO DE SANTOS</v>
          </cell>
          <cell r="AB95" t="str">
            <v>BRASIL TERMINAL PORTUÁRIO S/A</v>
          </cell>
          <cell r="AC95" t="str">
            <v/>
          </cell>
          <cell r="AD95" t="str">
            <v/>
          </cell>
          <cell r="AE95" t="str">
            <v/>
          </cell>
          <cell r="AF95" t="str">
            <v/>
          </cell>
          <cell r="AG95" t="str">
            <v/>
          </cell>
          <cell r="AH95" t="str">
            <v/>
          </cell>
          <cell r="AI95" t="str">
            <v/>
          </cell>
          <cell r="AJ95" t="str">
            <v/>
          </cell>
          <cell r="AK95" t="str">
            <v/>
          </cell>
        </row>
        <row r="96">
          <cell r="A96">
            <v>540104355</v>
          </cell>
          <cell r="B96" t="str">
            <v>Normal</v>
          </cell>
          <cell r="C96" t="str">
            <v>Produtivo</v>
          </cell>
          <cell r="D96" t="str">
            <v>MBBRAS - SBC_x000D_
59.104.273/0001-29</v>
          </cell>
          <cell r="E96" t="str">
            <v>BSAO0030051</v>
          </cell>
          <cell r="F96" t="str">
            <v>DAIMLER TRUCK</v>
          </cell>
          <cell r="G96" t="str">
            <v>HAPPAG LLOYD BRASIL AGENCIAMENTO MARITIM</v>
          </cell>
          <cell r="H96" t="str">
            <v>MARITIMA</v>
          </cell>
          <cell r="I96" t="str">
            <v/>
          </cell>
          <cell r="J96">
            <v>44557</v>
          </cell>
          <cell r="K96" t="str">
            <v>HLCUSTR211209517</v>
          </cell>
          <cell r="L96" t="str">
            <v>1250249916</v>
          </cell>
          <cell r="P96">
            <v>44563</v>
          </cell>
          <cell r="Q96" t="str">
            <v>9702091 - MSC SOFIA CELESTE</v>
          </cell>
          <cell r="R96" t="str">
            <v>FCL</v>
          </cell>
          <cell r="S96">
            <v>44577</v>
          </cell>
          <cell r="T96">
            <v>44581</v>
          </cell>
          <cell r="U96" t="str">
            <v>152205009115309</v>
          </cell>
          <cell r="V96">
            <v>44582</v>
          </cell>
          <cell r="W96" t="str">
            <v/>
          </cell>
          <cell r="X96" t="str">
            <v/>
          </cell>
          <cell r="Y96" t="str">
            <v/>
          </cell>
          <cell r="Z96" t="str">
            <v>0817800
PORTO DE SANTOS</v>
          </cell>
          <cell r="AA96" t="str">
            <v>0817800
PORTO DE SANTOS</v>
          </cell>
          <cell r="AB96" t="str">
            <v>BRASIL TERMINAL PORTUÁRIO S/A</v>
          </cell>
          <cell r="AC96">
            <v>44608</v>
          </cell>
          <cell r="AD96" t="str">
            <v>22/0314569-1</v>
          </cell>
          <cell r="AE96">
            <v>44609</v>
          </cell>
          <cell r="AF96" t="str">
            <v>Verde</v>
          </cell>
          <cell r="AG96">
            <v>44609</v>
          </cell>
          <cell r="AH96" t="str">
            <v/>
          </cell>
          <cell r="AI96" t="str">
            <v/>
          </cell>
          <cell r="AJ96">
            <v>44609</v>
          </cell>
          <cell r="AK96">
            <v>44609</v>
          </cell>
        </row>
        <row r="97">
          <cell r="A97">
            <v>540104357</v>
          </cell>
          <cell r="B97" t="str">
            <v>Normal</v>
          </cell>
          <cell r="C97" t="str">
            <v>Produtivo</v>
          </cell>
          <cell r="D97" t="str">
            <v>MBBRAS - SBC_x000D_
59.104.273/0001-29</v>
          </cell>
          <cell r="E97" t="str">
            <v>BSAO0030053</v>
          </cell>
          <cell r="F97" t="str">
            <v>DAIMLER TRUCK</v>
          </cell>
          <cell r="G97" t="str">
            <v>HAPPAG LLOYD BRASIL AGENCIAMENTO MARITIM</v>
          </cell>
          <cell r="H97" t="str">
            <v>MARITIMA</v>
          </cell>
          <cell r="I97" t="str">
            <v/>
          </cell>
          <cell r="J97">
            <v>44557</v>
          </cell>
          <cell r="K97" t="str">
            <v>HLCUSTR211209539</v>
          </cell>
          <cell r="L97" t="str">
            <v>1250249919</v>
          </cell>
          <cell r="P97">
            <v>44557</v>
          </cell>
          <cell r="Q97" t="str">
            <v>9702091 - MSC SOFIA CELESTE</v>
          </cell>
          <cell r="R97" t="str">
            <v>FCL</v>
          </cell>
          <cell r="S97">
            <v>44577</v>
          </cell>
          <cell r="T97">
            <v>44581</v>
          </cell>
          <cell r="U97" t="str">
            <v>152205009115562</v>
          </cell>
          <cell r="V97">
            <v>44582</v>
          </cell>
          <cell r="W97" t="str">
            <v/>
          </cell>
          <cell r="X97" t="str">
            <v/>
          </cell>
          <cell r="Y97" t="str">
            <v/>
          </cell>
          <cell r="Z97" t="str">
            <v>0817800
PORTO DE SANTOS</v>
          </cell>
          <cell r="AA97" t="str">
            <v>0817800
PORTO DE SANTOS</v>
          </cell>
          <cell r="AB97" t="str">
            <v>BRASIL TERMINAL PORTUÁRIO S/A</v>
          </cell>
          <cell r="AC97" t="str">
            <v/>
          </cell>
          <cell r="AD97" t="str">
            <v/>
          </cell>
          <cell r="AE97" t="str">
            <v/>
          </cell>
          <cell r="AF97" t="str">
            <v/>
          </cell>
          <cell r="AG97" t="str">
            <v/>
          </cell>
          <cell r="AH97" t="str">
            <v/>
          </cell>
          <cell r="AI97" t="str">
            <v/>
          </cell>
          <cell r="AJ97" t="str">
            <v/>
          </cell>
          <cell r="AK97" t="str">
            <v/>
          </cell>
        </row>
        <row r="98">
          <cell r="A98">
            <v>540104363</v>
          </cell>
          <cell r="B98" t="str">
            <v>Normal</v>
          </cell>
          <cell r="C98" t="str">
            <v>Produtivo</v>
          </cell>
          <cell r="D98" t="str">
            <v>MBBRAS - SBC_x000D_
59.104.273/0001-29</v>
          </cell>
          <cell r="E98" t="str">
            <v>BSAO0030059</v>
          </cell>
          <cell r="F98" t="str">
            <v>DAIMLER TRUCK</v>
          </cell>
          <cell r="G98" t="str">
            <v>HAPPAG LLOYD BRASIL AGENCIAMENTO MARITIM</v>
          </cell>
          <cell r="H98" t="str">
            <v>MARITIMA</v>
          </cell>
          <cell r="I98" t="str">
            <v/>
          </cell>
          <cell r="J98">
            <v>44557</v>
          </cell>
          <cell r="K98" t="str">
            <v>HLCUSTR211210278</v>
          </cell>
          <cell r="L98" t="str">
            <v>1250249925</v>
          </cell>
          <cell r="P98">
            <v>44563</v>
          </cell>
          <cell r="Q98" t="str">
            <v>9702091 - MSC SOFIA CELESTE</v>
          </cell>
          <cell r="R98" t="str">
            <v>FCL</v>
          </cell>
          <cell r="S98">
            <v>44577</v>
          </cell>
          <cell r="T98">
            <v>44581</v>
          </cell>
          <cell r="U98" t="str">
            <v>152205009116291</v>
          </cell>
          <cell r="V98">
            <v>44582</v>
          </cell>
          <cell r="W98" t="str">
            <v/>
          </cell>
          <cell r="X98" t="str">
            <v/>
          </cell>
          <cell r="Y98" t="str">
            <v/>
          </cell>
          <cell r="Z98" t="str">
            <v>0817800
PORTO DE SANTOS</v>
          </cell>
          <cell r="AA98" t="str">
            <v>0817800
PORTO DE SANTOS</v>
          </cell>
          <cell r="AB98" t="str">
            <v>BRASIL TERMINAL PORTUÁRIO S/A</v>
          </cell>
          <cell r="AC98">
            <v>44595</v>
          </cell>
          <cell r="AD98" t="str">
            <v>22/0222932-8</v>
          </cell>
          <cell r="AE98">
            <v>44595</v>
          </cell>
          <cell r="AF98" t="str">
            <v>Verde</v>
          </cell>
          <cell r="AG98">
            <v>44595</v>
          </cell>
          <cell r="AH98" t="str">
            <v/>
          </cell>
          <cell r="AI98" t="str">
            <v/>
          </cell>
          <cell r="AJ98">
            <v>44595</v>
          </cell>
          <cell r="AK98">
            <v>44595</v>
          </cell>
        </row>
        <row r="99">
          <cell r="A99">
            <v>540104361</v>
          </cell>
          <cell r="B99" t="str">
            <v>Normal</v>
          </cell>
          <cell r="C99" t="str">
            <v>Produtivo</v>
          </cell>
          <cell r="D99" t="str">
            <v>MBBRAS - SBC_x000D_
59.104.273/0001-29</v>
          </cell>
          <cell r="E99" t="str">
            <v>BSAO0030057</v>
          </cell>
          <cell r="F99" t="str">
            <v>DAIMLER TRUCK</v>
          </cell>
          <cell r="G99" t="str">
            <v>HAPPAG LLOYD BRASIL AGENCIAMENTO MARITIM</v>
          </cell>
          <cell r="H99" t="str">
            <v>MARITIMA</v>
          </cell>
          <cell r="I99" t="str">
            <v/>
          </cell>
          <cell r="J99">
            <v>44557</v>
          </cell>
          <cell r="K99" t="str">
            <v>HLCUSTR211209740</v>
          </cell>
          <cell r="L99" t="str">
            <v>1250249922</v>
          </cell>
          <cell r="P99">
            <v>44557</v>
          </cell>
          <cell r="Q99" t="str">
            <v>9702091 - MSC SOFIA CELESTE</v>
          </cell>
          <cell r="R99" t="str">
            <v>FCL</v>
          </cell>
          <cell r="S99">
            <v>44577</v>
          </cell>
          <cell r="T99">
            <v>44581</v>
          </cell>
          <cell r="U99" t="str">
            <v>152205009115996</v>
          </cell>
          <cell r="V99">
            <v>44582</v>
          </cell>
          <cell r="W99" t="str">
            <v/>
          </cell>
          <cell r="X99" t="str">
            <v/>
          </cell>
          <cell r="Y99" t="str">
            <v/>
          </cell>
          <cell r="Z99" t="str">
            <v>0817800
PORTO DE SANTOS</v>
          </cell>
          <cell r="AA99" t="str">
            <v>0817800
PORTO DE SANTOS</v>
          </cell>
          <cell r="AB99" t="str">
            <v>BRASIL TERMINAL PORTUÁRIO S/A</v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</row>
        <row r="100">
          <cell r="A100">
            <v>540104365</v>
          </cell>
          <cell r="B100" t="str">
            <v>Normal</v>
          </cell>
          <cell r="C100" t="str">
            <v>Produtivo</v>
          </cell>
          <cell r="D100" t="str">
            <v>MBBRAS - SBC_x000D_
59.104.273/0001-29</v>
          </cell>
          <cell r="E100" t="str">
            <v>BSAO0030061</v>
          </cell>
          <cell r="F100" t="str">
            <v>DAIMLER TRUCK</v>
          </cell>
          <cell r="G100" t="str">
            <v>HAPPAG LLOYD BRASIL AGENCIAMENTO MARITIM</v>
          </cell>
          <cell r="H100" t="str">
            <v>MARITIMA</v>
          </cell>
          <cell r="I100" t="str">
            <v/>
          </cell>
          <cell r="J100">
            <v>44557</v>
          </cell>
          <cell r="K100" t="str">
            <v>HLCUSTR211210290</v>
          </cell>
          <cell r="L100" t="str">
            <v>1250249935</v>
          </cell>
          <cell r="P100">
            <v>44563</v>
          </cell>
          <cell r="Q100" t="str">
            <v>9702091 - MSC SOFIA CELESTE</v>
          </cell>
          <cell r="R100" t="str">
            <v>FCL</v>
          </cell>
          <cell r="S100">
            <v>44577</v>
          </cell>
          <cell r="T100">
            <v>44581</v>
          </cell>
          <cell r="U100" t="str">
            <v>152205009116453</v>
          </cell>
          <cell r="V100">
            <v>44582</v>
          </cell>
          <cell r="W100" t="str">
            <v/>
          </cell>
          <cell r="X100" t="str">
            <v/>
          </cell>
          <cell r="Y100" t="str">
            <v/>
          </cell>
          <cell r="Z100" t="str">
            <v>0817800
PORTO DE SANTOS</v>
          </cell>
          <cell r="AA100" t="str">
            <v>0817800
PORTO DE SANTOS</v>
          </cell>
          <cell r="AB100" t="str">
            <v>BRASIL TERMINAL PORTUÁRIO S/A</v>
          </cell>
          <cell r="AC100">
            <v>44586</v>
          </cell>
          <cell r="AD100" t="str">
            <v>22/0161756-1</v>
          </cell>
          <cell r="AE100">
            <v>44588</v>
          </cell>
          <cell r="AF100" t="str">
            <v>Verde</v>
          </cell>
          <cell r="AG100">
            <v>44588</v>
          </cell>
          <cell r="AH100" t="str">
            <v/>
          </cell>
          <cell r="AI100" t="str">
            <v/>
          </cell>
          <cell r="AJ100">
            <v>44588</v>
          </cell>
          <cell r="AK100">
            <v>44588</v>
          </cell>
        </row>
        <row r="101">
          <cell r="A101">
            <v>540104364</v>
          </cell>
          <cell r="B101" t="str">
            <v>Normal</v>
          </cell>
          <cell r="C101" t="str">
            <v>Produtivo</v>
          </cell>
          <cell r="D101" t="str">
            <v>MBBRAS - SBC_x000D_
59.104.273/0001-29</v>
          </cell>
          <cell r="E101" t="str">
            <v>BSAO0030060</v>
          </cell>
          <cell r="F101" t="str">
            <v>DAIMLER TRUCK</v>
          </cell>
          <cell r="G101" t="str">
            <v>HAPPAG LLOYD BRASIL AGENCIAMENTO MARITIM</v>
          </cell>
          <cell r="H101" t="str">
            <v>MARITIMA</v>
          </cell>
          <cell r="I101" t="str">
            <v/>
          </cell>
          <cell r="J101">
            <v>44557</v>
          </cell>
          <cell r="K101" t="str">
            <v>HLCUSTR211210289</v>
          </cell>
          <cell r="L101" t="str">
            <v>1250249934</v>
          </cell>
          <cell r="P101">
            <v>44563</v>
          </cell>
          <cell r="Q101" t="str">
            <v>9702091 - MSC SOFIA CELESTE</v>
          </cell>
          <cell r="R101" t="str">
            <v>FCL</v>
          </cell>
          <cell r="S101">
            <v>44577</v>
          </cell>
          <cell r="T101">
            <v>44581</v>
          </cell>
          <cell r="U101" t="str">
            <v>152205009116372</v>
          </cell>
          <cell r="V101">
            <v>44582</v>
          </cell>
          <cell r="W101" t="str">
            <v/>
          </cell>
          <cell r="X101" t="str">
            <v/>
          </cell>
          <cell r="Y101" t="str">
            <v/>
          </cell>
          <cell r="Z101" t="str">
            <v>0817800
PORTO DE SANTOS</v>
          </cell>
          <cell r="AA101" t="str">
            <v>0817800
PORTO DE SANTOS</v>
          </cell>
          <cell r="AB101" t="str">
            <v>BRASIL TERMINAL PORTUÁRIO S/A</v>
          </cell>
          <cell r="AC101">
            <v>44588</v>
          </cell>
          <cell r="AD101" t="str">
            <v>22/0179002-6</v>
          </cell>
          <cell r="AE101">
            <v>44589</v>
          </cell>
          <cell r="AF101" t="str">
            <v>Verde</v>
          </cell>
          <cell r="AG101">
            <v>44589</v>
          </cell>
          <cell r="AH101" t="str">
            <v/>
          </cell>
          <cell r="AI101" t="str">
            <v/>
          </cell>
          <cell r="AJ101">
            <v>44589</v>
          </cell>
          <cell r="AK101">
            <v>44589</v>
          </cell>
        </row>
        <row r="102">
          <cell r="A102">
            <v>540104360</v>
          </cell>
          <cell r="B102" t="str">
            <v>Normal</v>
          </cell>
          <cell r="C102" t="str">
            <v>Produtivo</v>
          </cell>
          <cell r="D102" t="str">
            <v>MBBRAS - SBC_x000D_
59.104.273/0001-29</v>
          </cell>
          <cell r="E102" t="str">
            <v>BSAO0030056</v>
          </cell>
          <cell r="F102" t="str">
            <v>DAIMLER TRUCK</v>
          </cell>
          <cell r="G102" t="str">
            <v>HAPPAG LLOYD BRASIL AGENCIAMENTO MARITIM</v>
          </cell>
          <cell r="H102" t="str">
            <v>MARITIMA</v>
          </cell>
          <cell r="I102" t="str">
            <v/>
          </cell>
          <cell r="J102">
            <v>44557</v>
          </cell>
          <cell r="K102" t="str">
            <v>HLCUSTR211209689</v>
          </cell>
          <cell r="L102" t="str">
            <v>1250249917</v>
          </cell>
          <cell r="P102">
            <v>44563</v>
          </cell>
          <cell r="Q102" t="str">
            <v>9702091 - MSC SOFIA CELESTE</v>
          </cell>
          <cell r="R102" t="str">
            <v>FCL</v>
          </cell>
          <cell r="S102">
            <v>44577</v>
          </cell>
          <cell r="T102">
            <v>44581</v>
          </cell>
          <cell r="U102" t="str">
            <v>152205009115805</v>
          </cell>
          <cell r="V102">
            <v>44582</v>
          </cell>
          <cell r="W102" t="str">
            <v/>
          </cell>
          <cell r="X102" t="str">
            <v/>
          </cell>
          <cell r="Y102" t="str">
            <v/>
          </cell>
          <cell r="Z102" t="str">
            <v>0817800
PORTO DE SANTOS</v>
          </cell>
          <cell r="AA102" t="str">
            <v>0817800
PORTO DE SANTOS</v>
          </cell>
          <cell r="AB102" t="str">
            <v>BRASIL TERMINAL PORTUÁRIO S/A</v>
          </cell>
          <cell r="AC102">
            <v>44588</v>
          </cell>
          <cell r="AD102" t="str">
            <v>22/0178997-4</v>
          </cell>
          <cell r="AE102">
            <v>44589</v>
          </cell>
          <cell r="AF102" t="str">
            <v>Verde</v>
          </cell>
          <cell r="AG102">
            <v>44589</v>
          </cell>
          <cell r="AH102" t="str">
            <v/>
          </cell>
          <cell r="AI102" t="str">
            <v/>
          </cell>
          <cell r="AJ102">
            <v>44589</v>
          </cell>
          <cell r="AK102">
            <v>44589</v>
          </cell>
        </row>
        <row r="103">
          <cell r="A103">
            <v>540104362</v>
          </cell>
          <cell r="B103" t="str">
            <v>Normal</v>
          </cell>
          <cell r="C103" t="str">
            <v>Produtivo</v>
          </cell>
          <cell r="D103" t="str">
            <v>MBBRAS - SBC_x000D_
59.104.273/0001-29</v>
          </cell>
          <cell r="E103" t="str">
            <v>BSAO0030058</v>
          </cell>
          <cell r="F103" t="str">
            <v>DAIMLER TRUCK</v>
          </cell>
          <cell r="G103" t="str">
            <v>HAPPAG LLOYD BRASIL AGENCIAMENTO MARITIM</v>
          </cell>
          <cell r="H103" t="str">
            <v>MARITIMA</v>
          </cell>
          <cell r="I103" t="str">
            <v/>
          </cell>
          <cell r="J103">
            <v>44557</v>
          </cell>
          <cell r="K103" t="str">
            <v>HLCUSTR211209751</v>
          </cell>
          <cell r="L103" t="str">
            <v>1250249923</v>
          </cell>
          <cell r="P103">
            <v>44557</v>
          </cell>
          <cell r="Q103" t="str">
            <v>9702091 - MSC SOFIA CELESTE</v>
          </cell>
          <cell r="R103" t="str">
            <v>FCL</v>
          </cell>
          <cell r="S103">
            <v>44577</v>
          </cell>
          <cell r="T103">
            <v>44581</v>
          </cell>
          <cell r="U103" t="str">
            <v>152205009116020</v>
          </cell>
          <cell r="V103">
            <v>44582</v>
          </cell>
          <cell r="W103" t="str">
            <v/>
          </cell>
          <cell r="X103" t="str">
            <v/>
          </cell>
          <cell r="Y103" t="str">
            <v/>
          </cell>
          <cell r="Z103" t="str">
            <v>0817800
PORTO DE SANTOS</v>
          </cell>
          <cell r="AA103" t="str">
            <v>0817800
PORTO DE SANTOS</v>
          </cell>
          <cell r="AB103" t="str">
            <v>BRASIL TERMINAL PORTUÁRIO S/A</v>
          </cell>
          <cell r="AC103" t="str">
            <v/>
          </cell>
          <cell r="AD103" t="str">
            <v/>
          </cell>
          <cell r="AE103" t="str">
            <v/>
          </cell>
          <cell r="AF103" t="str">
            <v/>
          </cell>
          <cell r="AG103" t="str">
            <v/>
          </cell>
          <cell r="AH103" t="str">
            <v/>
          </cell>
          <cell r="AI103" t="str">
            <v/>
          </cell>
          <cell r="AJ103" t="str">
            <v/>
          </cell>
          <cell r="AK103" t="str">
            <v/>
          </cell>
        </row>
        <row r="104">
          <cell r="A104">
            <v>540104367</v>
          </cell>
          <cell r="B104" t="str">
            <v>Normal</v>
          </cell>
          <cell r="C104" t="str">
            <v>Produtivo</v>
          </cell>
          <cell r="D104" t="str">
            <v>MBBRAS - SBC_x000D_
59.104.273/0001-29</v>
          </cell>
          <cell r="E104" t="str">
            <v>BSAO0030064</v>
          </cell>
          <cell r="F104" t="str">
            <v>DAIMLER TRUCK</v>
          </cell>
          <cell r="G104" t="str">
            <v>HAPPAG LLOYD BRASIL AGENCIAMENTO MARITIM</v>
          </cell>
          <cell r="H104" t="str">
            <v>MARITIMA</v>
          </cell>
          <cell r="I104" t="str">
            <v/>
          </cell>
          <cell r="J104">
            <v>44557</v>
          </cell>
          <cell r="K104" t="str">
            <v>HLCUSTR211210318</v>
          </cell>
          <cell r="L104" t="str">
            <v>1250249927</v>
          </cell>
          <cell r="P104">
            <v>44563</v>
          </cell>
          <cell r="Q104" t="str">
            <v>9702091 - MSC SOFIA CELESTE</v>
          </cell>
          <cell r="R104" t="str">
            <v>FCL</v>
          </cell>
          <cell r="S104">
            <v>44577</v>
          </cell>
          <cell r="T104">
            <v>44581</v>
          </cell>
          <cell r="U104" t="str">
            <v>152205009116615</v>
          </cell>
          <cell r="V104">
            <v>44582</v>
          </cell>
          <cell r="W104" t="str">
            <v/>
          </cell>
          <cell r="X104" t="str">
            <v/>
          </cell>
          <cell r="Y104" t="str">
            <v/>
          </cell>
          <cell r="Z104" t="str">
            <v>0817800
PORTO DE SANTOS</v>
          </cell>
          <cell r="AA104" t="str">
            <v>0817800
PORTO DE SANTOS</v>
          </cell>
          <cell r="AB104" t="str">
            <v>BRASIL TERMINAL PORTUÁRIO S/A</v>
          </cell>
          <cell r="AC104">
            <v>44589</v>
          </cell>
          <cell r="AD104" t="str">
            <v>22/0184973-0</v>
          </cell>
          <cell r="AE104">
            <v>44592</v>
          </cell>
          <cell r="AF104" t="str">
            <v>Verde</v>
          </cell>
          <cell r="AG104">
            <v>44592</v>
          </cell>
          <cell r="AH104" t="str">
            <v/>
          </cell>
          <cell r="AI104" t="str">
            <v/>
          </cell>
          <cell r="AJ104">
            <v>44592</v>
          </cell>
          <cell r="AK104">
            <v>44592</v>
          </cell>
        </row>
        <row r="105">
          <cell r="A105">
            <v>540104368</v>
          </cell>
          <cell r="B105" t="str">
            <v>Normal</v>
          </cell>
          <cell r="C105" t="str">
            <v>Produtivo</v>
          </cell>
          <cell r="D105" t="str">
            <v>MBBRAS - SBC_x000D_
59.104.273/0001-29</v>
          </cell>
          <cell r="E105" t="str">
            <v>BSAO0030066</v>
          </cell>
          <cell r="F105" t="str">
            <v>DAIMLER TRUCK</v>
          </cell>
          <cell r="G105" t="str">
            <v>HAPPAG LLOYD BRASIL AGENCIAMENTO MARITIM</v>
          </cell>
          <cell r="H105" t="str">
            <v>MARITIMA</v>
          </cell>
          <cell r="I105" t="str">
            <v/>
          </cell>
          <cell r="J105">
            <v>44557</v>
          </cell>
          <cell r="K105" t="str">
            <v>HLCUSTR211210329</v>
          </cell>
          <cell r="L105" t="str">
            <v>1250249926</v>
          </cell>
          <cell r="P105">
            <v>44563</v>
          </cell>
          <cell r="Q105" t="str">
            <v>9702091 - MSC SOFIA CELESTE</v>
          </cell>
          <cell r="R105" t="str">
            <v>FCL</v>
          </cell>
          <cell r="S105">
            <v>44577</v>
          </cell>
          <cell r="T105">
            <v>44581</v>
          </cell>
          <cell r="U105" t="str">
            <v>152205009116704</v>
          </cell>
          <cell r="V105">
            <v>44582</v>
          </cell>
          <cell r="W105" t="str">
            <v/>
          </cell>
          <cell r="X105" t="str">
            <v/>
          </cell>
          <cell r="Y105" t="str">
            <v/>
          </cell>
          <cell r="Z105" t="str">
            <v>0817800
PORTO DE SANTOS</v>
          </cell>
          <cell r="AA105" t="str">
            <v>0817900
SAO PAULO</v>
          </cell>
          <cell r="AB105" t="str">
            <v>EADI SANTO ANDRE TERMINAL DE CARGAS LTDA.</v>
          </cell>
          <cell r="AC105">
            <v>44627</v>
          </cell>
          <cell r="AD105" t="str">
            <v>22/0433591-5</v>
          </cell>
          <cell r="AE105">
            <v>44627</v>
          </cell>
          <cell r="AF105" t="str">
            <v>Verde</v>
          </cell>
          <cell r="AG105">
            <v>44627</v>
          </cell>
          <cell r="AH105" t="str">
            <v/>
          </cell>
          <cell r="AI105" t="str">
            <v/>
          </cell>
          <cell r="AJ105" t="str">
            <v/>
          </cell>
          <cell r="AK105" t="str">
            <v/>
          </cell>
        </row>
        <row r="106">
          <cell r="A106">
            <v>540104371</v>
          </cell>
          <cell r="B106" t="str">
            <v>Normal</v>
          </cell>
          <cell r="C106" t="str">
            <v>Produtivo</v>
          </cell>
          <cell r="D106" t="str">
            <v>MBBRAS - SBC_x000D_
59.104.273/0001-29</v>
          </cell>
          <cell r="E106" t="str">
            <v>BSAO0030070</v>
          </cell>
          <cell r="F106" t="str">
            <v>DAIMLER TRUCK</v>
          </cell>
          <cell r="G106" t="str">
            <v>HAPPAG LLOYD BRASIL AGENCIAMENTO MARITIM</v>
          </cell>
          <cell r="H106" t="str">
            <v>MARITIMA</v>
          </cell>
          <cell r="I106" t="str">
            <v/>
          </cell>
          <cell r="J106">
            <v>44557</v>
          </cell>
          <cell r="K106" t="str">
            <v>HLCUSTR211210351</v>
          </cell>
          <cell r="L106" t="str">
            <v>1250249930</v>
          </cell>
          <cell r="P106">
            <v>44563</v>
          </cell>
          <cell r="Q106" t="str">
            <v>9702091 - MSC SOFIA CELESTE</v>
          </cell>
          <cell r="R106" t="str">
            <v>FCL</v>
          </cell>
          <cell r="S106">
            <v>44577</v>
          </cell>
          <cell r="T106">
            <v>44581</v>
          </cell>
          <cell r="U106" t="str">
            <v>152205009117000</v>
          </cell>
          <cell r="V106">
            <v>44582</v>
          </cell>
          <cell r="W106" t="str">
            <v/>
          </cell>
          <cell r="X106" t="str">
            <v/>
          </cell>
          <cell r="Y106" t="str">
            <v/>
          </cell>
          <cell r="Z106" t="str">
            <v>0817800
PORTO DE SANTOS</v>
          </cell>
          <cell r="AA106" t="str">
            <v>0817800
PORTO DE SANTOS</v>
          </cell>
          <cell r="AB106" t="str">
            <v>BRASIL TERMINAL PORTUÁRIO S/A</v>
          </cell>
          <cell r="AC106">
            <v>44585</v>
          </cell>
          <cell r="AD106" t="str">
            <v>22/0145320-8</v>
          </cell>
          <cell r="AE106">
            <v>44585</v>
          </cell>
          <cell r="AF106" t="str">
            <v>Verde</v>
          </cell>
          <cell r="AG106">
            <v>44585</v>
          </cell>
          <cell r="AH106" t="str">
            <v/>
          </cell>
          <cell r="AI106" t="str">
            <v/>
          </cell>
          <cell r="AJ106">
            <v>44585</v>
          </cell>
          <cell r="AK106">
            <v>44585</v>
          </cell>
        </row>
        <row r="107">
          <cell r="A107">
            <v>540104369</v>
          </cell>
          <cell r="B107" t="str">
            <v>Normal</v>
          </cell>
          <cell r="C107" t="str">
            <v>Produtivo</v>
          </cell>
          <cell r="D107" t="str">
            <v>MBBRAS - SBC_x000D_
59.104.273/0001-29</v>
          </cell>
          <cell r="E107" t="str">
            <v>BSAO0030067</v>
          </cell>
          <cell r="F107" t="str">
            <v>DAIMLER TRUCK</v>
          </cell>
          <cell r="G107" t="str">
            <v>HAPPAG LLOYD BRASIL AGENCIAMENTO MARITIM</v>
          </cell>
          <cell r="H107" t="str">
            <v>MARITIMA</v>
          </cell>
          <cell r="I107" t="str">
            <v/>
          </cell>
          <cell r="J107">
            <v>44557</v>
          </cell>
          <cell r="K107" t="str">
            <v>HLCUSTR211210330</v>
          </cell>
          <cell r="L107" t="str">
            <v>1250249928</v>
          </cell>
          <cell r="P107">
            <v>44563</v>
          </cell>
          <cell r="Q107" t="str">
            <v>9702091 - MSC SOFIA CELESTE</v>
          </cell>
          <cell r="R107" t="str">
            <v>FCL</v>
          </cell>
          <cell r="S107">
            <v>44577</v>
          </cell>
          <cell r="T107">
            <v>44581</v>
          </cell>
          <cell r="U107" t="str">
            <v>152205009116887</v>
          </cell>
          <cell r="V107">
            <v>44582</v>
          </cell>
          <cell r="W107" t="str">
            <v/>
          </cell>
          <cell r="X107" t="str">
            <v/>
          </cell>
          <cell r="Y107" t="str">
            <v/>
          </cell>
          <cell r="Z107" t="str">
            <v>0817800
PORTO DE SANTOS</v>
          </cell>
          <cell r="AA107" t="str">
            <v>0817800
PORTO DE SANTOS</v>
          </cell>
          <cell r="AB107" t="str">
            <v>BRASIL TERMINAL PORTUÁRIO S/A</v>
          </cell>
          <cell r="AC107">
            <v>44602</v>
          </cell>
          <cell r="AD107" t="str">
            <v>22/0275443-0</v>
          </cell>
          <cell r="AE107">
            <v>44603</v>
          </cell>
          <cell r="AF107" t="str">
            <v>Verde</v>
          </cell>
          <cell r="AG107">
            <v>44603</v>
          </cell>
          <cell r="AH107" t="str">
            <v/>
          </cell>
          <cell r="AI107" t="str">
            <v/>
          </cell>
          <cell r="AJ107" t="str">
            <v/>
          </cell>
          <cell r="AK107" t="str">
            <v/>
          </cell>
        </row>
        <row r="108">
          <cell r="A108">
            <v>540104366</v>
          </cell>
          <cell r="B108" t="str">
            <v>Normal</v>
          </cell>
          <cell r="C108" t="str">
            <v>Produtivo</v>
          </cell>
          <cell r="D108" t="str">
            <v>MBBRAS - SBC_x000D_
59.104.273/0001-29</v>
          </cell>
          <cell r="E108" t="str">
            <v>BSAO0030062</v>
          </cell>
          <cell r="F108" t="str">
            <v>DAIMLER TRUCK</v>
          </cell>
          <cell r="G108" t="str">
            <v>HAPPAG LLOYD BRASIL AGENCIAMENTO MARITIM</v>
          </cell>
          <cell r="H108" t="str">
            <v>MARITIMA</v>
          </cell>
          <cell r="I108" t="str">
            <v/>
          </cell>
          <cell r="J108">
            <v>44557</v>
          </cell>
          <cell r="K108" t="str">
            <v>HLCUSTR211210307</v>
          </cell>
          <cell r="L108" t="str">
            <v>1250249937</v>
          </cell>
          <cell r="P108">
            <v>44563</v>
          </cell>
          <cell r="Q108" t="str">
            <v>9702091 - MSC SOFIA CELESTE</v>
          </cell>
          <cell r="R108" t="str">
            <v>FCL</v>
          </cell>
          <cell r="S108">
            <v>44577</v>
          </cell>
          <cell r="T108">
            <v>44581</v>
          </cell>
          <cell r="U108" t="str">
            <v>152205009116534</v>
          </cell>
          <cell r="V108">
            <v>44582</v>
          </cell>
          <cell r="W108" t="str">
            <v/>
          </cell>
          <cell r="X108" t="str">
            <v/>
          </cell>
          <cell r="Y108" t="str">
            <v/>
          </cell>
          <cell r="Z108" t="str">
            <v>0817800
PORTO DE SANTOS</v>
          </cell>
          <cell r="AA108" t="str">
            <v>0817800
PORTO DE SANTOS</v>
          </cell>
          <cell r="AB108" t="str">
            <v>BRASIL TERMINAL PORTUÁRIO S/A</v>
          </cell>
          <cell r="AC108">
            <v>44590</v>
          </cell>
          <cell r="AD108" t="str">
            <v>22/0188943-0</v>
          </cell>
          <cell r="AE108">
            <v>44592</v>
          </cell>
          <cell r="AF108" t="str">
            <v>Verde</v>
          </cell>
          <cell r="AG108">
            <v>44592</v>
          </cell>
          <cell r="AH108" t="str">
            <v/>
          </cell>
          <cell r="AI108" t="str">
            <v/>
          </cell>
          <cell r="AJ108">
            <v>44595</v>
          </cell>
          <cell r="AK108">
            <v>44595</v>
          </cell>
        </row>
        <row r="109">
          <cell r="A109">
            <v>540104374</v>
          </cell>
          <cell r="B109" t="str">
            <v>Normal</v>
          </cell>
          <cell r="C109" t="str">
            <v>Produtivo</v>
          </cell>
          <cell r="D109" t="str">
            <v>MBBRAS - SBC_x000D_
59.104.273/0001-29</v>
          </cell>
          <cell r="E109" t="str">
            <v>BSAO0030075</v>
          </cell>
          <cell r="F109" t="str">
            <v>DAIMLER TRUCK</v>
          </cell>
          <cell r="G109" t="str">
            <v>HAPPAG LLOYD BRASIL AGENCIAMENTO MARITIM</v>
          </cell>
          <cell r="H109" t="str">
            <v>MARITIMA</v>
          </cell>
          <cell r="I109" t="str">
            <v/>
          </cell>
          <cell r="J109">
            <v>44557</v>
          </cell>
          <cell r="K109" t="str">
            <v>HLCUSTR211210384</v>
          </cell>
          <cell r="L109" t="str">
            <v>1250249933</v>
          </cell>
          <cell r="P109">
            <v>44563</v>
          </cell>
          <cell r="Q109" t="str">
            <v>9702091 - MSC SOFIA CELESTE</v>
          </cell>
          <cell r="R109" t="str">
            <v>FCL</v>
          </cell>
          <cell r="S109">
            <v>44577</v>
          </cell>
          <cell r="T109">
            <v>44581</v>
          </cell>
          <cell r="U109" t="str">
            <v>152205009117344</v>
          </cell>
          <cell r="V109">
            <v>44582</v>
          </cell>
          <cell r="W109" t="str">
            <v/>
          </cell>
          <cell r="X109" t="str">
            <v/>
          </cell>
          <cell r="Y109" t="str">
            <v/>
          </cell>
          <cell r="Z109" t="str">
            <v>0817800
PORTO DE SANTOS</v>
          </cell>
          <cell r="AA109" t="str">
            <v>0817800
PORTO DE SANTOS</v>
          </cell>
          <cell r="AB109" t="str">
            <v>BRASIL TERMINAL PORTUÁRIO S/A</v>
          </cell>
          <cell r="AC109">
            <v>44600</v>
          </cell>
          <cell r="AD109" t="str">
            <v>22/0254429-0</v>
          </cell>
          <cell r="AE109">
            <v>44600</v>
          </cell>
          <cell r="AF109" t="str">
            <v>Verde</v>
          </cell>
          <cell r="AG109">
            <v>44600</v>
          </cell>
          <cell r="AH109" t="str">
            <v/>
          </cell>
          <cell r="AI109" t="str">
            <v/>
          </cell>
          <cell r="AJ109">
            <v>44623</v>
          </cell>
          <cell r="AK109">
            <v>44623</v>
          </cell>
        </row>
        <row r="110">
          <cell r="A110">
            <v>540104359</v>
          </cell>
          <cell r="B110" t="str">
            <v>Normal</v>
          </cell>
          <cell r="C110" t="str">
            <v>Produtivo</v>
          </cell>
          <cell r="D110" t="str">
            <v>MBBRAS - SBC_x000D_
59.104.273/0001-29</v>
          </cell>
          <cell r="E110" t="str">
            <v>BSAO0030055</v>
          </cell>
          <cell r="F110" t="str">
            <v>DAIMLER TRUCK</v>
          </cell>
          <cell r="G110" t="str">
            <v>HAPPAG LLOYD BRASIL AGENCIAMENTO MARITIM</v>
          </cell>
          <cell r="H110" t="str">
            <v>MARITIMA</v>
          </cell>
          <cell r="I110" t="str">
            <v/>
          </cell>
          <cell r="J110">
            <v>44557</v>
          </cell>
          <cell r="K110" t="str">
            <v>HLCUSTR211209550</v>
          </cell>
          <cell r="L110" t="str">
            <v>1250249921</v>
          </cell>
          <cell r="P110">
            <v>44557</v>
          </cell>
          <cell r="Q110" t="str">
            <v>9702091 - MSC SOFIA CELESTE</v>
          </cell>
          <cell r="R110" t="str">
            <v>FCL</v>
          </cell>
          <cell r="S110">
            <v>44577</v>
          </cell>
          <cell r="T110">
            <v>44581</v>
          </cell>
          <cell r="U110" t="str">
            <v>152205009115724</v>
          </cell>
          <cell r="V110">
            <v>44581</v>
          </cell>
          <cell r="W110" t="str">
            <v/>
          </cell>
          <cell r="X110" t="str">
            <v/>
          </cell>
          <cell r="Y110" t="str">
            <v/>
          </cell>
          <cell r="Z110" t="str">
            <v>0817800
PORTO DE SANTOS</v>
          </cell>
          <cell r="AA110" t="str">
            <v>0817800
PORTO DE SANTOS</v>
          </cell>
          <cell r="AB110" t="str">
            <v>BRASIL TERMINAL PORTUÁRIO S/A</v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</row>
        <row r="111">
          <cell r="A111">
            <v>540104370</v>
          </cell>
          <cell r="B111" t="str">
            <v>Normal</v>
          </cell>
          <cell r="C111" t="str">
            <v>Produtivo</v>
          </cell>
          <cell r="D111" t="str">
            <v>MBBRAS - SBC_x000D_
59.104.273/0001-29</v>
          </cell>
          <cell r="E111" t="str">
            <v>BSAO0030069</v>
          </cell>
          <cell r="F111" t="str">
            <v>DAIMLER TRUCK</v>
          </cell>
          <cell r="G111" t="str">
            <v>HAPPAG LLOYD BRASIL AGENCIAMENTO MARITIM</v>
          </cell>
          <cell r="H111" t="str">
            <v>MARITIMA</v>
          </cell>
          <cell r="I111" t="str">
            <v/>
          </cell>
          <cell r="J111">
            <v>44557</v>
          </cell>
          <cell r="K111" t="str">
            <v>HLCUSTR211210340</v>
          </cell>
          <cell r="L111" t="str">
            <v>1250249929</v>
          </cell>
          <cell r="P111">
            <v>44563</v>
          </cell>
          <cell r="Q111" t="str">
            <v>9702091 - MSC SOFIA CELESTE</v>
          </cell>
          <cell r="R111" t="str">
            <v>FCL</v>
          </cell>
          <cell r="S111">
            <v>44577</v>
          </cell>
          <cell r="T111">
            <v>44581</v>
          </cell>
          <cell r="U111" t="str">
            <v>152205009116968</v>
          </cell>
          <cell r="V111">
            <v>44581</v>
          </cell>
          <cell r="W111" t="str">
            <v/>
          </cell>
          <cell r="X111" t="str">
            <v/>
          </cell>
          <cell r="Y111" t="str">
            <v/>
          </cell>
          <cell r="Z111" t="str">
            <v>0817800
PORTO DE SANTOS</v>
          </cell>
          <cell r="AA111" t="str">
            <v>0817900
SAO PAULO</v>
          </cell>
          <cell r="AB111" t="str">
            <v>EADI SANTO ANDRE TERMINAL DE CARGAS LTDA.</v>
          </cell>
          <cell r="AC111">
            <v>44638</v>
          </cell>
          <cell r="AD111" t="str">
            <v>22/0521419-4</v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</row>
        <row r="112">
          <cell r="A112">
            <v>540104373</v>
          </cell>
          <cell r="B112" t="str">
            <v>Normal</v>
          </cell>
          <cell r="C112" t="str">
            <v>Produtivo</v>
          </cell>
          <cell r="D112" t="str">
            <v>MBBRAS - SBC_x000D_
59.104.273/0001-29</v>
          </cell>
          <cell r="E112" t="str">
            <v>BSAO0030074</v>
          </cell>
          <cell r="F112" t="str">
            <v>DAIMLER TRUCK</v>
          </cell>
          <cell r="G112" t="str">
            <v>HAPPAG LLOYD BRASIL AGENCIAMENTO MARITIM</v>
          </cell>
          <cell r="H112" t="str">
            <v>MARITIMA</v>
          </cell>
          <cell r="I112" t="str">
            <v/>
          </cell>
          <cell r="J112">
            <v>44557</v>
          </cell>
          <cell r="K112" t="str">
            <v>HLCUSTR211210373</v>
          </cell>
          <cell r="L112" t="str">
            <v>1250249932</v>
          </cell>
          <cell r="P112">
            <v>44563</v>
          </cell>
          <cell r="Q112" t="str">
            <v>9702091 - MSC SOFIA CELESTE</v>
          </cell>
          <cell r="R112" t="str">
            <v>FCL</v>
          </cell>
          <cell r="S112">
            <v>44577</v>
          </cell>
          <cell r="T112">
            <v>44581</v>
          </cell>
          <cell r="U112" t="str">
            <v>152205009117263</v>
          </cell>
          <cell r="V112">
            <v>44582</v>
          </cell>
          <cell r="W112" t="str">
            <v/>
          </cell>
          <cell r="X112" t="str">
            <v/>
          </cell>
          <cell r="Y112" t="str">
            <v/>
          </cell>
          <cell r="Z112" t="str">
            <v>0817800
PORTO DE SANTOS</v>
          </cell>
          <cell r="AA112" t="str">
            <v>0817800
PORTO DE SANTOS</v>
          </cell>
          <cell r="AB112" t="str">
            <v>BRASIL TERMINAL PORTUÁRIO S/A</v>
          </cell>
          <cell r="AC112">
            <v>44585</v>
          </cell>
          <cell r="AD112" t="str">
            <v>22/0145313-5</v>
          </cell>
          <cell r="AE112">
            <v>44585</v>
          </cell>
          <cell r="AF112" t="str">
            <v>Verde</v>
          </cell>
          <cell r="AG112">
            <v>44585</v>
          </cell>
          <cell r="AH112" t="str">
            <v/>
          </cell>
          <cell r="AI112" t="str">
            <v/>
          </cell>
          <cell r="AJ112">
            <v>44585</v>
          </cell>
          <cell r="AK112">
            <v>44585</v>
          </cell>
        </row>
        <row r="113">
          <cell r="A113">
            <v>540104382</v>
          </cell>
          <cell r="B113" t="str">
            <v>Normal</v>
          </cell>
          <cell r="C113" t="str">
            <v>Produtivo</v>
          </cell>
          <cell r="D113" t="str">
            <v>MBBRAS - SBC_x000D_
59.104.273/0001-29</v>
          </cell>
          <cell r="E113" t="str">
            <v>BSAO0030084</v>
          </cell>
          <cell r="F113" t="str">
            <v>DAIMLER TRUCK</v>
          </cell>
          <cell r="G113" t="str">
            <v>HAPPAG LLOYD BRASIL AGENCIAMENTO MARITIM</v>
          </cell>
          <cell r="H113" t="str">
            <v>MARITIMA</v>
          </cell>
          <cell r="I113" t="str">
            <v/>
          </cell>
          <cell r="J113">
            <v>44557</v>
          </cell>
          <cell r="K113" t="str">
            <v>HLCUSTR211210519</v>
          </cell>
          <cell r="L113" t="str">
            <v>1250249946</v>
          </cell>
          <cell r="P113">
            <v>44563</v>
          </cell>
          <cell r="Q113" t="str">
            <v>9702091 - MSC SOFIA CELESTE</v>
          </cell>
          <cell r="R113" t="str">
            <v>FCL</v>
          </cell>
          <cell r="S113">
            <v>44577</v>
          </cell>
          <cell r="T113">
            <v>44581</v>
          </cell>
          <cell r="U113" t="str">
            <v>152205009118154</v>
          </cell>
          <cell r="V113">
            <v>44582</v>
          </cell>
          <cell r="W113" t="str">
            <v/>
          </cell>
          <cell r="X113" t="str">
            <v/>
          </cell>
          <cell r="Y113" t="str">
            <v/>
          </cell>
          <cell r="Z113" t="str">
            <v>0817800
PORTO DE SANTOS</v>
          </cell>
          <cell r="AA113" t="str">
            <v>0817800
PORTO DE SANTOS</v>
          </cell>
          <cell r="AB113" t="str">
            <v>BRASIL TERMINAL PORTUÁRIO S/A</v>
          </cell>
          <cell r="AC113">
            <v>44590</v>
          </cell>
          <cell r="AD113" t="str">
            <v>22/0188945-6</v>
          </cell>
          <cell r="AE113">
            <v>44592</v>
          </cell>
          <cell r="AF113" t="str">
            <v>Verde</v>
          </cell>
          <cell r="AG113">
            <v>44592</v>
          </cell>
          <cell r="AH113" t="str">
            <v/>
          </cell>
          <cell r="AI113" t="str">
            <v/>
          </cell>
          <cell r="AJ113">
            <v>44595</v>
          </cell>
          <cell r="AK113">
            <v>44595</v>
          </cell>
        </row>
        <row r="114">
          <cell r="A114">
            <v>540104383</v>
          </cell>
          <cell r="B114" t="str">
            <v>Normal</v>
          </cell>
          <cell r="C114" t="str">
            <v>Produtivo</v>
          </cell>
          <cell r="D114" t="str">
            <v>MBBRAS - SBC_x000D_
59.104.273/0001-29</v>
          </cell>
          <cell r="E114" t="str">
            <v>BSAO0030085</v>
          </cell>
          <cell r="F114" t="str">
            <v>DAIMLER TRUCK</v>
          </cell>
          <cell r="G114" t="str">
            <v>HAPPAG LLOYD BRASIL AGENCIAMENTO MARITIM</v>
          </cell>
          <cell r="H114" t="str">
            <v>MARITIMA</v>
          </cell>
          <cell r="I114" t="str">
            <v/>
          </cell>
          <cell r="J114">
            <v>44557</v>
          </cell>
          <cell r="K114" t="str">
            <v>HLCUSTR211210530</v>
          </cell>
          <cell r="L114" t="str">
            <v>1250249945</v>
          </cell>
          <cell r="P114">
            <v>44563</v>
          </cell>
          <cell r="Q114" t="str">
            <v>9702091 - MSC SOFIA CELESTE</v>
          </cell>
          <cell r="R114" t="str">
            <v>FCL</v>
          </cell>
          <cell r="S114">
            <v>44577</v>
          </cell>
          <cell r="T114">
            <v>44581</v>
          </cell>
          <cell r="U114" t="str">
            <v>152205009118235</v>
          </cell>
          <cell r="V114">
            <v>44582</v>
          </cell>
          <cell r="W114" t="str">
            <v/>
          </cell>
          <cell r="X114" t="str">
            <v/>
          </cell>
          <cell r="Y114" t="str">
            <v/>
          </cell>
          <cell r="Z114" t="str">
            <v>0817800
PORTO DE SANTOS</v>
          </cell>
          <cell r="AA114" t="str">
            <v>0817800
PORTO DE SANTOS</v>
          </cell>
          <cell r="AB114" t="str">
            <v>BRASIL TERMINAL PORTUÁRIO S/A</v>
          </cell>
          <cell r="AC114">
            <v>44585</v>
          </cell>
          <cell r="AD114" t="str">
            <v>22/0145315-1</v>
          </cell>
          <cell r="AE114">
            <v>44585</v>
          </cell>
          <cell r="AF114" t="str">
            <v>Verde</v>
          </cell>
          <cell r="AG114">
            <v>44585</v>
          </cell>
          <cell r="AH114" t="str">
            <v/>
          </cell>
          <cell r="AI114" t="str">
            <v/>
          </cell>
          <cell r="AJ114">
            <v>44585</v>
          </cell>
          <cell r="AK114">
            <v>44585</v>
          </cell>
        </row>
        <row r="115">
          <cell r="A115">
            <v>540104378</v>
          </cell>
          <cell r="B115" t="str">
            <v>Normal</v>
          </cell>
          <cell r="C115" t="str">
            <v>Produtivo</v>
          </cell>
          <cell r="D115" t="str">
            <v>MBBRAS - SBC_x000D_
59.104.273/0001-29</v>
          </cell>
          <cell r="E115" t="str">
            <v>BSAO0030080</v>
          </cell>
          <cell r="F115" t="str">
            <v>DAIMLER TRUCK</v>
          </cell>
          <cell r="G115" t="str">
            <v>HAPPAG LLOYD BRASIL AGENCIAMENTO MARITIM</v>
          </cell>
          <cell r="H115" t="str">
            <v>MARITIMA</v>
          </cell>
          <cell r="I115" t="str">
            <v/>
          </cell>
          <cell r="J115">
            <v>44557</v>
          </cell>
          <cell r="K115" t="str">
            <v>HLCUSTR211210479</v>
          </cell>
          <cell r="L115" t="str">
            <v>1250249941</v>
          </cell>
          <cell r="P115">
            <v>44557</v>
          </cell>
          <cell r="Q115" t="str">
            <v>9702091 - MSC SOFIA CELESTE</v>
          </cell>
          <cell r="R115" t="str">
            <v>FCL</v>
          </cell>
          <cell r="S115">
            <v>44577</v>
          </cell>
          <cell r="T115">
            <v>44581</v>
          </cell>
          <cell r="U115" t="str">
            <v>152205009117778</v>
          </cell>
          <cell r="V115">
            <v>44582</v>
          </cell>
          <cell r="W115" t="str">
            <v/>
          </cell>
          <cell r="X115" t="str">
            <v/>
          </cell>
          <cell r="Y115" t="str">
            <v/>
          </cell>
          <cell r="Z115" t="str">
            <v>0817800
PORTO DE SANTOS</v>
          </cell>
          <cell r="AA115" t="str">
            <v>0817800
PORTO DE SANTOS</v>
          </cell>
          <cell r="AB115" t="str">
            <v>BRASIL TERMINAL PORTUÁRIO S/A</v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</row>
        <row r="116">
          <cell r="A116">
            <v>540104381</v>
          </cell>
          <cell r="B116" t="str">
            <v>Normal</v>
          </cell>
          <cell r="C116" t="str">
            <v>Produtivo</v>
          </cell>
          <cell r="D116" t="str">
            <v>MBBRAS - SBC_x000D_
59.104.273/0001-29</v>
          </cell>
          <cell r="E116" t="str">
            <v>BSAO0030083</v>
          </cell>
          <cell r="F116" t="str">
            <v>DAIMLER TRUCK</v>
          </cell>
          <cell r="G116" t="str">
            <v>HAPPAG LLOYD BRASIL AGENCIAMENTO MARITIM</v>
          </cell>
          <cell r="H116" t="str">
            <v>MARITIMA</v>
          </cell>
          <cell r="I116" t="str">
            <v/>
          </cell>
          <cell r="J116">
            <v>44557</v>
          </cell>
          <cell r="K116" t="str">
            <v>HLCUSTR211210508</v>
          </cell>
          <cell r="L116" t="str">
            <v>1250249943</v>
          </cell>
          <cell r="P116">
            <v>44563</v>
          </cell>
          <cell r="Q116" t="str">
            <v>9702091 - MSC SOFIA CELESTE</v>
          </cell>
          <cell r="R116" t="str">
            <v>FCL</v>
          </cell>
          <cell r="S116">
            <v>44577</v>
          </cell>
          <cell r="T116">
            <v>44581</v>
          </cell>
          <cell r="U116" t="str">
            <v>152205009118073</v>
          </cell>
          <cell r="V116">
            <v>44581</v>
          </cell>
          <cell r="W116" t="str">
            <v/>
          </cell>
          <cell r="X116" t="str">
            <v/>
          </cell>
          <cell r="Y116" t="str">
            <v/>
          </cell>
          <cell r="Z116" t="str">
            <v>0817800
PORTO DE SANTOS</v>
          </cell>
          <cell r="AA116" t="str">
            <v>0817800
PORTO DE SANTOS</v>
          </cell>
          <cell r="AB116" t="str">
            <v>BRASIL TERMINAL PORTUÁRIO S/A</v>
          </cell>
          <cell r="AC116">
            <v>44596</v>
          </cell>
          <cell r="AD116" t="str">
            <v>22/0232455-0</v>
          </cell>
          <cell r="AE116">
            <v>44596</v>
          </cell>
          <cell r="AF116" t="str">
            <v>Verde</v>
          </cell>
          <cell r="AG116">
            <v>44596</v>
          </cell>
          <cell r="AH116" t="str">
            <v/>
          </cell>
          <cell r="AI116" t="str">
            <v/>
          </cell>
          <cell r="AJ116">
            <v>44631</v>
          </cell>
          <cell r="AK116">
            <v>44631</v>
          </cell>
        </row>
        <row r="117">
          <cell r="A117">
            <v>540104380</v>
          </cell>
          <cell r="B117" t="str">
            <v>Normal</v>
          </cell>
          <cell r="C117" t="str">
            <v>Produtivo</v>
          </cell>
          <cell r="D117" t="str">
            <v>MBBRAS - SBC_x000D_
59.104.273/0001-29</v>
          </cell>
          <cell r="E117" t="str">
            <v>BSAO0030082</v>
          </cell>
          <cell r="F117" t="str">
            <v>DAIMLER TRUCK</v>
          </cell>
          <cell r="G117" t="str">
            <v>HAPPAG LLOYD BRASIL AGENCIAMENTO MARITIM</v>
          </cell>
          <cell r="H117" t="str">
            <v>MARITIMA</v>
          </cell>
          <cell r="I117" t="str">
            <v/>
          </cell>
          <cell r="J117">
            <v>44557</v>
          </cell>
          <cell r="K117" t="str">
            <v>HLCUSTR211210490</v>
          </cell>
          <cell r="L117" t="str">
            <v>1250249944</v>
          </cell>
          <cell r="P117">
            <v>44563</v>
          </cell>
          <cell r="Q117" t="str">
            <v>9702091 - MSC SOFIA CELESTE</v>
          </cell>
          <cell r="R117" t="str">
            <v>FCL</v>
          </cell>
          <cell r="S117">
            <v>44577</v>
          </cell>
          <cell r="T117">
            <v>44581</v>
          </cell>
          <cell r="U117" t="str">
            <v>152205009117930</v>
          </cell>
          <cell r="V117">
            <v>44582</v>
          </cell>
          <cell r="W117" t="str">
            <v/>
          </cell>
          <cell r="X117" t="str">
            <v/>
          </cell>
          <cell r="Y117" t="str">
            <v/>
          </cell>
          <cell r="Z117" t="str">
            <v>0817800
PORTO DE SANTOS</v>
          </cell>
          <cell r="AA117" t="str">
            <v>0817900
SAO PAULO</v>
          </cell>
          <cell r="AB117" t="str">
            <v>EADI SANTO ANDRE TERMINAL DE CARGAS LTDA.</v>
          </cell>
          <cell r="AC117">
            <v>44623</v>
          </cell>
          <cell r="AD117" t="str">
            <v>22/0408858-6</v>
          </cell>
          <cell r="AE117">
            <v>44623</v>
          </cell>
          <cell r="AF117" t="str">
            <v>Verde</v>
          </cell>
          <cell r="AG117">
            <v>44623</v>
          </cell>
          <cell r="AH117" t="str">
            <v/>
          </cell>
          <cell r="AI117" t="str">
            <v/>
          </cell>
          <cell r="AJ117">
            <v>44628</v>
          </cell>
          <cell r="AK117">
            <v>44628</v>
          </cell>
        </row>
        <row r="118">
          <cell r="A118">
            <v>540104375</v>
          </cell>
          <cell r="B118" t="str">
            <v>Normal</v>
          </cell>
          <cell r="C118" t="str">
            <v>Produtivo</v>
          </cell>
          <cell r="D118" t="str">
            <v>MBBRAS - SBC_x000D_
59.104.273/0001-29</v>
          </cell>
          <cell r="E118" t="str">
            <v>BSAO0030076</v>
          </cell>
          <cell r="F118" t="str">
            <v>DAIMLER TRUCK</v>
          </cell>
          <cell r="G118" t="str">
            <v>HAPPAG LLOYD BRASIL AGENCIAMENTO MARITIM</v>
          </cell>
          <cell r="H118" t="str">
            <v>MARITIMA</v>
          </cell>
          <cell r="I118" t="str">
            <v/>
          </cell>
          <cell r="J118">
            <v>44557</v>
          </cell>
          <cell r="K118" t="str">
            <v>HLCUSTR211210413</v>
          </cell>
          <cell r="L118" t="str">
            <v>1250249939</v>
          </cell>
          <cell r="P118">
            <v>44563</v>
          </cell>
          <cell r="Q118" t="str">
            <v>9702091 - MSC SOFIA CELESTE</v>
          </cell>
          <cell r="R118" t="str">
            <v>FCL</v>
          </cell>
          <cell r="S118">
            <v>44577</v>
          </cell>
          <cell r="T118">
            <v>44581</v>
          </cell>
          <cell r="U118" t="str">
            <v>152205009117425</v>
          </cell>
          <cell r="V118">
            <v>44582</v>
          </cell>
          <cell r="W118" t="str">
            <v/>
          </cell>
          <cell r="X118" t="str">
            <v/>
          </cell>
          <cell r="Y118" t="str">
            <v/>
          </cell>
          <cell r="Z118" t="str">
            <v>0817800
PORTO DE SANTOS</v>
          </cell>
          <cell r="AA118" t="str">
            <v>0817800
PORTO DE SANTOS</v>
          </cell>
          <cell r="AB118" t="str">
            <v>BRASIL TERMINAL PORTUÁRIO S/A</v>
          </cell>
          <cell r="AC118">
            <v>44599</v>
          </cell>
          <cell r="AD118" t="str">
            <v>22/0249135-9</v>
          </cell>
          <cell r="AE118">
            <v>44600</v>
          </cell>
          <cell r="AF118" t="str">
            <v>Verde</v>
          </cell>
          <cell r="AG118">
            <v>44600</v>
          </cell>
          <cell r="AH118" t="str">
            <v/>
          </cell>
          <cell r="AI118" t="str">
            <v/>
          </cell>
          <cell r="AJ118">
            <v>44601</v>
          </cell>
          <cell r="AK118">
            <v>44601</v>
          </cell>
        </row>
        <row r="119">
          <cell r="A119">
            <v>540104376</v>
          </cell>
          <cell r="B119" t="str">
            <v>Normal</v>
          </cell>
          <cell r="C119" t="str">
            <v>Produtivo</v>
          </cell>
          <cell r="D119" t="str">
            <v>MBBRAS - SBC_x000D_
59.104.273/0001-29</v>
          </cell>
          <cell r="E119" t="str">
            <v>BSAO0030077</v>
          </cell>
          <cell r="F119" t="str">
            <v>DAIMLER TRUCK</v>
          </cell>
          <cell r="G119" t="str">
            <v>HAPPAG LLOYD BRASIL AGENCIAMENTO MARITIM</v>
          </cell>
          <cell r="H119" t="str">
            <v>MARITIMA</v>
          </cell>
          <cell r="I119" t="str">
            <v/>
          </cell>
          <cell r="J119">
            <v>44557</v>
          </cell>
          <cell r="K119" t="str">
            <v>HLCUSTR211210424</v>
          </cell>
          <cell r="L119" t="str">
            <v>1250249938</v>
          </cell>
          <cell r="P119">
            <v>44563</v>
          </cell>
          <cell r="Q119" t="str">
            <v>9702091 - MSC SOFIA CELESTE</v>
          </cell>
          <cell r="R119" t="str">
            <v>FCL</v>
          </cell>
          <cell r="S119">
            <v>44577</v>
          </cell>
          <cell r="T119">
            <v>44581</v>
          </cell>
          <cell r="U119" t="str">
            <v>152205009117506</v>
          </cell>
          <cell r="V119">
            <v>44582</v>
          </cell>
          <cell r="W119" t="str">
            <v/>
          </cell>
          <cell r="X119" t="str">
            <v/>
          </cell>
          <cell r="Y119" t="str">
            <v/>
          </cell>
          <cell r="Z119" t="str">
            <v>0817800
PORTO DE SANTOS</v>
          </cell>
          <cell r="AA119" t="str">
            <v>0817800
PORTO DE SANTOS</v>
          </cell>
          <cell r="AB119" t="str">
            <v>BRASIL TERMINAL PORTUÁRIO S/A</v>
          </cell>
          <cell r="AC119">
            <v>44586</v>
          </cell>
          <cell r="AD119" t="str">
            <v>22/0161765-0</v>
          </cell>
          <cell r="AE119">
            <v>44588</v>
          </cell>
          <cell r="AF119" t="str">
            <v>Verde</v>
          </cell>
          <cell r="AG119">
            <v>44588</v>
          </cell>
          <cell r="AH119" t="str">
            <v/>
          </cell>
          <cell r="AI119" t="str">
            <v/>
          </cell>
          <cell r="AJ119">
            <v>44588</v>
          </cell>
          <cell r="AK119">
            <v>44588</v>
          </cell>
        </row>
        <row r="120">
          <cell r="A120">
            <v>540104377</v>
          </cell>
          <cell r="B120" t="str">
            <v>Normal</v>
          </cell>
          <cell r="C120" t="str">
            <v>Produtivo</v>
          </cell>
          <cell r="D120" t="str">
            <v>MBBRAS - SBC_x000D_
59.104.273/0001-29</v>
          </cell>
          <cell r="E120" t="str">
            <v>BSAO0030078</v>
          </cell>
          <cell r="F120" t="str">
            <v>DAIMLER TRUCK</v>
          </cell>
          <cell r="G120" t="str">
            <v>HAPPAG LLOYD BRASIL AGENCIAMENTO MARITIM</v>
          </cell>
          <cell r="H120" t="str">
            <v>MARITIMA</v>
          </cell>
          <cell r="I120" t="str">
            <v/>
          </cell>
          <cell r="J120">
            <v>44557</v>
          </cell>
          <cell r="K120" t="str">
            <v>HLCUSTR211210468</v>
          </cell>
          <cell r="L120" t="str">
            <v>1250249940</v>
          </cell>
          <cell r="P120">
            <v>44563</v>
          </cell>
          <cell r="Q120" t="str">
            <v>9702091 - MSC SOFIA CELESTE</v>
          </cell>
          <cell r="R120" t="str">
            <v>FCL</v>
          </cell>
          <cell r="S120">
            <v>44577</v>
          </cell>
          <cell r="T120">
            <v>44581</v>
          </cell>
          <cell r="U120" t="str">
            <v>152205009117697</v>
          </cell>
          <cell r="V120">
            <v>44582</v>
          </cell>
          <cell r="W120" t="str">
            <v/>
          </cell>
          <cell r="X120" t="str">
            <v/>
          </cell>
          <cell r="Y120" t="str">
            <v/>
          </cell>
          <cell r="Z120" t="str">
            <v>0817800
PORTO DE SANTOS</v>
          </cell>
          <cell r="AA120" t="str">
            <v>0817900
SAO PAULO</v>
          </cell>
          <cell r="AB120" t="str">
            <v>EADI SANTO ANDRE TERMINAL DE CARGAS LTDA.</v>
          </cell>
          <cell r="AC120">
            <v>44634</v>
          </cell>
          <cell r="AD120" t="str">
            <v>22/0483624-8</v>
          </cell>
          <cell r="AE120">
            <v>44634</v>
          </cell>
          <cell r="AF120" t="str">
            <v>Verde</v>
          </cell>
          <cell r="AG120">
            <v>44634</v>
          </cell>
          <cell r="AH120" t="str">
            <v/>
          </cell>
          <cell r="AI120" t="str">
            <v/>
          </cell>
          <cell r="AJ120">
            <v>44634</v>
          </cell>
          <cell r="AK120">
            <v>44634</v>
          </cell>
        </row>
        <row r="121">
          <cell r="A121">
            <v>540104379</v>
          </cell>
          <cell r="B121" t="str">
            <v>Normal</v>
          </cell>
          <cell r="C121" t="str">
            <v>Produtivo</v>
          </cell>
          <cell r="D121" t="str">
            <v>MBBRAS - SBC_x000D_
59.104.273/0001-29</v>
          </cell>
          <cell r="E121" t="str">
            <v>BSAO0030081</v>
          </cell>
          <cell r="F121" t="str">
            <v>DAIMLER TRUCK</v>
          </cell>
          <cell r="G121" t="str">
            <v>HAPPAG LLOYD BRASIL AGENCIAMENTO MARITIM</v>
          </cell>
          <cell r="H121" t="str">
            <v>MARITIMA</v>
          </cell>
          <cell r="I121" t="str">
            <v/>
          </cell>
          <cell r="J121">
            <v>44557</v>
          </cell>
          <cell r="K121" t="str">
            <v>HLCUSTR211210480</v>
          </cell>
          <cell r="L121" t="str">
            <v>1250249942</v>
          </cell>
          <cell r="P121">
            <v>44557</v>
          </cell>
          <cell r="Q121" t="str">
            <v>9702091 - MSC SOFIA CELESTE</v>
          </cell>
          <cell r="R121" t="str">
            <v>FCL</v>
          </cell>
          <cell r="S121">
            <v>44577</v>
          </cell>
          <cell r="T121">
            <v>44581</v>
          </cell>
          <cell r="U121" t="str">
            <v>152205009117859</v>
          </cell>
          <cell r="V121">
            <v>44582</v>
          </cell>
          <cell r="W121" t="str">
            <v/>
          </cell>
          <cell r="X121" t="str">
            <v/>
          </cell>
          <cell r="Y121" t="str">
            <v/>
          </cell>
          <cell r="Z121" t="str">
            <v>0817800
PORTO DE SANTOS</v>
          </cell>
          <cell r="AA121" t="str">
            <v>0817800
PORTO DE SANTOS</v>
          </cell>
          <cell r="AB121" t="str">
            <v>BRASIL TERMINAL PORTUÁRIO S/A</v>
          </cell>
          <cell r="AC121" t="str">
            <v/>
          </cell>
          <cell r="AD121" t="str">
            <v/>
          </cell>
          <cell r="AE121" t="str">
            <v/>
          </cell>
          <cell r="AF121" t="str">
            <v/>
          </cell>
          <cell r="AG121" t="str">
            <v/>
          </cell>
          <cell r="AH121" t="str">
            <v/>
          </cell>
          <cell r="AI121" t="str">
            <v/>
          </cell>
          <cell r="AJ121" t="str">
            <v/>
          </cell>
          <cell r="AK121" t="str">
            <v/>
          </cell>
        </row>
        <row r="122">
          <cell r="A122">
            <v>540104386</v>
          </cell>
          <cell r="B122" t="str">
            <v>Normal</v>
          </cell>
          <cell r="C122" t="str">
            <v>Produtivo</v>
          </cell>
          <cell r="D122" t="str">
            <v>MBBRAS - SBC_x000D_
59.104.273/0001-29</v>
          </cell>
          <cell r="E122" t="str">
            <v>BSAO0030089</v>
          </cell>
          <cell r="F122" t="str">
            <v>DAIMLER TRUCK</v>
          </cell>
          <cell r="G122" t="str">
            <v>HAPPAG LLOYD BRASIL AGENCIAMENTO MARITIM</v>
          </cell>
          <cell r="H122" t="str">
            <v>MARITIMA</v>
          </cell>
          <cell r="I122" t="str">
            <v/>
          </cell>
          <cell r="J122">
            <v>44557</v>
          </cell>
          <cell r="K122" t="str">
            <v>HLCUSTR211211204</v>
          </cell>
          <cell r="L122" t="str">
            <v>1250249949</v>
          </cell>
          <cell r="P122">
            <v>44563</v>
          </cell>
          <cell r="Q122" t="str">
            <v>9702091 - MSC SOFIA CELESTE</v>
          </cell>
          <cell r="R122" t="str">
            <v>FCL</v>
          </cell>
          <cell r="S122">
            <v>44577</v>
          </cell>
          <cell r="T122">
            <v>44581</v>
          </cell>
          <cell r="U122" t="str">
            <v>152205009118669</v>
          </cell>
          <cell r="V122">
            <v>44582</v>
          </cell>
          <cell r="W122" t="str">
            <v/>
          </cell>
          <cell r="X122" t="str">
            <v/>
          </cell>
          <cell r="Y122" t="str">
            <v/>
          </cell>
          <cell r="Z122" t="str">
            <v>0817800
PORTO DE SANTOS</v>
          </cell>
          <cell r="AA122" t="str">
            <v>0817800
PORTO DE SANTOS</v>
          </cell>
          <cell r="AB122" t="str">
            <v>BRASIL TERMINAL PORTUÁRIO S/A</v>
          </cell>
          <cell r="AC122">
            <v>44588</v>
          </cell>
          <cell r="AD122" t="str">
            <v>22/0173453-3</v>
          </cell>
          <cell r="AE122">
            <v>44588</v>
          </cell>
          <cell r="AF122" t="str">
            <v>Verde</v>
          </cell>
          <cell r="AG122">
            <v>44588</v>
          </cell>
          <cell r="AH122" t="str">
            <v/>
          </cell>
          <cell r="AI122" t="str">
            <v/>
          </cell>
          <cell r="AJ122">
            <v>44588</v>
          </cell>
          <cell r="AK122">
            <v>44588</v>
          </cell>
        </row>
        <row r="123">
          <cell r="A123">
            <v>540104389</v>
          </cell>
          <cell r="B123" t="str">
            <v>Normal</v>
          </cell>
          <cell r="C123" t="str">
            <v>Produtivo</v>
          </cell>
          <cell r="D123" t="str">
            <v>MBBRAS - SBC_x000D_
59.104.273/0001-29</v>
          </cell>
          <cell r="E123" t="str">
            <v>BSAO0030092</v>
          </cell>
          <cell r="F123" t="str">
            <v>DAIMLER TRUCK</v>
          </cell>
          <cell r="G123" t="str">
            <v>HAPPAG LLOYD BRASIL AGENCIAMENTO MARITIM</v>
          </cell>
          <cell r="H123" t="str">
            <v>MARITIMA</v>
          </cell>
          <cell r="I123" t="str">
            <v/>
          </cell>
          <cell r="J123">
            <v>44557</v>
          </cell>
          <cell r="K123" t="str">
            <v>HLCUSTR211211292</v>
          </cell>
          <cell r="L123" t="str">
            <v>1250249953</v>
          </cell>
          <cell r="P123">
            <v>44563</v>
          </cell>
          <cell r="Q123" t="str">
            <v>9702091 - MSC SOFIA CELESTE</v>
          </cell>
          <cell r="R123" t="str">
            <v>FCL</v>
          </cell>
          <cell r="S123">
            <v>44577</v>
          </cell>
          <cell r="T123">
            <v>44581</v>
          </cell>
          <cell r="U123" t="str">
            <v>152205009118901</v>
          </cell>
          <cell r="V123">
            <v>44582</v>
          </cell>
          <cell r="W123" t="str">
            <v/>
          </cell>
          <cell r="X123" t="str">
            <v/>
          </cell>
          <cell r="Y123" t="str">
            <v/>
          </cell>
          <cell r="Z123" t="str">
            <v>0817800
PORTO DE SANTOS</v>
          </cell>
          <cell r="AA123" t="str">
            <v>0817900
SAO PAULO</v>
          </cell>
          <cell r="AB123" t="str">
            <v>EADI SANTO ANDRE TERMINAL DE CARGAS LTDA.</v>
          </cell>
          <cell r="AC123">
            <v>44609</v>
          </cell>
          <cell r="AD123" t="str">
            <v>22/0322356-0</v>
          </cell>
          <cell r="AE123">
            <v>44609</v>
          </cell>
          <cell r="AF123" t="str">
            <v>Verde</v>
          </cell>
          <cell r="AG123">
            <v>44609</v>
          </cell>
          <cell r="AH123" t="str">
            <v/>
          </cell>
          <cell r="AI123" t="str">
            <v/>
          </cell>
          <cell r="AJ123">
            <v>44611</v>
          </cell>
          <cell r="AK123">
            <v>44611</v>
          </cell>
        </row>
        <row r="124">
          <cell r="A124">
            <v>540104390</v>
          </cell>
          <cell r="B124" t="str">
            <v>Normal</v>
          </cell>
          <cell r="C124" t="str">
            <v>Produtivo</v>
          </cell>
          <cell r="D124" t="str">
            <v>MBBRAS - SBC_x000D_
59.104.273/0001-29</v>
          </cell>
          <cell r="E124" t="str">
            <v>BSAO0030093</v>
          </cell>
          <cell r="F124" t="str">
            <v>DAIMLER TRUCK</v>
          </cell>
          <cell r="G124" t="str">
            <v>HAPPAG LLOYD BRASIL AGENCIAMENTO MARITIM</v>
          </cell>
          <cell r="H124" t="str">
            <v>MARITIMA</v>
          </cell>
          <cell r="I124" t="str">
            <v/>
          </cell>
          <cell r="J124">
            <v>44557</v>
          </cell>
          <cell r="K124" t="str">
            <v>HLCUSTR211211310</v>
          </cell>
          <cell r="L124" t="str">
            <v>1250249956</v>
          </cell>
          <cell r="P124">
            <v>44563</v>
          </cell>
          <cell r="Q124" t="str">
            <v>9702091 - MSC SOFIA CELESTE</v>
          </cell>
          <cell r="R124" t="str">
            <v>FCL</v>
          </cell>
          <cell r="S124">
            <v>44577</v>
          </cell>
          <cell r="T124">
            <v>44581</v>
          </cell>
          <cell r="U124" t="str">
            <v>152205009119045</v>
          </cell>
          <cell r="V124">
            <v>44581</v>
          </cell>
          <cell r="W124" t="str">
            <v/>
          </cell>
          <cell r="X124" t="str">
            <v/>
          </cell>
          <cell r="Y124" t="str">
            <v/>
          </cell>
          <cell r="Z124" t="str">
            <v>0817800
PORTO DE SANTOS</v>
          </cell>
          <cell r="AA124" t="str">
            <v>0817900
SAO PAULO</v>
          </cell>
          <cell r="AB124" t="str">
            <v>EADI SANTO ANDRE TERMINAL DE CARGAS LTDA.</v>
          </cell>
          <cell r="AC124">
            <v>44606</v>
          </cell>
          <cell r="AD124" t="str">
            <v>22/0293753-5</v>
          </cell>
          <cell r="AE124">
            <v>44606</v>
          </cell>
          <cell r="AF124" t="str">
            <v>Verde</v>
          </cell>
          <cell r="AG124">
            <v>44606</v>
          </cell>
          <cell r="AH124" t="str">
            <v/>
          </cell>
          <cell r="AI124" t="str">
            <v/>
          </cell>
          <cell r="AJ124">
            <v>44609</v>
          </cell>
          <cell r="AK124">
            <v>44609</v>
          </cell>
        </row>
        <row r="125">
          <cell r="A125">
            <v>540104372</v>
          </cell>
          <cell r="B125" t="str">
            <v>Normal</v>
          </cell>
          <cell r="C125" t="str">
            <v>Produtivo</v>
          </cell>
          <cell r="D125" t="str">
            <v>MBBRAS - SBC_x000D_
59.104.273/0001-29</v>
          </cell>
          <cell r="E125" t="str">
            <v>BSAO0030072</v>
          </cell>
          <cell r="F125" t="str">
            <v>DAIMLER TRUCK</v>
          </cell>
          <cell r="G125" t="str">
            <v>HAPPAG LLOYD BRASIL AGENCIAMENTO MARITIM</v>
          </cell>
          <cell r="H125" t="str">
            <v>MARITIMA</v>
          </cell>
          <cell r="I125" t="str">
            <v/>
          </cell>
          <cell r="J125">
            <v>44557</v>
          </cell>
          <cell r="K125" t="str">
            <v>HLCUSTR211210362</v>
          </cell>
          <cell r="L125" t="str">
            <v>1250249931</v>
          </cell>
          <cell r="P125">
            <v>44563</v>
          </cell>
          <cell r="Q125" t="str">
            <v>9702091 - MSC SOFIA CELESTE</v>
          </cell>
          <cell r="R125" t="str">
            <v>FCL</v>
          </cell>
          <cell r="S125">
            <v>44577</v>
          </cell>
          <cell r="T125">
            <v>44581</v>
          </cell>
          <cell r="U125" t="str">
            <v>152205009117182</v>
          </cell>
          <cell r="V125">
            <v>44581</v>
          </cell>
          <cell r="W125" t="str">
            <v/>
          </cell>
          <cell r="X125" t="str">
            <v/>
          </cell>
          <cell r="Y125" t="str">
            <v/>
          </cell>
          <cell r="Z125" t="str">
            <v>0817800
PORTO DE SANTOS</v>
          </cell>
          <cell r="AA125" t="str">
            <v>0817900
SAO PAULO</v>
          </cell>
          <cell r="AB125" t="str">
            <v>EADI SANTO ANDRE TERMINAL DE CARGAS LTDA.</v>
          </cell>
          <cell r="AC125">
            <v>44627</v>
          </cell>
          <cell r="AD125" t="str">
            <v>22/0433594-0</v>
          </cell>
          <cell r="AE125">
            <v>44627</v>
          </cell>
          <cell r="AF125" t="str">
            <v>Verde</v>
          </cell>
          <cell r="AG125">
            <v>44627</v>
          </cell>
          <cell r="AH125" t="str">
            <v/>
          </cell>
          <cell r="AI125" t="str">
            <v/>
          </cell>
          <cell r="AJ125">
            <v>44630</v>
          </cell>
          <cell r="AK125">
            <v>44630</v>
          </cell>
        </row>
        <row r="126">
          <cell r="A126">
            <v>540104385</v>
          </cell>
          <cell r="B126" t="str">
            <v>Normal</v>
          </cell>
          <cell r="C126" t="str">
            <v>Produtivo</v>
          </cell>
          <cell r="D126" t="str">
            <v>MBBRAS - SBC_x000D_
59.104.273/0001-29</v>
          </cell>
          <cell r="E126" t="str">
            <v>BSAO0030088</v>
          </cell>
          <cell r="F126" t="str">
            <v>DAIMLER TRUCK</v>
          </cell>
          <cell r="G126" t="str">
            <v>HAPPAG LLOYD BRASIL AGENCIAMENTO MARITIM</v>
          </cell>
          <cell r="H126" t="str">
            <v>MARITIMA</v>
          </cell>
          <cell r="I126" t="str">
            <v/>
          </cell>
          <cell r="J126">
            <v>44557</v>
          </cell>
          <cell r="K126" t="str">
            <v>HLCUSTR211210987</v>
          </cell>
          <cell r="L126" t="str">
            <v>1250249948</v>
          </cell>
          <cell r="P126">
            <v>44563</v>
          </cell>
          <cell r="Q126" t="str">
            <v>9702091 - MSC SOFIA CELESTE</v>
          </cell>
          <cell r="R126" t="str">
            <v>FCL</v>
          </cell>
          <cell r="S126">
            <v>44577</v>
          </cell>
          <cell r="T126">
            <v>44581</v>
          </cell>
          <cell r="U126" t="str">
            <v>152205009118588</v>
          </cell>
          <cell r="V126">
            <v>44582</v>
          </cell>
          <cell r="W126" t="str">
            <v/>
          </cell>
          <cell r="X126" t="str">
            <v/>
          </cell>
          <cell r="Y126" t="str">
            <v/>
          </cell>
          <cell r="Z126" t="str">
            <v>0817800
PORTO DE SANTOS</v>
          </cell>
          <cell r="AA126" t="str">
            <v>0817800
PORTO DE SANTOS</v>
          </cell>
          <cell r="AB126" t="str">
            <v>BRASIL TERMINAL PORTUÁRIO S/A</v>
          </cell>
          <cell r="AC126">
            <v>44588</v>
          </cell>
          <cell r="AD126" t="str">
            <v>22/0179008-5</v>
          </cell>
          <cell r="AE126">
            <v>44589</v>
          </cell>
          <cell r="AF126" t="str">
            <v>Verde</v>
          </cell>
          <cell r="AG126">
            <v>44589</v>
          </cell>
          <cell r="AH126" t="str">
            <v/>
          </cell>
          <cell r="AI126" t="str">
            <v/>
          </cell>
          <cell r="AJ126">
            <v>44589</v>
          </cell>
          <cell r="AK126">
            <v>44589</v>
          </cell>
        </row>
        <row r="127">
          <cell r="A127">
            <v>540104384</v>
          </cell>
          <cell r="B127" t="str">
            <v>Normal</v>
          </cell>
          <cell r="C127" t="str">
            <v>Produtivo</v>
          </cell>
          <cell r="D127" t="str">
            <v>MBBRAS - SBC_x000D_
59.104.273/0001-29</v>
          </cell>
          <cell r="E127" t="str">
            <v>BSAO0030087</v>
          </cell>
          <cell r="F127" t="str">
            <v>DAIMLER TRUCK</v>
          </cell>
          <cell r="G127" t="str">
            <v>HAPPAG LLOYD BRASIL AGENCIAMENTO MARITIM</v>
          </cell>
          <cell r="H127" t="str">
            <v>MARITIMA</v>
          </cell>
          <cell r="I127" t="str">
            <v/>
          </cell>
          <cell r="J127">
            <v>44557</v>
          </cell>
          <cell r="K127" t="str">
            <v>HLCUSTR211210563</v>
          </cell>
          <cell r="L127" t="str">
            <v>1250249947</v>
          </cell>
          <cell r="P127">
            <v>44563</v>
          </cell>
          <cell r="Q127" t="str">
            <v>9702091 - MSC SOFIA CELESTE</v>
          </cell>
          <cell r="R127" t="str">
            <v>FCL</v>
          </cell>
          <cell r="S127">
            <v>44577</v>
          </cell>
          <cell r="T127">
            <v>44581</v>
          </cell>
          <cell r="U127" t="str">
            <v>152205009118316</v>
          </cell>
          <cell r="V127">
            <v>44582</v>
          </cell>
          <cell r="W127" t="str">
            <v/>
          </cell>
          <cell r="X127" t="str">
            <v/>
          </cell>
          <cell r="Y127" t="str">
            <v/>
          </cell>
          <cell r="Z127" t="str">
            <v>0817800
PORTO DE SANTOS</v>
          </cell>
          <cell r="AA127" t="str">
            <v>0817800
PORTO DE SANTOS</v>
          </cell>
          <cell r="AB127" t="str">
            <v>BRASIL TERMINAL PORTUÁRIO S/A</v>
          </cell>
          <cell r="AC127">
            <v>44599</v>
          </cell>
          <cell r="AD127" t="str">
            <v>22/0249136-7</v>
          </cell>
          <cell r="AE127">
            <v>44600</v>
          </cell>
          <cell r="AF127" t="str">
            <v>Verde</v>
          </cell>
          <cell r="AG127">
            <v>44600</v>
          </cell>
          <cell r="AH127" t="str">
            <v/>
          </cell>
          <cell r="AI127" t="str">
            <v/>
          </cell>
          <cell r="AJ127">
            <v>44607</v>
          </cell>
          <cell r="AK127">
            <v>44607</v>
          </cell>
        </row>
        <row r="128">
          <cell r="A128">
            <v>540104387</v>
          </cell>
          <cell r="B128" t="str">
            <v>Normal</v>
          </cell>
          <cell r="C128" t="str">
            <v>Produtivo</v>
          </cell>
          <cell r="D128" t="str">
            <v>MBBRAS - SBC_x000D_
59.104.273/0001-29</v>
          </cell>
          <cell r="E128" t="str">
            <v>BSAO0030090</v>
          </cell>
          <cell r="F128" t="str">
            <v>DAIMLER TRUCK</v>
          </cell>
          <cell r="G128" t="str">
            <v>HAPPAG LLOYD BRASIL AGENCIAMENTO MARITIM</v>
          </cell>
          <cell r="H128" t="str">
            <v>MARITIMA</v>
          </cell>
          <cell r="I128" t="str">
            <v/>
          </cell>
          <cell r="J128">
            <v>44557</v>
          </cell>
          <cell r="K128" t="str">
            <v>HLCUSTR211211259</v>
          </cell>
          <cell r="L128" t="str">
            <v>1250249952</v>
          </cell>
          <cell r="P128">
            <v>44557</v>
          </cell>
          <cell r="Q128" t="str">
            <v>9702091 - MSC SOFIA CELESTE</v>
          </cell>
          <cell r="R128" t="str">
            <v>FCL</v>
          </cell>
          <cell r="S128">
            <v>44577</v>
          </cell>
          <cell r="T128">
            <v>44581</v>
          </cell>
          <cell r="U128" t="str">
            <v>152205009118740</v>
          </cell>
          <cell r="V128">
            <v>44581</v>
          </cell>
          <cell r="W128" t="str">
            <v/>
          </cell>
          <cell r="X128" t="str">
            <v/>
          </cell>
          <cell r="Y128" t="str">
            <v/>
          </cell>
          <cell r="Z128" t="str">
            <v>0817800
PORTO DE SANTOS</v>
          </cell>
          <cell r="AA128" t="str">
            <v>0817800
PORTO DE SANTOS</v>
          </cell>
          <cell r="AB128" t="str">
            <v>BRASIL TERMINAL PORTUÁRIO S/A</v>
          </cell>
          <cell r="AC128" t="str">
            <v/>
          </cell>
          <cell r="AD128" t="str">
            <v/>
          </cell>
          <cell r="AE128" t="str">
            <v/>
          </cell>
          <cell r="AF128" t="str">
            <v/>
          </cell>
          <cell r="AG128" t="str">
            <v/>
          </cell>
          <cell r="AH128" t="str">
            <v/>
          </cell>
          <cell r="AI128" t="str">
            <v/>
          </cell>
          <cell r="AJ128" t="str">
            <v/>
          </cell>
          <cell r="AK128" t="str">
            <v/>
          </cell>
        </row>
        <row r="129">
          <cell r="A129">
            <v>540104542</v>
          </cell>
          <cell r="B129" t="str">
            <v>Normal</v>
          </cell>
          <cell r="C129" t="str">
            <v>Produtivo</v>
          </cell>
          <cell r="D129" t="str">
            <v>MBBRAS - SBC_x000D_
59.104.273/0001-29</v>
          </cell>
          <cell r="E129" t="str">
            <v>BSAO0030102</v>
          </cell>
          <cell r="F129" t="str">
            <v>DAIMLER TRUCK</v>
          </cell>
          <cell r="G129" t="str">
            <v>HAPPAG LLOYD BRASIL AGENCIAMENTO MARITIM</v>
          </cell>
          <cell r="H129" t="str">
            <v>MARITIMA</v>
          </cell>
          <cell r="I129" t="str">
            <v/>
          </cell>
          <cell r="J129">
            <v>44557</v>
          </cell>
          <cell r="K129" t="str">
            <v>HLCUSTR211211628</v>
          </cell>
          <cell r="L129" t="str">
            <v>1250249962</v>
          </cell>
          <cell r="P129">
            <v>44563</v>
          </cell>
          <cell r="Q129" t="str">
            <v>9702091 - MSC SOFIA CELESTE</v>
          </cell>
          <cell r="R129" t="str">
            <v>FCL</v>
          </cell>
          <cell r="S129">
            <v>44577</v>
          </cell>
          <cell r="T129">
            <v>44581</v>
          </cell>
          <cell r="U129" t="str">
            <v>152205009119800</v>
          </cell>
          <cell r="V129">
            <v>44582</v>
          </cell>
          <cell r="W129" t="str">
            <v/>
          </cell>
          <cell r="X129" t="str">
            <v/>
          </cell>
          <cell r="Y129" t="str">
            <v/>
          </cell>
          <cell r="Z129" t="str">
            <v>0817800
PORTO DE SANTOS</v>
          </cell>
          <cell r="AA129" t="str">
            <v>0817800
PORTO DE SANTOS</v>
          </cell>
          <cell r="AB129" t="str">
            <v>BRASIL TERMINAL PORTUÁRIO S/A</v>
          </cell>
          <cell r="AC129">
            <v>44589</v>
          </cell>
          <cell r="AD129" t="str">
            <v>22/0184974-8</v>
          </cell>
          <cell r="AE129">
            <v>44592</v>
          </cell>
          <cell r="AF129" t="str">
            <v>Verde</v>
          </cell>
          <cell r="AG129">
            <v>44592</v>
          </cell>
          <cell r="AH129" t="str">
            <v/>
          </cell>
          <cell r="AI129" t="str">
            <v/>
          </cell>
          <cell r="AJ129">
            <v>44592</v>
          </cell>
          <cell r="AK129">
            <v>44592</v>
          </cell>
        </row>
        <row r="130">
          <cell r="A130">
            <v>540104540</v>
          </cell>
          <cell r="B130" t="str">
            <v>Normal</v>
          </cell>
          <cell r="C130" t="str">
            <v>Produtivo</v>
          </cell>
          <cell r="D130" t="str">
            <v>MBBRAS - SBC_x000D_
59.104.273/0001-29</v>
          </cell>
          <cell r="E130" t="str">
            <v>BSAO0030100</v>
          </cell>
          <cell r="F130" t="str">
            <v>DAIMLER TRUCK</v>
          </cell>
          <cell r="G130" t="str">
            <v>HAPPAG LLOYD BRASIL AGENCIAMENTO MARITIM</v>
          </cell>
          <cell r="H130" t="str">
            <v>MARITIMA</v>
          </cell>
          <cell r="I130" t="str">
            <v/>
          </cell>
          <cell r="J130">
            <v>44557</v>
          </cell>
          <cell r="K130" t="str">
            <v>HLCUSTR211211427</v>
          </cell>
          <cell r="L130" t="str">
            <v>1250249959</v>
          </cell>
          <cell r="P130">
            <v>44557</v>
          </cell>
          <cell r="Q130" t="str">
            <v>9702091 - MSC SOFIA CELESTE</v>
          </cell>
          <cell r="R130" t="str">
            <v>FCL</v>
          </cell>
          <cell r="S130">
            <v>44577</v>
          </cell>
          <cell r="T130">
            <v>44581</v>
          </cell>
          <cell r="U130" t="str">
            <v>152205009119630</v>
          </cell>
          <cell r="V130">
            <v>44582</v>
          </cell>
          <cell r="W130" t="str">
            <v/>
          </cell>
          <cell r="X130" t="str">
            <v/>
          </cell>
          <cell r="Y130" t="str">
            <v/>
          </cell>
          <cell r="Z130" t="str">
            <v>0817800
PORTO DE SANTOS</v>
          </cell>
          <cell r="AA130" t="str">
            <v>0817800
PORTO DE SANTOS</v>
          </cell>
          <cell r="AB130" t="str">
            <v>BRASIL TERMINAL PORTUÁRIO S/A</v>
          </cell>
          <cell r="AC130" t="str">
            <v/>
          </cell>
          <cell r="AD130" t="str">
            <v/>
          </cell>
          <cell r="AE130" t="str">
            <v/>
          </cell>
          <cell r="AF130" t="str">
            <v/>
          </cell>
          <cell r="AG130" t="str">
            <v/>
          </cell>
          <cell r="AH130" t="str">
            <v/>
          </cell>
          <cell r="AI130" t="str">
            <v/>
          </cell>
          <cell r="AJ130" t="str">
            <v/>
          </cell>
          <cell r="AK130" t="str">
            <v/>
          </cell>
        </row>
        <row r="131">
          <cell r="A131">
            <v>540104536</v>
          </cell>
          <cell r="B131" t="str">
            <v>Normal</v>
          </cell>
          <cell r="C131" t="str">
            <v>Produtivo</v>
          </cell>
          <cell r="D131" t="str">
            <v>MBBRAS - SBC_x000D_
59.104.273/0001-29</v>
          </cell>
          <cell r="E131" t="str">
            <v>BSAO0030095</v>
          </cell>
          <cell r="F131" t="str">
            <v>DAIMLER TRUCK</v>
          </cell>
          <cell r="G131" t="str">
            <v>HAPPAG LLOYD BRASIL AGENCIAMENTO MARITIM</v>
          </cell>
          <cell r="H131" t="str">
            <v>MARITIMA</v>
          </cell>
          <cell r="I131" t="str">
            <v/>
          </cell>
          <cell r="J131">
            <v>44557</v>
          </cell>
          <cell r="K131" t="str">
            <v>HLCUSTR211211332</v>
          </cell>
          <cell r="L131" t="str">
            <v>1250249955</v>
          </cell>
          <cell r="P131">
            <v>44563</v>
          </cell>
          <cell r="Q131" t="str">
            <v>9702091 - MSC SOFIA CELESTE</v>
          </cell>
          <cell r="R131" t="str">
            <v>FCL</v>
          </cell>
          <cell r="S131">
            <v>44577</v>
          </cell>
          <cell r="T131">
            <v>44581</v>
          </cell>
          <cell r="U131" t="str">
            <v>152205009119207</v>
          </cell>
          <cell r="V131">
            <v>44581</v>
          </cell>
          <cell r="W131" t="str">
            <v/>
          </cell>
          <cell r="X131" t="str">
            <v/>
          </cell>
          <cell r="Y131" t="str">
            <v/>
          </cell>
          <cell r="Z131" t="str">
            <v>0817800
PORTO DE SANTOS</v>
          </cell>
          <cell r="AA131" t="str">
            <v>0817900
SAO PAULO</v>
          </cell>
          <cell r="AB131" t="str">
            <v>EADI SANTO ANDRE TERMINAL DE CARGAS LTDA.</v>
          </cell>
          <cell r="AC131">
            <v>44627</v>
          </cell>
          <cell r="AD131" t="str">
            <v>22/0433596-6</v>
          </cell>
          <cell r="AE131">
            <v>44627</v>
          </cell>
          <cell r="AF131" t="str">
            <v>Verde</v>
          </cell>
          <cell r="AG131">
            <v>44627</v>
          </cell>
          <cell r="AH131" t="str">
            <v/>
          </cell>
          <cell r="AI131" t="str">
            <v/>
          </cell>
          <cell r="AJ131" t="str">
            <v/>
          </cell>
          <cell r="AK131" t="str">
            <v/>
          </cell>
        </row>
        <row r="132">
          <cell r="A132">
            <v>540104539</v>
          </cell>
          <cell r="B132" t="str">
            <v>Normal</v>
          </cell>
          <cell r="C132" t="str">
            <v>Produtivo</v>
          </cell>
          <cell r="D132" t="str">
            <v>MBBRAS - SBC_x000D_
59.104.273/0001-29</v>
          </cell>
          <cell r="E132" t="str">
            <v>BSAO0030099</v>
          </cell>
          <cell r="F132" t="str">
            <v>DAIMLER TRUCK</v>
          </cell>
          <cell r="G132" t="str">
            <v>HAPPAG LLOYD BRASIL AGENCIAMENTO MARITIM</v>
          </cell>
          <cell r="H132" t="str">
            <v>MARITIMA</v>
          </cell>
          <cell r="I132" t="str">
            <v/>
          </cell>
          <cell r="J132">
            <v>44557</v>
          </cell>
          <cell r="K132" t="str">
            <v>HLCUSTR211211416</v>
          </cell>
          <cell r="L132" t="str">
            <v>1250249958</v>
          </cell>
          <cell r="P132">
            <v>44557</v>
          </cell>
          <cell r="Q132" t="str">
            <v>9702091 - MSC SOFIA CELESTE</v>
          </cell>
          <cell r="R132" t="str">
            <v>FCL</v>
          </cell>
          <cell r="S132">
            <v>44577</v>
          </cell>
          <cell r="T132">
            <v>44581</v>
          </cell>
          <cell r="U132" t="str">
            <v>152205009119550</v>
          </cell>
          <cell r="V132">
            <v>44582</v>
          </cell>
          <cell r="W132" t="str">
            <v/>
          </cell>
          <cell r="X132" t="str">
            <v/>
          </cell>
          <cell r="Y132" t="str">
            <v/>
          </cell>
          <cell r="Z132" t="str">
            <v>0817800
PORTO DE SANTOS</v>
          </cell>
          <cell r="AA132" t="str">
            <v>0817800
PORTO DE SANTOS</v>
          </cell>
          <cell r="AB132" t="str">
            <v>BRASIL TERMINAL PORTUÁRIO S/A</v>
          </cell>
          <cell r="AC132" t="str">
            <v/>
          </cell>
          <cell r="AD132" t="str">
            <v/>
          </cell>
          <cell r="AE132" t="str">
            <v/>
          </cell>
          <cell r="AF132" t="str">
            <v/>
          </cell>
          <cell r="AG132" t="str">
            <v/>
          </cell>
          <cell r="AH132" t="str">
            <v/>
          </cell>
          <cell r="AI132" t="str">
            <v/>
          </cell>
          <cell r="AJ132" t="str">
            <v/>
          </cell>
          <cell r="AK132" t="str">
            <v/>
          </cell>
        </row>
        <row r="133">
          <cell r="A133">
            <v>540104535</v>
          </cell>
          <cell r="B133" t="str">
            <v>Normal</v>
          </cell>
          <cell r="C133" t="str">
            <v>Produtivo</v>
          </cell>
          <cell r="D133" t="str">
            <v>MBBRAS - SBC_x000D_
59.104.273/0001-29</v>
          </cell>
          <cell r="E133" t="str">
            <v>BSAO0030094</v>
          </cell>
          <cell r="F133" t="str">
            <v>DAIMLER TRUCK</v>
          </cell>
          <cell r="G133" t="str">
            <v>HAPPAG LLOYD BRASIL AGENCIAMENTO MARITIM</v>
          </cell>
          <cell r="H133" t="str">
            <v>MARITIMA</v>
          </cell>
          <cell r="I133" t="str">
            <v/>
          </cell>
          <cell r="J133">
            <v>44557</v>
          </cell>
          <cell r="K133" t="str">
            <v>HLCUSTR211211321</v>
          </cell>
          <cell r="L133" t="str">
            <v>1250249954</v>
          </cell>
          <cell r="P133">
            <v>44563</v>
          </cell>
          <cell r="Q133" t="str">
            <v>9702091 - MSC SOFIA CELESTE</v>
          </cell>
          <cell r="R133" t="str">
            <v>FCL</v>
          </cell>
          <cell r="S133">
            <v>44577</v>
          </cell>
          <cell r="T133">
            <v>44581</v>
          </cell>
          <cell r="U133" t="str">
            <v>152205009119126</v>
          </cell>
          <cell r="V133">
            <v>44582</v>
          </cell>
          <cell r="W133" t="str">
            <v/>
          </cell>
          <cell r="X133" t="str">
            <v/>
          </cell>
          <cell r="Y133" t="str">
            <v/>
          </cell>
          <cell r="Z133" t="str">
            <v>0817800
PORTO DE SANTOS</v>
          </cell>
          <cell r="AA133" t="str">
            <v>0817800
PORTO DE SANTOS</v>
          </cell>
          <cell r="AB133" t="str">
            <v>BRASIL TERMINAL PORTUÁRIO S/A</v>
          </cell>
          <cell r="AC133">
            <v>44587</v>
          </cell>
          <cell r="AD133" t="str">
            <v>22/0169389-6</v>
          </cell>
          <cell r="AE133">
            <v>44588</v>
          </cell>
          <cell r="AF133" t="str">
            <v>Verde</v>
          </cell>
          <cell r="AG133">
            <v>44588</v>
          </cell>
          <cell r="AH133" t="str">
            <v/>
          </cell>
          <cell r="AI133" t="str">
            <v/>
          </cell>
          <cell r="AJ133">
            <v>44589</v>
          </cell>
          <cell r="AK133">
            <v>44589</v>
          </cell>
        </row>
        <row r="134">
          <cell r="A134">
            <v>540104541</v>
          </cell>
          <cell r="B134" t="str">
            <v>Normal</v>
          </cell>
          <cell r="C134" t="str">
            <v>Produtivo</v>
          </cell>
          <cell r="D134" t="str">
            <v>MBBRAS - SBC_x000D_
59.104.273/0001-29</v>
          </cell>
          <cell r="E134" t="str">
            <v>BSAO0030101</v>
          </cell>
          <cell r="F134" t="str">
            <v>DAIMLER TRUCK</v>
          </cell>
          <cell r="G134" t="str">
            <v>HAPPAG LLOYD BRASIL AGENCIAMENTO MARITIM</v>
          </cell>
          <cell r="H134" t="str">
            <v>MARITIMA</v>
          </cell>
          <cell r="I134" t="str">
            <v/>
          </cell>
          <cell r="J134">
            <v>44557</v>
          </cell>
          <cell r="K134" t="str">
            <v>HLCUSTR211211522</v>
          </cell>
          <cell r="L134" t="str">
            <v>1250249961</v>
          </cell>
          <cell r="P134">
            <v>44563</v>
          </cell>
          <cell r="Q134" t="str">
            <v>9702091 - MSC SOFIA CELESTE</v>
          </cell>
          <cell r="R134" t="str">
            <v>FCL</v>
          </cell>
          <cell r="S134">
            <v>44577</v>
          </cell>
          <cell r="T134">
            <v>44581</v>
          </cell>
          <cell r="U134" t="str">
            <v>152205009119711</v>
          </cell>
          <cell r="V134">
            <v>44582</v>
          </cell>
          <cell r="W134" t="str">
            <v/>
          </cell>
          <cell r="X134" t="str">
            <v/>
          </cell>
          <cell r="Y134" t="str">
            <v/>
          </cell>
          <cell r="Z134" t="str">
            <v>0817800
PORTO DE SANTOS</v>
          </cell>
          <cell r="AA134" t="str">
            <v>0817900
SAO PAULO</v>
          </cell>
          <cell r="AB134" t="str">
            <v>EADI SANTO ANDRE TERMINAL DE CARGAS LTDA.</v>
          </cell>
          <cell r="AC134">
            <v>44616</v>
          </cell>
          <cell r="AD134" t="str">
            <v>22/0371418-1</v>
          </cell>
          <cell r="AE134">
            <v>44616</v>
          </cell>
          <cell r="AF134" t="str">
            <v>Verde</v>
          </cell>
          <cell r="AG134">
            <v>44616</v>
          </cell>
          <cell r="AH134" t="str">
            <v/>
          </cell>
          <cell r="AI134" t="str">
            <v/>
          </cell>
          <cell r="AJ134">
            <v>44624</v>
          </cell>
          <cell r="AK134">
            <v>44624</v>
          </cell>
        </row>
        <row r="135">
          <cell r="A135">
            <v>540104538</v>
          </cell>
          <cell r="B135" t="str">
            <v>Normal</v>
          </cell>
          <cell r="C135" t="str">
            <v>Produtivo</v>
          </cell>
          <cell r="D135" t="str">
            <v>MBBRAS - SBC_x000D_
59.104.273/0001-29</v>
          </cell>
          <cell r="E135" t="str">
            <v>BSAO0030097</v>
          </cell>
          <cell r="F135" t="str">
            <v>DAIMLER TRUCK</v>
          </cell>
          <cell r="G135" t="str">
            <v>HAPPAG LLOYD BRASIL AGENCIAMENTO MARITIM</v>
          </cell>
          <cell r="H135" t="str">
            <v>MARITIMA</v>
          </cell>
          <cell r="I135" t="str">
            <v/>
          </cell>
          <cell r="J135">
            <v>44557</v>
          </cell>
          <cell r="K135" t="str">
            <v>HLCUSTR211211398</v>
          </cell>
          <cell r="L135" t="str">
            <v>1250249957</v>
          </cell>
          <cell r="P135">
            <v>44563</v>
          </cell>
          <cell r="Q135" t="str">
            <v>9702091 - MSC SOFIA CELESTE</v>
          </cell>
          <cell r="R135" t="str">
            <v>FCL</v>
          </cell>
          <cell r="S135">
            <v>44577</v>
          </cell>
          <cell r="T135">
            <v>44581</v>
          </cell>
          <cell r="U135" t="str">
            <v>152205009119479</v>
          </cell>
          <cell r="V135">
            <v>44582</v>
          </cell>
          <cell r="W135" t="str">
            <v/>
          </cell>
          <cell r="X135" t="str">
            <v/>
          </cell>
          <cell r="Y135" t="str">
            <v/>
          </cell>
          <cell r="Z135" t="str">
            <v>0817800
PORTO DE SANTOS</v>
          </cell>
          <cell r="AA135" t="str">
            <v>0817900
SAO PAULO</v>
          </cell>
          <cell r="AB135" t="str">
            <v>EADI SANTO ANDRE TERMINAL DE CARGAS LTDA.</v>
          </cell>
          <cell r="AC135">
            <v>44631</v>
          </cell>
          <cell r="AD135" t="str">
            <v>22/0476578-2</v>
          </cell>
          <cell r="AE135">
            <v>44634</v>
          </cell>
          <cell r="AF135" t="str">
            <v>Verde</v>
          </cell>
          <cell r="AG135">
            <v>44634</v>
          </cell>
          <cell r="AH135" t="str">
            <v/>
          </cell>
          <cell r="AI135" t="str">
            <v/>
          </cell>
          <cell r="AJ135" t="str">
            <v/>
          </cell>
          <cell r="AK135" t="str">
            <v/>
          </cell>
        </row>
        <row r="136">
          <cell r="A136">
            <v>540104388</v>
          </cell>
          <cell r="B136" t="str">
            <v>Normal</v>
          </cell>
          <cell r="C136" t="str">
            <v>Produtivo</v>
          </cell>
          <cell r="D136" t="str">
            <v>MBBRAS - SBC_x000D_
59.104.273/0001-29</v>
          </cell>
          <cell r="E136" t="str">
            <v>BSAO0030091</v>
          </cell>
          <cell r="F136" t="str">
            <v>DAIMLER TRUCK</v>
          </cell>
          <cell r="G136" t="str">
            <v>HAPPAG LLOYD BRASIL AGENCIAMENTO MARITIM</v>
          </cell>
          <cell r="H136" t="str">
            <v>MARITIMA</v>
          </cell>
          <cell r="I136" t="str">
            <v/>
          </cell>
          <cell r="J136">
            <v>44557</v>
          </cell>
          <cell r="K136" t="str">
            <v>HLCUSTR211211260</v>
          </cell>
          <cell r="L136" t="str">
            <v>1250249951</v>
          </cell>
          <cell r="P136">
            <v>44563</v>
          </cell>
          <cell r="Q136" t="str">
            <v>9702091 - MSC SOFIA CELESTE</v>
          </cell>
          <cell r="R136" t="str">
            <v>FCL</v>
          </cell>
          <cell r="S136">
            <v>44577</v>
          </cell>
          <cell r="T136">
            <v>44581</v>
          </cell>
          <cell r="U136" t="str">
            <v>152205009118820</v>
          </cell>
          <cell r="V136">
            <v>44582</v>
          </cell>
          <cell r="W136" t="str">
            <v/>
          </cell>
          <cell r="X136" t="str">
            <v/>
          </cell>
          <cell r="Y136" t="str">
            <v/>
          </cell>
          <cell r="Z136" t="str">
            <v>0817800
PORTO DE SANTOS</v>
          </cell>
          <cell r="AA136" t="str">
            <v>0817800
PORTO DE SANTOS</v>
          </cell>
          <cell r="AB136" t="str">
            <v>BRASIL TERMINAL PORTUÁRIO S/A</v>
          </cell>
          <cell r="AC136">
            <v>44585</v>
          </cell>
          <cell r="AD136" t="str">
            <v>22/0145321-6</v>
          </cell>
          <cell r="AE136">
            <v>44585</v>
          </cell>
          <cell r="AF136" t="str">
            <v>Verde</v>
          </cell>
          <cell r="AG136">
            <v>44585</v>
          </cell>
          <cell r="AH136" t="str">
            <v/>
          </cell>
          <cell r="AI136" t="str">
            <v/>
          </cell>
          <cell r="AJ136">
            <v>44585</v>
          </cell>
          <cell r="AK136">
            <v>44585</v>
          </cell>
        </row>
        <row r="137">
          <cell r="A137">
            <v>540104537</v>
          </cell>
          <cell r="B137" t="str">
            <v>Normal</v>
          </cell>
          <cell r="C137" t="str">
            <v>Produtivo</v>
          </cell>
          <cell r="D137" t="str">
            <v>MBBRAS - SBC_x000D_
59.104.273/0001-29</v>
          </cell>
          <cell r="E137" t="str">
            <v>BSAO0030096</v>
          </cell>
          <cell r="F137" t="str">
            <v>DAIMLER TRUCK</v>
          </cell>
          <cell r="G137" t="str">
            <v>HAPPAG LLOYD BRASIL AGENCIAMENTO MARITIM</v>
          </cell>
          <cell r="H137" t="str">
            <v>MARITIMA</v>
          </cell>
          <cell r="I137" t="str">
            <v/>
          </cell>
          <cell r="J137">
            <v>44557</v>
          </cell>
          <cell r="K137" t="str">
            <v>HLCUSTR211211365</v>
          </cell>
          <cell r="L137" t="str">
            <v>1250249950</v>
          </cell>
          <cell r="P137">
            <v>44557</v>
          </cell>
          <cell r="Q137" t="str">
            <v>9702091 - MSC SOFIA CELESTE</v>
          </cell>
          <cell r="R137" t="str">
            <v>FCL</v>
          </cell>
          <cell r="S137">
            <v>44577</v>
          </cell>
          <cell r="T137">
            <v>44581</v>
          </cell>
          <cell r="U137" t="str">
            <v>152205009119398</v>
          </cell>
          <cell r="V137">
            <v>44582</v>
          </cell>
          <cell r="W137" t="str">
            <v/>
          </cell>
          <cell r="X137" t="str">
            <v/>
          </cell>
          <cell r="Y137" t="str">
            <v/>
          </cell>
          <cell r="Z137" t="str">
            <v>0817800
PORTO DE SANTOS</v>
          </cell>
          <cell r="AA137" t="str">
            <v>0817800
PORTO DE SANTOS</v>
          </cell>
          <cell r="AB137" t="str">
            <v>BRASIL TERMINAL PORTUÁRIO S/A</v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</row>
        <row r="138">
          <cell r="A138">
            <v>540104544</v>
          </cell>
          <cell r="B138" t="str">
            <v>Normal</v>
          </cell>
          <cell r="C138" t="str">
            <v>Produtivo</v>
          </cell>
          <cell r="D138" t="str">
            <v>MBBRAS - SBC_x000D_
59.104.273/0001-29</v>
          </cell>
          <cell r="E138" t="str">
            <v>BSAO0030104</v>
          </cell>
          <cell r="F138" t="str">
            <v>DAIMLER TRUCK</v>
          </cell>
          <cell r="G138" t="str">
            <v>HAPPAG LLOYD BRASIL AGENCIAMENTO MARITIM</v>
          </cell>
          <cell r="H138" t="str">
            <v>MARITIMA</v>
          </cell>
          <cell r="I138" t="str">
            <v/>
          </cell>
          <cell r="J138">
            <v>44556</v>
          </cell>
          <cell r="K138" t="str">
            <v>HLCUSTR211211701</v>
          </cell>
          <cell r="L138" t="str">
            <v>1250249964</v>
          </cell>
          <cell r="P138">
            <v>44563</v>
          </cell>
          <cell r="Q138" t="str">
            <v>9702091 -MSC SOFIA CELESTE</v>
          </cell>
          <cell r="R138" t="str">
            <v>FCL</v>
          </cell>
          <cell r="S138">
            <v>44580</v>
          </cell>
          <cell r="T138">
            <v>44581</v>
          </cell>
          <cell r="U138" t="str">
            <v>152205009120051</v>
          </cell>
          <cell r="V138">
            <v>44582</v>
          </cell>
          <cell r="W138" t="str">
            <v/>
          </cell>
          <cell r="X138" t="str">
            <v/>
          </cell>
          <cell r="Y138" t="str">
            <v/>
          </cell>
          <cell r="Z138" t="str">
            <v>0817800
PORTO DE SANTOS</v>
          </cell>
          <cell r="AA138" t="str">
            <v>0817800
PORTO DE SANTOS</v>
          </cell>
          <cell r="AB138" t="str">
            <v>BRASIL TERMINAL PORTUÁRIO S/A</v>
          </cell>
          <cell r="AC138">
            <v>44585</v>
          </cell>
          <cell r="AD138" t="str">
            <v>22/0145322-4</v>
          </cell>
          <cell r="AE138">
            <v>44585</v>
          </cell>
          <cell r="AF138" t="str">
            <v>Verde</v>
          </cell>
          <cell r="AG138">
            <v>44585</v>
          </cell>
          <cell r="AH138" t="str">
            <v/>
          </cell>
          <cell r="AI138" t="str">
            <v/>
          </cell>
          <cell r="AJ138">
            <v>44585</v>
          </cell>
          <cell r="AK138">
            <v>44585</v>
          </cell>
        </row>
        <row r="139">
          <cell r="A139">
            <v>540104543</v>
          </cell>
          <cell r="B139" t="str">
            <v>Normal</v>
          </cell>
          <cell r="C139" t="str">
            <v>Produtivo</v>
          </cell>
          <cell r="D139" t="str">
            <v>MBBRAS - SBC_x000D_
59.104.273/0001-29</v>
          </cell>
          <cell r="E139" t="str">
            <v>BSAO0030103</v>
          </cell>
          <cell r="F139" t="str">
            <v>DAIMLER TRUCK</v>
          </cell>
          <cell r="G139" t="str">
            <v>HAPPAG LLOYD BRASIL AGENCIAMENTO MARITIM</v>
          </cell>
          <cell r="H139" t="str">
            <v>MARITIMA</v>
          </cell>
          <cell r="I139" t="str">
            <v/>
          </cell>
          <cell r="J139">
            <v>44557</v>
          </cell>
          <cell r="K139" t="str">
            <v>HLCUSTR211211683</v>
          </cell>
          <cell r="L139" t="str">
            <v>1250249963</v>
          </cell>
          <cell r="P139">
            <v>44563</v>
          </cell>
          <cell r="Q139" t="str">
            <v>9702091 - MSC SOFIA CELESTE</v>
          </cell>
          <cell r="R139" t="str">
            <v>FCL</v>
          </cell>
          <cell r="S139">
            <v>44577</v>
          </cell>
          <cell r="T139">
            <v>44581</v>
          </cell>
          <cell r="U139" t="str">
            <v>152205009119983</v>
          </cell>
          <cell r="V139">
            <v>44582</v>
          </cell>
          <cell r="W139" t="str">
            <v/>
          </cell>
          <cell r="X139" t="str">
            <v/>
          </cell>
          <cell r="Y139" t="str">
            <v/>
          </cell>
          <cell r="Z139" t="str">
            <v>0817800
PORTO DE SANTOS</v>
          </cell>
          <cell r="AA139" t="str">
            <v>0817900
SAO PAULO</v>
          </cell>
          <cell r="AB139" t="str">
            <v>EADI SANTO ANDRE TERMINAL DE CARGAS LTDA.</v>
          </cell>
          <cell r="AC139">
            <v>44607</v>
          </cell>
          <cell r="AD139" t="str">
            <v>22/0301376-0</v>
          </cell>
          <cell r="AE139">
            <v>44607</v>
          </cell>
          <cell r="AF139" t="str">
            <v>Verde</v>
          </cell>
          <cell r="AG139">
            <v>44607</v>
          </cell>
          <cell r="AH139" t="str">
            <v/>
          </cell>
          <cell r="AI139" t="str">
            <v/>
          </cell>
          <cell r="AJ139">
            <v>44635</v>
          </cell>
          <cell r="AK139">
            <v>44635</v>
          </cell>
        </row>
        <row r="140">
          <cell r="A140">
            <v>540104545</v>
          </cell>
          <cell r="B140" t="str">
            <v>Normal</v>
          </cell>
          <cell r="C140" t="str">
            <v>Produtivo</v>
          </cell>
          <cell r="D140" t="str">
            <v>MBBRAS - SBC_x000D_
59.104.273/0001-29</v>
          </cell>
          <cell r="E140" t="str">
            <v>BSAO0030114</v>
          </cell>
          <cell r="F140" t="str">
            <v>DAIMLER TRUCK</v>
          </cell>
          <cell r="G140" t="str">
            <v>HAPPAG LLOYD BRASIL AGENCIAMENTO MARITIM</v>
          </cell>
          <cell r="H140" t="str">
            <v>MARITIMA</v>
          </cell>
          <cell r="I140" t="str">
            <v/>
          </cell>
          <cell r="J140">
            <v>44556</v>
          </cell>
          <cell r="K140" t="str">
            <v>HLCUSTR211211712</v>
          </cell>
          <cell r="L140" t="str">
            <v>1250249965</v>
          </cell>
          <cell r="P140">
            <v>44563</v>
          </cell>
          <cell r="Q140" t="str">
            <v>9702091 -MSC SOFIA CELESTE</v>
          </cell>
          <cell r="R140" t="str">
            <v>FCL</v>
          </cell>
          <cell r="S140">
            <v>44580</v>
          </cell>
          <cell r="T140">
            <v>44581</v>
          </cell>
          <cell r="U140" t="str">
            <v>152205009120132</v>
          </cell>
          <cell r="V140">
            <v>44582</v>
          </cell>
          <cell r="W140" t="str">
            <v/>
          </cell>
          <cell r="X140" t="str">
            <v/>
          </cell>
          <cell r="Y140" t="str">
            <v/>
          </cell>
          <cell r="Z140" t="str">
            <v>0817800
PORTO DE SANTOS</v>
          </cell>
          <cell r="AA140" t="str">
            <v>0817800
PORTO DE SANTOS</v>
          </cell>
          <cell r="AB140" t="str">
            <v>BRASIL TERMINAL PORTUÁRIO S/A</v>
          </cell>
          <cell r="AC140">
            <v>44588</v>
          </cell>
          <cell r="AD140" t="str">
            <v>22/0179117-0</v>
          </cell>
          <cell r="AE140">
            <v>44589</v>
          </cell>
          <cell r="AF140" t="str">
            <v>Verde</v>
          </cell>
          <cell r="AG140">
            <v>44589</v>
          </cell>
          <cell r="AH140" t="str">
            <v/>
          </cell>
          <cell r="AI140" t="str">
            <v/>
          </cell>
          <cell r="AJ140">
            <v>44589</v>
          </cell>
          <cell r="AK140">
            <v>44589</v>
          </cell>
        </row>
        <row r="141">
          <cell r="A141">
            <v>540104546</v>
          </cell>
          <cell r="B141" t="str">
            <v>Normal</v>
          </cell>
          <cell r="C141" t="str">
            <v>Produtivo</v>
          </cell>
          <cell r="D141" t="str">
            <v>MBBRAS - SBC_x000D_
59.104.273/0001-29</v>
          </cell>
          <cell r="E141" t="str">
            <v>BSAO0030130</v>
          </cell>
          <cell r="F141" t="str">
            <v>DAIMLER TRUCK</v>
          </cell>
          <cell r="G141" t="str">
            <v>HAPPAG LLOYD BRASIL AGENCIAMENTO MARITIM</v>
          </cell>
          <cell r="H141" t="str">
            <v>MARITIMA</v>
          </cell>
          <cell r="I141" t="str">
            <v/>
          </cell>
          <cell r="J141">
            <v>44556</v>
          </cell>
          <cell r="K141" t="str">
            <v>HLCUSTR211211734</v>
          </cell>
          <cell r="L141" t="str">
            <v>1250249966</v>
          </cell>
          <cell r="P141">
            <v>44563</v>
          </cell>
          <cell r="Q141" t="str">
            <v>9702091 -MSC SOFIA CELESTE</v>
          </cell>
          <cell r="R141" t="str">
            <v>FCL</v>
          </cell>
          <cell r="S141">
            <v>44580</v>
          </cell>
          <cell r="T141">
            <v>44581</v>
          </cell>
          <cell r="U141" t="str">
            <v>152205009120213</v>
          </cell>
          <cell r="V141">
            <v>44582</v>
          </cell>
          <cell r="W141" t="str">
            <v/>
          </cell>
          <cell r="X141" t="str">
            <v/>
          </cell>
          <cell r="Y141" t="str">
            <v/>
          </cell>
          <cell r="Z141" t="str">
            <v>0817800
PORTO DE SANTOS</v>
          </cell>
          <cell r="AA141" t="str">
            <v>0817800
PORTO DE SANTOS</v>
          </cell>
          <cell r="AB141" t="str">
            <v>BRASIL TERMINAL PORTUÁRIO S/A</v>
          </cell>
          <cell r="AC141">
            <v>44608</v>
          </cell>
          <cell r="AD141" t="str">
            <v>22/0314570-5</v>
          </cell>
          <cell r="AE141">
            <v>44609</v>
          </cell>
          <cell r="AF141" t="str">
            <v>Verde</v>
          </cell>
          <cell r="AG141">
            <v>44609</v>
          </cell>
          <cell r="AH141" t="str">
            <v/>
          </cell>
          <cell r="AI141" t="str">
            <v/>
          </cell>
          <cell r="AJ141">
            <v>44629</v>
          </cell>
          <cell r="AK141">
            <v>44629</v>
          </cell>
        </row>
        <row r="142">
          <cell r="A142">
            <v>540104548</v>
          </cell>
          <cell r="B142" t="str">
            <v>Normal</v>
          </cell>
          <cell r="C142" t="str">
            <v>Produtivo</v>
          </cell>
          <cell r="D142" t="str">
            <v>MBBRAS - SBC_x000D_
59.104.273/0001-29</v>
          </cell>
          <cell r="E142" t="str">
            <v>BSAO0030133</v>
          </cell>
          <cell r="F142" t="str">
            <v>DAIMLER TRUCK</v>
          </cell>
          <cell r="G142" t="str">
            <v>HAPPAG LLOYD BRASIL AGENCIAMENTO MARITIM</v>
          </cell>
          <cell r="H142" t="str">
            <v>MARITIMA</v>
          </cell>
          <cell r="I142" t="str">
            <v/>
          </cell>
          <cell r="J142">
            <v>44556</v>
          </cell>
          <cell r="K142" t="str">
            <v>HLCUSTR211211789</v>
          </cell>
          <cell r="L142" t="str">
            <v>1250249967</v>
          </cell>
          <cell r="P142">
            <v>44563</v>
          </cell>
          <cell r="Q142" t="str">
            <v>9702091 -MSC SOFIA CELESTE</v>
          </cell>
          <cell r="R142" t="str">
            <v>FCL</v>
          </cell>
          <cell r="S142">
            <v>44580</v>
          </cell>
          <cell r="T142">
            <v>44581</v>
          </cell>
          <cell r="U142" t="str">
            <v>152205009120485</v>
          </cell>
          <cell r="V142">
            <v>44582</v>
          </cell>
          <cell r="W142" t="str">
            <v/>
          </cell>
          <cell r="X142" t="str">
            <v/>
          </cell>
          <cell r="Y142" t="str">
            <v/>
          </cell>
          <cell r="Z142" t="str">
            <v>0817800
PORTO DE SANTOS</v>
          </cell>
          <cell r="AA142" t="str">
            <v>0817900
SAO PAULO</v>
          </cell>
          <cell r="AB142" t="str">
            <v>EADI SANTO ANDRE TERMINAL DE CARGAS LTDA.</v>
          </cell>
          <cell r="AC142">
            <v>44609</v>
          </cell>
          <cell r="AD142" t="str">
            <v>22/0322361-7</v>
          </cell>
          <cell r="AE142">
            <v>44609</v>
          </cell>
          <cell r="AF142" t="str">
            <v>Verde</v>
          </cell>
          <cell r="AG142">
            <v>44609</v>
          </cell>
          <cell r="AH142" t="str">
            <v/>
          </cell>
          <cell r="AI142" t="str">
            <v/>
          </cell>
          <cell r="AJ142">
            <v>44631</v>
          </cell>
          <cell r="AK142">
            <v>44631</v>
          </cell>
        </row>
        <row r="143">
          <cell r="A143">
            <v>540104549</v>
          </cell>
          <cell r="B143" t="str">
            <v>Normal</v>
          </cell>
          <cell r="C143" t="str">
            <v>Produtivo</v>
          </cell>
          <cell r="D143" t="str">
            <v>MBBRAS - SBC_x000D_
59.104.273/0001-29</v>
          </cell>
          <cell r="E143" t="str">
            <v>BSAO0030135</v>
          </cell>
          <cell r="F143" t="str">
            <v>DAIMLER TRUCK</v>
          </cell>
          <cell r="G143" t="str">
            <v>HAPPAG LLOYD BRASIL AGENCIAMENTO MARITIM</v>
          </cell>
          <cell r="H143" t="str">
            <v>MARITIMA</v>
          </cell>
          <cell r="I143" t="str">
            <v/>
          </cell>
          <cell r="J143">
            <v>44556</v>
          </cell>
          <cell r="K143" t="str">
            <v>HLCUSTR211211840</v>
          </cell>
          <cell r="L143" t="str">
            <v>1250249969</v>
          </cell>
          <cell r="P143">
            <v>44563</v>
          </cell>
          <cell r="Q143" t="str">
            <v>9702091 -MSC SOFIA CELESTE</v>
          </cell>
          <cell r="R143" t="str">
            <v>FCL</v>
          </cell>
          <cell r="S143">
            <v>44580</v>
          </cell>
          <cell r="T143">
            <v>44581</v>
          </cell>
          <cell r="U143" t="str">
            <v>152205009120566</v>
          </cell>
          <cell r="V143">
            <v>44582</v>
          </cell>
          <cell r="W143" t="str">
            <v/>
          </cell>
          <cell r="X143" t="str">
            <v/>
          </cell>
          <cell r="Y143" t="str">
            <v/>
          </cell>
          <cell r="Z143" t="str">
            <v>0817800
PORTO DE SANTOS</v>
          </cell>
          <cell r="AA143" t="str">
            <v>0817900
SAO PAULO</v>
          </cell>
          <cell r="AB143" t="str">
            <v>EADI SANTO ANDRE TERMINAL DE CARGAS LTDA.</v>
          </cell>
          <cell r="AC143">
            <v>44607</v>
          </cell>
          <cell r="AD143" t="str">
            <v>22/0306598-1</v>
          </cell>
          <cell r="AE143">
            <v>44608</v>
          </cell>
          <cell r="AF143" t="str">
            <v>Verde</v>
          </cell>
          <cell r="AG143">
            <v>44608</v>
          </cell>
          <cell r="AH143" t="str">
            <v/>
          </cell>
          <cell r="AI143" t="str">
            <v/>
          </cell>
          <cell r="AJ143">
            <v>44608</v>
          </cell>
          <cell r="AK143">
            <v>44608</v>
          </cell>
        </row>
        <row r="144">
          <cell r="A144">
            <v>540104547</v>
          </cell>
          <cell r="B144" t="str">
            <v>Normal</v>
          </cell>
          <cell r="C144" t="str">
            <v>Produtivo</v>
          </cell>
          <cell r="D144" t="str">
            <v>MBBRAS - SBC_x000D_
59.104.273/0001-29</v>
          </cell>
          <cell r="E144" t="str">
            <v>BSAO0030132</v>
          </cell>
          <cell r="F144" t="str">
            <v>DAIMLER TRUCK</v>
          </cell>
          <cell r="G144" t="str">
            <v>HAPPAG LLOYD BRASIL AGENCIAMENTO MARITIM</v>
          </cell>
          <cell r="H144" t="str">
            <v>MARITIMA</v>
          </cell>
          <cell r="I144" t="str">
            <v/>
          </cell>
          <cell r="J144">
            <v>44556</v>
          </cell>
          <cell r="K144" t="str">
            <v>HLCUSTR211211745</v>
          </cell>
          <cell r="L144" t="str">
            <v>1250249968</v>
          </cell>
          <cell r="P144">
            <v>44563</v>
          </cell>
          <cell r="Q144" t="str">
            <v>9702091 -MSC SOFIA CELESTE</v>
          </cell>
          <cell r="R144" t="str">
            <v>FCL</v>
          </cell>
          <cell r="S144">
            <v>44580</v>
          </cell>
          <cell r="T144">
            <v>44581</v>
          </cell>
          <cell r="U144" t="str">
            <v>152205009120302</v>
          </cell>
          <cell r="V144">
            <v>44582</v>
          </cell>
          <cell r="W144" t="str">
            <v/>
          </cell>
          <cell r="X144" t="str">
            <v/>
          </cell>
          <cell r="Y144" t="str">
            <v/>
          </cell>
          <cell r="Z144" t="str">
            <v>0817800
PORTO DE SANTOS</v>
          </cell>
          <cell r="AA144" t="str">
            <v>0817800
PORTO DE SANTOS</v>
          </cell>
          <cell r="AB144" t="str">
            <v>BRASIL TERMINAL PORTUÁRIO S/A</v>
          </cell>
          <cell r="AC144">
            <v>44587</v>
          </cell>
          <cell r="AD144" t="str">
            <v>22/0169576-7</v>
          </cell>
          <cell r="AE144">
            <v>44588</v>
          </cell>
          <cell r="AF144" t="str">
            <v>Verde</v>
          </cell>
          <cell r="AG144">
            <v>44588</v>
          </cell>
          <cell r="AH144" t="str">
            <v/>
          </cell>
          <cell r="AI144" t="str">
            <v/>
          </cell>
          <cell r="AJ144">
            <v>44589</v>
          </cell>
          <cell r="AK144">
            <v>44589</v>
          </cell>
        </row>
        <row r="145">
          <cell r="A145">
            <v>540104550</v>
          </cell>
          <cell r="B145" t="str">
            <v>Normal</v>
          </cell>
          <cell r="C145" t="str">
            <v>Produtivo</v>
          </cell>
          <cell r="D145" t="str">
            <v>MBBRAS - SBC_x000D_
59.104.273/0001-29</v>
          </cell>
          <cell r="E145" t="str">
            <v>BSAO0030141</v>
          </cell>
          <cell r="F145" t="str">
            <v>DAIMLER TRUCK</v>
          </cell>
          <cell r="G145" t="str">
            <v>HAPPAG LLOYD BRASIL AGENCIAMENTO MARITIM</v>
          </cell>
          <cell r="H145" t="str">
            <v>MARITIMA</v>
          </cell>
          <cell r="I145" t="str">
            <v/>
          </cell>
          <cell r="J145">
            <v>44556</v>
          </cell>
          <cell r="K145" t="str">
            <v>HLCUSTR211211990</v>
          </cell>
          <cell r="L145" t="str">
            <v>1250249974</v>
          </cell>
          <cell r="P145">
            <v>44563</v>
          </cell>
          <cell r="Q145" t="str">
            <v>9702091 - MSC SOFIA CELESTE</v>
          </cell>
          <cell r="R145" t="str">
            <v>FCL</v>
          </cell>
          <cell r="S145">
            <v>44577</v>
          </cell>
          <cell r="T145">
            <v>44581</v>
          </cell>
          <cell r="U145" t="str">
            <v>152205009120647</v>
          </cell>
          <cell r="V145">
            <v>44582</v>
          </cell>
          <cell r="W145" t="str">
            <v/>
          </cell>
          <cell r="X145" t="str">
            <v/>
          </cell>
          <cell r="Y145" t="str">
            <v/>
          </cell>
          <cell r="Z145" t="str">
            <v>0817800
PORTO DE SANTOS</v>
          </cell>
          <cell r="AA145" t="str">
            <v>0817800
PORTO DE SANTOS</v>
          </cell>
          <cell r="AB145" t="str">
            <v>BRASIL TERMINAL PORTUÁRIO S/A</v>
          </cell>
          <cell r="AC145">
            <v>44589</v>
          </cell>
          <cell r="AD145" t="str">
            <v>22/0185990-5</v>
          </cell>
          <cell r="AE145">
            <v>44592</v>
          </cell>
          <cell r="AF145" t="str">
            <v>Verde</v>
          </cell>
          <cell r="AG145">
            <v>44592</v>
          </cell>
          <cell r="AH145" t="str">
            <v/>
          </cell>
          <cell r="AI145" t="str">
            <v/>
          </cell>
          <cell r="AJ145">
            <v>44592</v>
          </cell>
          <cell r="AK145">
            <v>44592</v>
          </cell>
        </row>
        <row r="146">
          <cell r="A146">
            <v>540104551</v>
          </cell>
          <cell r="B146" t="str">
            <v>Normal</v>
          </cell>
          <cell r="C146" t="str">
            <v>Produtivo</v>
          </cell>
          <cell r="D146" t="str">
            <v>MBBRAS - SBC_x000D_
59.104.273/0001-29</v>
          </cell>
          <cell r="E146" t="str">
            <v>BSAO0030150</v>
          </cell>
          <cell r="F146" t="str">
            <v>DAIMLER TRUCK</v>
          </cell>
          <cell r="G146" t="str">
            <v>HAPPAG LLOYD BRASIL AGENCIAMENTO MARITIM</v>
          </cell>
          <cell r="H146" t="str">
            <v>MARITIMA</v>
          </cell>
          <cell r="I146" t="str">
            <v/>
          </cell>
          <cell r="J146">
            <v>44556</v>
          </cell>
          <cell r="K146" t="str">
            <v>HLCUSTR211212039</v>
          </cell>
          <cell r="L146" t="str">
            <v>1250249970</v>
          </cell>
          <cell r="P146">
            <v>44563</v>
          </cell>
          <cell r="Q146" t="str">
            <v>9702091 - MSC SOFIA CELESTE</v>
          </cell>
          <cell r="R146" t="str">
            <v>FCL</v>
          </cell>
          <cell r="S146">
            <v>44577</v>
          </cell>
          <cell r="T146">
            <v>44581</v>
          </cell>
          <cell r="U146" t="str">
            <v>152205009120728</v>
          </cell>
          <cell r="V146">
            <v>44582</v>
          </cell>
          <cell r="W146" t="str">
            <v/>
          </cell>
          <cell r="X146" t="str">
            <v/>
          </cell>
          <cell r="Y146" t="str">
            <v/>
          </cell>
          <cell r="Z146" t="str">
            <v>0817800
PORTO DE SANTOS</v>
          </cell>
          <cell r="AA146" t="str">
            <v>0817800
PORTO DE SANTOS</v>
          </cell>
          <cell r="AB146" t="str">
            <v>BRASIL TERMINAL PORTUÁRIO S/A</v>
          </cell>
          <cell r="AC146">
            <v>44592</v>
          </cell>
          <cell r="AD146" t="str">
            <v>22/0198855-1</v>
          </cell>
          <cell r="AE146">
            <v>44593</v>
          </cell>
          <cell r="AF146" t="str">
            <v>Verde</v>
          </cell>
          <cell r="AG146">
            <v>44593</v>
          </cell>
          <cell r="AH146" t="str">
            <v/>
          </cell>
          <cell r="AI146" t="str">
            <v/>
          </cell>
          <cell r="AJ146">
            <v>44601</v>
          </cell>
          <cell r="AK146">
            <v>44601</v>
          </cell>
        </row>
        <row r="147">
          <cell r="A147">
            <v>540104552</v>
          </cell>
          <cell r="B147" t="str">
            <v>Normal</v>
          </cell>
          <cell r="C147" t="str">
            <v>Produtivo</v>
          </cell>
          <cell r="D147" t="str">
            <v>MBBRAS - SBC_x000D_
59.104.273/0001-29</v>
          </cell>
          <cell r="E147" t="str">
            <v>BSAO0030156</v>
          </cell>
          <cell r="F147" t="str">
            <v>DAIMLER TRUCK</v>
          </cell>
          <cell r="G147" t="str">
            <v>HAPPAG LLOYD BRASIL AGENCIAMENTO MARITIM</v>
          </cell>
          <cell r="H147" t="str">
            <v>MARITIMA</v>
          </cell>
          <cell r="I147" t="str">
            <v/>
          </cell>
          <cell r="J147">
            <v>44556</v>
          </cell>
          <cell r="K147" t="str">
            <v>HLCUSTR211212040</v>
          </cell>
          <cell r="L147" t="str">
            <v>1250249971</v>
          </cell>
          <cell r="P147">
            <v>44563</v>
          </cell>
          <cell r="Q147" t="str">
            <v>9702091 - MSC SOFIA CELESTE</v>
          </cell>
          <cell r="R147" t="str">
            <v>FCL</v>
          </cell>
          <cell r="S147">
            <v>44577</v>
          </cell>
          <cell r="T147">
            <v>44581</v>
          </cell>
          <cell r="U147" t="str">
            <v>152205009120809</v>
          </cell>
          <cell r="V147">
            <v>44581</v>
          </cell>
          <cell r="W147" t="str">
            <v/>
          </cell>
          <cell r="X147" t="str">
            <v/>
          </cell>
          <cell r="Y147" t="str">
            <v/>
          </cell>
          <cell r="Z147" t="str">
            <v>0817800
PORTO DE SANTOS</v>
          </cell>
          <cell r="AA147" t="str">
            <v>0817800
PORTO DE SANTOS</v>
          </cell>
          <cell r="AB147" t="str">
            <v>BRASIL TERMINAL PORTUÁRIO S/A</v>
          </cell>
          <cell r="AC147">
            <v>44587</v>
          </cell>
          <cell r="AD147" t="str">
            <v>22/0169410-8</v>
          </cell>
          <cell r="AE147">
            <v>44588</v>
          </cell>
          <cell r="AF147" t="str">
            <v>Verde</v>
          </cell>
          <cell r="AG147">
            <v>44588</v>
          </cell>
          <cell r="AH147" t="str">
            <v/>
          </cell>
          <cell r="AI147" t="str">
            <v/>
          </cell>
          <cell r="AJ147">
            <v>44600</v>
          </cell>
          <cell r="AK147">
            <v>44600</v>
          </cell>
        </row>
        <row r="148">
          <cell r="A148">
            <v>540104553</v>
          </cell>
          <cell r="B148" t="str">
            <v>Normal</v>
          </cell>
          <cell r="C148" t="str">
            <v>Produtivo</v>
          </cell>
          <cell r="D148" t="str">
            <v>MBBRAS - SBC_x000D_
59.104.273/0001-29</v>
          </cell>
          <cell r="E148" t="str">
            <v>BSAO0030167</v>
          </cell>
          <cell r="F148" t="str">
            <v>DAIMLER TRUCK</v>
          </cell>
          <cell r="G148" t="str">
            <v>HAPPAG LLOYD BRASIL AGENCIAMENTO MARITIM</v>
          </cell>
          <cell r="H148" t="str">
            <v>MARITIMA</v>
          </cell>
          <cell r="I148" t="str">
            <v/>
          </cell>
          <cell r="J148">
            <v>44556</v>
          </cell>
          <cell r="K148" t="str">
            <v>HLCUSTR211212061</v>
          </cell>
          <cell r="L148" t="str">
            <v>1250249972</v>
          </cell>
          <cell r="P148">
            <v>44556</v>
          </cell>
          <cell r="Q148" t="str">
            <v>9702091 - MSC SOFIA CELESTE</v>
          </cell>
          <cell r="R148" t="str">
            <v>FCL</v>
          </cell>
          <cell r="S148">
            <v>44577</v>
          </cell>
          <cell r="T148">
            <v>44581</v>
          </cell>
          <cell r="U148" t="str">
            <v>152205009120990</v>
          </cell>
          <cell r="V148">
            <v>44582</v>
          </cell>
          <cell r="W148" t="str">
            <v/>
          </cell>
          <cell r="X148" t="str">
            <v/>
          </cell>
          <cell r="Y148" t="str">
            <v/>
          </cell>
          <cell r="Z148" t="str">
            <v>0817800
PORTO DE SANTOS</v>
          </cell>
          <cell r="AA148" t="str">
            <v>0817800
PORTO DE SANTOS</v>
          </cell>
          <cell r="AB148" t="str">
            <v>BRASIL TERMINAL PORTUÁRIO S/A</v>
          </cell>
          <cell r="AC148" t="str">
            <v/>
          </cell>
          <cell r="AD148" t="str">
            <v/>
          </cell>
          <cell r="AE148" t="str">
            <v/>
          </cell>
          <cell r="AF148" t="str">
            <v/>
          </cell>
          <cell r="AG148" t="str">
            <v/>
          </cell>
          <cell r="AH148" t="str">
            <v/>
          </cell>
          <cell r="AI148" t="str">
            <v/>
          </cell>
          <cell r="AJ148" t="str">
            <v/>
          </cell>
          <cell r="AK148" t="str">
            <v/>
          </cell>
        </row>
        <row r="149">
          <cell r="A149">
            <v>540104554</v>
          </cell>
          <cell r="B149" t="str">
            <v>Normal</v>
          </cell>
          <cell r="C149" t="str">
            <v>Produtivo</v>
          </cell>
          <cell r="D149" t="str">
            <v>MBBRAS - SBC_x000D_
59.104.273/0001-29</v>
          </cell>
          <cell r="E149" t="str">
            <v>BSAO0030169</v>
          </cell>
          <cell r="F149" t="str">
            <v>DAIMLER TRUCK</v>
          </cell>
          <cell r="G149" t="str">
            <v>HAPPAG LLOYD BRASIL AGENCIAMENTO MARITIM</v>
          </cell>
          <cell r="H149" t="str">
            <v>MARITIMA</v>
          </cell>
          <cell r="I149" t="str">
            <v/>
          </cell>
          <cell r="J149">
            <v>44556</v>
          </cell>
          <cell r="K149" t="str">
            <v>HLCUSTR211212083</v>
          </cell>
          <cell r="L149" t="str">
            <v>1250249973</v>
          </cell>
          <cell r="P149">
            <v>44563</v>
          </cell>
          <cell r="Q149" t="str">
            <v>9702091 - MSC SOFIA CELESTE</v>
          </cell>
          <cell r="R149" t="str">
            <v>FCL</v>
          </cell>
          <cell r="S149">
            <v>44577</v>
          </cell>
          <cell r="T149">
            <v>44581</v>
          </cell>
          <cell r="U149" t="str">
            <v>152205009121023</v>
          </cell>
          <cell r="V149">
            <v>44582</v>
          </cell>
          <cell r="W149" t="str">
            <v/>
          </cell>
          <cell r="X149" t="str">
            <v/>
          </cell>
          <cell r="Y149" t="str">
            <v/>
          </cell>
          <cell r="Z149" t="str">
            <v>0817800
PORTO DE SANTOS</v>
          </cell>
          <cell r="AA149" t="str">
            <v>0817800
PORTO DE SANTOS</v>
          </cell>
          <cell r="AB149" t="str">
            <v>BRASIL TERMINAL PORTUÁRIO S/A</v>
          </cell>
          <cell r="AC149">
            <v>44585</v>
          </cell>
          <cell r="AD149" t="str">
            <v>22/0146410-2</v>
          </cell>
          <cell r="AE149">
            <v>44585</v>
          </cell>
          <cell r="AF149" t="str">
            <v>Verde</v>
          </cell>
          <cell r="AG149">
            <v>44585</v>
          </cell>
          <cell r="AH149" t="str">
            <v/>
          </cell>
          <cell r="AI149" t="str">
            <v/>
          </cell>
          <cell r="AJ149">
            <v>44585</v>
          </cell>
          <cell r="AK149">
            <v>44585</v>
          </cell>
        </row>
        <row r="150">
          <cell r="A150">
            <v>540104555</v>
          </cell>
          <cell r="B150" t="str">
            <v>Normal</v>
          </cell>
          <cell r="C150" t="str">
            <v>Produtivo</v>
          </cell>
          <cell r="D150" t="str">
            <v>MBBRAS - SBC_x000D_
59.104.273/0001-29</v>
          </cell>
          <cell r="E150" t="str">
            <v>BSAO0030173</v>
          </cell>
          <cell r="F150" t="str">
            <v>DAIMLER TRUCK</v>
          </cell>
          <cell r="G150" t="str">
            <v>HAPPAG LLOYD BRASIL AGENCIAMENTO MARITIM</v>
          </cell>
          <cell r="H150" t="str">
            <v>MARITIMA</v>
          </cell>
          <cell r="I150" t="str">
            <v/>
          </cell>
          <cell r="J150">
            <v>44556</v>
          </cell>
          <cell r="K150" t="str">
            <v>HLCUSTR211212207</v>
          </cell>
          <cell r="L150" t="str">
            <v>1250249975</v>
          </cell>
          <cell r="P150">
            <v>44563</v>
          </cell>
          <cell r="Q150" t="str">
            <v>9702091 - MSC SOFIA CELESTE</v>
          </cell>
          <cell r="R150" t="str">
            <v>FCL</v>
          </cell>
          <cell r="S150">
            <v>44577</v>
          </cell>
          <cell r="T150">
            <v>44581</v>
          </cell>
          <cell r="U150" t="str">
            <v>152205009121104</v>
          </cell>
          <cell r="V150">
            <v>44582</v>
          </cell>
          <cell r="W150" t="str">
            <v/>
          </cell>
          <cell r="X150" t="str">
            <v/>
          </cell>
          <cell r="Y150" t="str">
            <v/>
          </cell>
          <cell r="Z150" t="str">
            <v>0817800
PORTO DE SANTOS</v>
          </cell>
          <cell r="AA150" t="str">
            <v>0817800
PORTO DE SANTOS</v>
          </cell>
          <cell r="AB150" t="str">
            <v>BRASIL TERMINAL PORTUÁRIO S/A</v>
          </cell>
          <cell r="AC150">
            <v>44582</v>
          </cell>
          <cell r="AD150" t="str">
            <v>22/0136370-5</v>
          </cell>
          <cell r="AE150">
            <v>44582</v>
          </cell>
          <cell r="AF150" t="str">
            <v>Verde</v>
          </cell>
          <cell r="AG150">
            <v>44582</v>
          </cell>
          <cell r="AH150" t="str">
            <v/>
          </cell>
          <cell r="AI150" t="str">
            <v/>
          </cell>
          <cell r="AJ150">
            <v>44582</v>
          </cell>
          <cell r="AK150">
            <v>44582</v>
          </cell>
        </row>
        <row r="151">
          <cell r="A151">
            <v>540104557</v>
          </cell>
          <cell r="B151" t="str">
            <v>Normal</v>
          </cell>
          <cell r="C151" t="str">
            <v>Produtivo</v>
          </cell>
          <cell r="D151" t="str">
            <v>MBBRAS - SBC_x000D_
59.104.273/0001-29</v>
          </cell>
          <cell r="E151" t="str">
            <v>BSAO0030178</v>
          </cell>
          <cell r="F151" t="str">
            <v>DAIMLER TRUCK</v>
          </cell>
          <cell r="G151" t="str">
            <v>HAPPAG LLOYD BRASIL AGENCIAMENTO MARITIM</v>
          </cell>
          <cell r="H151" t="str">
            <v>MARITIMA</v>
          </cell>
          <cell r="I151" t="str">
            <v/>
          </cell>
          <cell r="J151">
            <v>44556</v>
          </cell>
          <cell r="K151" t="str">
            <v>HLCUSTR211212792</v>
          </cell>
          <cell r="L151" t="str">
            <v>1250249977</v>
          </cell>
          <cell r="P151">
            <v>44563</v>
          </cell>
          <cell r="Q151" t="str">
            <v>9702091 - MSC SOFIA CELESTE</v>
          </cell>
          <cell r="R151" t="str">
            <v>FCL</v>
          </cell>
          <cell r="S151">
            <v>44577</v>
          </cell>
          <cell r="T151">
            <v>44581</v>
          </cell>
          <cell r="U151" t="str">
            <v>152205009121376</v>
          </cell>
          <cell r="V151">
            <v>44582</v>
          </cell>
          <cell r="W151" t="str">
            <v/>
          </cell>
          <cell r="X151" t="str">
            <v/>
          </cell>
          <cell r="Y151" t="str">
            <v/>
          </cell>
          <cell r="Z151" t="str">
            <v>0817800
PORTO DE SANTOS</v>
          </cell>
          <cell r="AA151" t="str">
            <v>0817900
SAO PAULO</v>
          </cell>
          <cell r="AB151" t="str">
            <v>EADI SANTO ANDRE TERMINAL DE CARGAS LTDA.</v>
          </cell>
          <cell r="AC151">
            <v>44606</v>
          </cell>
          <cell r="AD151" t="str">
            <v>22/0291199-4</v>
          </cell>
          <cell r="AE151">
            <v>44606</v>
          </cell>
          <cell r="AF151" t="str">
            <v>Verde</v>
          </cell>
          <cell r="AG151">
            <v>44606</v>
          </cell>
          <cell r="AH151" t="str">
            <v/>
          </cell>
          <cell r="AI151" t="str">
            <v/>
          </cell>
          <cell r="AJ151" t="str">
            <v/>
          </cell>
          <cell r="AK151" t="str">
            <v/>
          </cell>
        </row>
        <row r="152">
          <cell r="A152">
            <v>540104556</v>
          </cell>
          <cell r="B152" t="str">
            <v>Normal</v>
          </cell>
          <cell r="C152" t="str">
            <v>Produtivo</v>
          </cell>
          <cell r="D152" t="str">
            <v>MBBRAS - SBC_x000D_
59.104.273/0001-29</v>
          </cell>
          <cell r="E152" t="str">
            <v>BSAO0030177</v>
          </cell>
          <cell r="F152" t="str">
            <v>DAIMLER TRUCK</v>
          </cell>
          <cell r="G152" t="str">
            <v>HAPPAG LLOYD BRASIL AGENCIAMENTO MARITIM</v>
          </cell>
          <cell r="H152" t="str">
            <v>MARITIMA</v>
          </cell>
          <cell r="I152" t="str">
            <v/>
          </cell>
          <cell r="J152">
            <v>44556</v>
          </cell>
          <cell r="K152" t="str">
            <v>HLCUSTR211212240</v>
          </cell>
          <cell r="L152" t="str">
            <v>1250249976</v>
          </cell>
          <cell r="P152">
            <v>44563</v>
          </cell>
          <cell r="Q152" t="str">
            <v>9702091 - MSC SOFIA CELESTE</v>
          </cell>
          <cell r="R152" t="str">
            <v>FCL</v>
          </cell>
          <cell r="S152">
            <v>44577</v>
          </cell>
          <cell r="T152">
            <v>44581</v>
          </cell>
          <cell r="U152" t="str">
            <v>152205009121295</v>
          </cell>
          <cell r="V152">
            <v>44582</v>
          </cell>
          <cell r="W152" t="str">
            <v/>
          </cell>
          <cell r="X152" t="str">
            <v/>
          </cell>
          <cell r="Y152" t="str">
            <v/>
          </cell>
          <cell r="Z152" t="str">
            <v>0817800
PORTO DE SANTOS</v>
          </cell>
          <cell r="AA152" t="str">
            <v>0817800
PORTO DE SANTOS</v>
          </cell>
          <cell r="AB152" t="str">
            <v>BRASIL TERMINAL PORTUÁRIO S/A</v>
          </cell>
          <cell r="AC152">
            <v>44589</v>
          </cell>
          <cell r="AD152" t="str">
            <v>22/0185992-1</v>
          </cell>
          <cell r="AE152">
            <v>44592</v>
          </cell>
          <cell r="AF152" t="str">
            <v>Verde</v>
          </cell>
          <cell r="AG152">
            <v>44592</v>
          </cell>
          <cell r="AH152" t="str">
            <v/>
          </cell>
          <cell r="AI152" t="str">
            <v/>
          </cell>
          <cell r="AJ152">
            <v>44592</v>
          </cell>
          <cell r="AK152">
            <v>44592</v>
          </cell>
        </row>
        <row r="153">
          <cell r="A153">
            <v>540104558</v>
          </cell>
          <cell r="B153" t="str">
            <v>Normal</v>
          </cell>
          <cell r="C153" t="str">
            <v>Produtivo</v>
          </cell>
          <cell r="D153" t="str">
            <v>MBBRAS - SBC_x000D_
59.104.273/0001-29</v>
          </cell>
          <cell r="E153" t="str">
            <v>BSAO0030181</v>
          </cell>
          <cell r="F153" t="str">
            <v>DAIMLER TRUCK</v>
          </cell>
          <cell r="G153" t="str">
            <v>HAPPAG LLOYD BRASIL AGENCIAMENTO MARITIM</v>
          </cell>
          <cell r="H153" t="str">
            <v>MARITIMA</v>
          </cell>
          <cell r="I153" t="str">
            <v/>
          </cell>
          <cell r="J153">
            <v>44556</v>
          </cell>
          <cell r="K153" t="str">
            <v>HLCUSTR211212905</v>
          </cell>
          <cell r="L153" t="str">
            <v>1250249978</v>
          </cell>
          <cell r="P153">
            <v>44556</v>
          </cell>
          <cell r="Q153" t="str">
            <v>9702091 - MSC SOFIA CELESTE</v>
          </cell>
          <cell r="R153" t="str">
            <v>FCL</v>
          </cell>
          <cell r="S153">
            <v>44577</v>
          </cell>
          <cell r="T153">
            <v>44581</v>
          </cell>
          <cell r="U153" t="str">
            <v>152205009121457</v>
          </cell>
          <cell r="V153">
            <v>44582</v>
          </cell>
          <cell r="W153" t="str">
            <v/>
          </cell>
          <cell r="X153" t="str">
            <v/>
          </cell>
          <cell r="Y153" t="str">
            <v/>
          </cell>
          <cell r="Z153" t="str">
            <v>0817800
PORTO DE SANTOS</v>
          </cell>
          <cell r="AA153" t="str">
            <v>0817800
PORTO DE SANTOS</v>
          </cell>
          <cell r="AB153" t="str">
            <v>BRASIL TERMINAL PORTUÁRIO S/A</v>
          </cell>
          <cell r="AC153" t="str">
            <v/>
          </cell>
          <cell r="AD153" t="str">
            <v/>
          </cell>
          <cell r="AE153" t="str">
            <v/>
          </cell>
          <cell r="AF153" t="str">
            <v/>
          </cell>
          <cell r="AG153" t="str">
            <v/>
          </cell>
          <cell r="AH153" t="str">
            <v/>
          </cell>
          <cell r="AI153" t="str">
            <v/>
          </cell>
          <cell r="AJ153" t="str">
            <v/>
          </cell>
          <cell r="AK153" t="str">
            <v/>
          </cell>
        </row>
        <row r="154">
          <cell r="A154">
            <v>540104559</v>
          </cell>
          <cell r="B154" t="str">
            <v>Normal</v>
          </cell>
          <cell r="C154" t="str">
            <v>Produtivo</v>
          </cell>
          <cell r="D154" t="str">
            <v>MBBRAS - SBC_x000D_
59.104.273/0001-29</v>
          </cell>
          <cell r="E154" t="str">
            <v>BSAO0030198</v>
          </cell>
          <cell r="F154" t="str">
            <v>DAIMLER TRUCK</v>
          </cell>
          <cell r="G154" t="str">
            <v>HAPPAG LLOYD BRASIL AGENCIAMENTO MARITIM</v>
          </cell>
          <cell r="H154" t="str">
            <v>MARITIMA</v>
          </cell>
          <cell r="I154" t="str">
            <v/>
          </cell>
          <cell r="J154">
            <v>44556</v>
          </cell>
          <cell r="K154" t="str">
            <v>HLCUSTR211212960</v>
          </cell>
          <cell r="L154" t="str">
            <v>1250249979</v>
          </cell>
          <cell r="P154">
            <v>44556</v>
          </cell>
          <cell r="Q154" t="str">
            <v>9702091 - MSC SOFIA CELESTE</v>
          </cell>
          <cell r="R154" t="str">
            <v>FCL</v>
          </cell>
          <cell r="S154">
            <v>44577</v>
          </cell>
          <cell r="T154">
            <v>44581</v>
          </cell>
          <cell r="U154" t="str">
            <v>152205009121538</v>
          </cell>
          <cell r="V154">
            <v>44582</v>
          </cell>
          <cell r="W154" t="str">
            <v/>
          </cell>
          <cell r="X154" t="str">
            <v/>
          </cell>
          <cell r="Y154" t="str">
            <v/>
          </cell>
          <cell r="Z154" t="str">
            <v>0817800
PORTO DE SANTOS</v>
          </cell>
          <cell r="AA154" t="str">
            <v>0817800
PORTO DE SANTOS</v>
          </cell>
          <cell r="AB154" t="str">
            <v>BRASIL TERMINAL PORTUÁRIO S/A</v>
          </cell>
          <cell r="AC154" t="str">
            <v/>
          </cell>
          <cell r="AD154" t="str">
            <v/>
          </cell>
          <cell r="AE154" t="str">
            <v/>
          </cell>
          <cell r="AF154" t="str">
            <v/>
          </cell>
          <cell r="AG154" t="str">
            <v/>
          </cell>
          <cell r="AH154" t="str">
            <v/>
          </cell>
          <cell r="AI154" t="str">
            <v/>
          </cell>
          <cell r="AJ154" t="str">
            <v/>
          </cell>
          <cell r="AK154" t="str">
            <v/>
          </cell>
        </row>
        <row r="155">
          <cell r="A155">
            <v>540104562</v>
          </cell>
          <cell r="B155" t="str">
            <v>Normal</v>
          </cell>
          <cell r="C155" t="str">
            <v>Produtivo</v>
          </cell>
          <cell r="D155" t="str">
            <v>MBBRAS - SBC_x000D_
59.104.273/0001-29</v>
          </cell>
          <cell r="E155" t="str">
            <v>BSAO0030204</v>
          </cell>
          <cell r="F155" t="str">
            <v>DAIMLER TRUCK</v>
          </cell>
          <cell r="G155" t="str">
            <v>HAPPAG LLOYD BRASIL AGENCIAMENTO MARITIM</v>
          </cell>
          <cell r="H155" t="str">
            <v>MARITIMA</v>
          </cell>
          <cell r="I155" t="str">
            <v/>
          </cell>
          <cell r="J155">
            <v>44556</v>
          </cell>
          <cell r="K155" t="str">
            <v>HLCUSTR211213009</v>
          </cell>
          <cell r="L155" t="str">
            <v>1250249982</v>
          </cell>
          <cell r="P155">
            <v>44556</v>
          </cell>
          <cell r="Q155" t="str">
            <v>9702091 - MSC SOFIA CELESTE</v>
          </cell>
          <cell r="R155" t="str">
            <v>FCL</v>
          </cell>
          <cell r="S155">
            <v>44577</v>
          </cell>
          <cell r="T155">
            <v>44581</v>
          </cell>
          <cell r="U155" t="str">
            <v>152205009121880</v>
          </cell>
          <cell r="V155">
            <v>44582</v>
          </cell>
          <cell r="W155" t="str">
            <v/>
          </cell>
          <cell r="X155" t="str">
            <v/>
          </cell>
          <cell r="Y155" t="str">
            <v/>
          </cell>
          <cell r="Z155" t="str">
            <v>0817800
PORTO DE SANTOS</v>
          </cell>
          <cell r="AA155" t="str">
            <v>0817800
PORTO DE SANTOS</v>
          </cell>
          <cell r="AB155" t="str">
            <v>BRASIL TERMINAL PORTUÁRIO S/A</v>
          </cell>
          <cell r="AC155" t="str">
            <v/>
          </cell>
          <cell r="AD155" t="str">
            <v/>
          </cell>
          <cell r="AE155" t="str">
            <v/>
          </cell>
          <cell r="AF155" t="str">
            <v/>
          </cell>
          <cell r="AG155" t="str">
            <v/>
          </cell>
          <cell r="AH155" t="str">
            <v/>
          </cell>
          <cell r="AI155" t="str">
            <v/>
          </cell>
          <cell r="AJ155" t="str">
            <v/>
          </cell>
          <cell r="AK155" t="str">
            <v/>
          </cell>
        </row>
        <row r="156">
          <cell r="A156">
            <v>540104563</v>
          </cell>
          <cell r="B156" t="str">
            <v>Normal</v>
          </cell>
          <cell r="C156" t="str">
            <v>Produtivo</v>
          </cell>
          <cell r="D156" t="str">
            <v>MBBRAS - SBC_x000D_
59.104.273/0001-29</v>
          </cell>
          <cell r="E156" t="str">
            <v>BSAO0030205</v>
          </cell>
          <cell r="F156" t="str">
            <v>DAIMLER TRUCK</v>
          </cell>
          <cell r="G156" t="str">
            <v>HAPPAG LLOYD BRASIL AGENCIAMENTO MARITIM</v>
          </cell>
          <cell r="H156" t="str">
            <v>MARITIMA</v>
          </cell>
          <cell r="I156" t="str">
            <v/>
          </cell>
          <cell r="J156">
            <v>44556</v>
          </cell>
          <cell r="K156" t="str">
            <v>HLCUSTR211213086</v>
          </cell>
          <cell r="L156" t="str">
            <v>1250249983</v>
          </cell>
          <cell r="P156">
            <v>44556</v>
          </cell>
          <cell r="Q156" t="str">
            <v>9702091 - MSC SOFIA CELESTE</v>
          </cell>
          <cell r="R156" t="str">
            <v>FCL</v>
          </cell>
          <cell r="S156">
            <v>44577</v>
          </cell>
          <cell r="T156">
            <v>44581</v>
          </cell>
          <cell r="U156" t="str">
            <v>152205009121961</v>
          </cell>
          <cell r="V156">
            <v>44582</v>
          </cell>
          <cell r="W156" t="str">
            <v/>
          </cell>
          <cell r="X156" t="str">
            <v/>
          </cell>
          <cell r="Y156" t="str">
            <v/>
          </cell>
          <cell r="Z156" t="str">
            <v>0817800
PORTO DE SANTOS</v>
          </cell>
          <cell r="AA156" t="str">
            <v>0817800
PORTO DE SANTOS</v>
          </cell>
          <cell r="AB156" t="str">
            <v>BRASIL TERMINAL PORTUÁRIO S/A</v>
          </cell>
          <cell r="AC156" t="str">
            <v/>
          </cell>
          <cell r="AD156" t="str">
            <v/>
          </cell>
          <cell r="AE156" t="str">
            <v/>
          </cell>
          <cell r="AF156" t="str">
            <v/>
          </cell>
          <cell r="AG156" t="str">
            <v/>
          </cell>
          <cell r="AH156" t="str">
            <v/>
          </cell>
          <cell r="AI156" t="str">
            <v/>
          </cell>
          <cell r="AJ156" t="str">
            <v/>
          </cell>
          <cell r="AK156" t="str">
            <v/>
          </cell>
        </row>
        <row r="157">
          <cell r="A157">
            <v>540104560</v>
          </cell>
          <cell r="B157" t="str">
            <v>Normal</v>
          </cell>
          <cell r="C157" t="str">
            <v>Produtivo</v>
          </cell>
          <cell r="D157" t="str">
            <v>MBBRAS - SBC_x000D_
59.104.273/0001-29</v>
          </cell>
          <cell r="E157" t="str">
            <v>BSAO0030201</v>
          </cell>
          <cell r="F157" t="str">
            <v>DAIMLER TRUCK</v>
          </cell>
          <cell r="G157" t="str">
            <v>HAPPAG LLOYD BRASIL AGENCIAMENTO MARITIM</v>
          </cell>
          <cell r="H157" t="str">
            <v>MARITIMA</v>
          </cell>
          <cell r="I157" t="str">
            <v/>
          </cell>
          <cell r="J157">
            <v>44556</v>
          </cell>
          <cell r="K157" t="str">
            <v>HLCUSTR211212971</v>
          </cell>
          <cell r="L157" t="str">
            <v>1250249980</v>
          </cell>
          <cell r="P157">
            <v>44563</v>
          </cell>
          <cell r="Q157" t="str">
            <v>9702091 -MSC SOFIA CELESTE</v>
          </cell>
          <cell r="R157" t="str">
            <v>FCL</v>
          </cell>
          <cell r="S157">
            <v>44577</v>
          </cell>
          <cell r="T157">
            <v>44581</v>
          </cell>
          <cell r="U157" t="str">
            <v>152205009121619</v>
          </cell>
          <cell r="V157">
            <v>44582</v>
          </cell>
          <cell r="W157" t="str">
            <v/>
          </cell>
          <cell r="X157" t="str">
            <v/>
          </cell>
          <cell r="Y157" t="str">
            <v/>
          </cell>
          <cell r="Z157" t="str">
            <v>0817800
PORTO DE SANTOS</v>
          </cell>
          <cell r="AA157" t="str">
            <v>0817800
PORTO DE SANTOS</v>
          </cell>
          <cell r="AB157" t="str">
            <v>BRASIL TERMINAL PORTUÁRIO S/A</v>
          </cell>
          <cell r="AC157">
            <v>44592</v>
          </cell>
          <cell r="AD157" t="str">
            <v>22/0198717-2</v>
          </cell>
          <cell r="AE157">
            <v>44593</v>
          </cell>
          <cell r="AF157" t="str">
            <v>Verde</v>
          </cell>
          <cell r="AG157">
            <v>44593</v>
          </cell>
          <cell r="AH157" t="str">
            <v/>
          </cell>
          <cell r="AI157" t="str">
            <v/>
          </cell>
          <cell r="AJ157" t="str">
            <v/>
          </cell>
          <cell r="AK157" t="str">
            <v/>
          </cell>
        </row>
        <row r="158">
          <cell r="A158">
            <v>540104564</v>
          </cell>
          <cell r="B158" t="str">
            <v>Normal</v>
          </cell>
          <cell r="C158" t="str">
            <v>Produtivo</v>
          </cell>
          <cell r="D158" t="str">
            <v>MBBRAS - SBC_x000D_
59.104.273/0001-29</v>
          </cell>
          <cell r="E158" t="str">
            <v>BSAO0030206</v>
          </cell>
          <cell r="F158" t="str">
            <v>DAIMLER TRUCK</v>
          </cell>
          <cell r="G158" t="str">
            <v>HAPPAG LLOYD BRASIL AGENCIAMENTO MARITIM</v>
          </cell>
          <cell r="H158" t="str">
            <v>MARITIMA</v>
          </cell>
          <cell r="I158" t="str">
            <v/>
          </cell>
          <cell r="J158">
            <v>44556</v>
          </cell>
          <cell r="K158" t="str">
            <v>HLCUSTR211213350</v>
          </cell>
          <cell r="L158" t="str">
            <v>1250249984</v>
          </cell>
          <cell r="P158">
            <v>44563</v>
          </cell>
          <cell r="Q158" t="str">
            <v>9702091 -MSC SOFIA CELESTE</v>
          </cell>
          <cell r="R158" t="str">
            <v>FCL</v>
          </cell>
          <cell r="S158">
            <v>44577</v>
          </cell>
          <cell r="T158">
            <v>44581</v>
          </cell>
          <cell r="U158" t="str">
            <v>152205009122003</v>
          </cell>
          <cell r="V158">
            <v>44582</v>
          </cell>
          <cell r="W158" t="str">
            <v/>
          </cell>
          <cell r="X158" t="str">
            <v/>
          </cell>
          <cell r="Y158" t="str">
            <v/>
          </cell>
          <cell r="Z158" t="str">
            <v>0817800
PORTO DE SANTOS</v>
          </cell>
          <cell r="AA158" t="str">
            <v>0817800
PORTO DE SANTOS</v>
          </cell>
          <cell r="AB158" t="str">
            <v>BRASIL TERMINAL PORTUÁRIO S/A</v>
          </cell>
          <cell r="AC158">
            <v>44587</v>
          </cell>
          <cell r="AD158" t="str">
            <v>22/0169585-6</v>
          </cell>
          <cell r="AE158">
            <v>44588</v>
          </cell>
          <cell r="AF158" t="str">
            <v>Verde</v>
          </cell>
          <cell r="AG158">
            <v>44588</v>
          </cell>
          <cell r="AH158" t="str">
            <v/>
          </cell>
          <cell r="AI158" t="str">
            <v/>
          </cell>
          <cell r="AJ158">
            <v>44589</v>
          </cell>
          <cell r="AK158">
            <v>44589</v>
          </cell>
        </row>
        <row r="159">
          <cell r="A159">
            <v>540104561</v>
          </cell>
          <cell r="B159" t="str">
            <v>Normal</v>
          </cell>
          <cell r="C159" t="str">
            <v>Produtivo</v>
          </cell>
          <cell r="D159" t="str">
            <v>MBBRAS - SBC_x000D_
59.104.273/0001-29</v>
          </cell>
          <cell r="E159" t="str">
            <v>BSAO0030202</v>
          </cell>
          <cell r="F159" t="str">
            <v>DAIMLER TRUCK</v>
          </cell>
          <cell r="G159" t="str">
            <v>HAPPAG LLOYD BRASIL AGENCIAMENTO MARITIM</v>
          </cell>
          <cell r="H159" t="str">
            <v>MARITIMA</v>
          </cell>
          <cell r="I159" t="str">
            <v/>
          </cell>
          <cell r="J159">
            <v>44556</v>
          </cell>
          <cell r="K159" t="str">
            <v>HLCUSTR211212993</v>
          </cell>
          <cell r="L159" t="str">
            <v>1250249981</v>
          </cell>
          <cell r="P159">
            <v>44563</v>
          </cell>
          <cell r="Q159" t="str">
            <v>9702091 -MSC SOFIA CELESTE</v>
          </cell>
          <cell r="R159" t="str">
            <v>FCL</v>
          </cell>
          <cell r="S159">
            <v>44577</v>
          </cell>
          <cell r="T159">
            <v>44581</v>
          </cell>
          <cell r="U159" t="str">
            <v>152205009121708</v>
          </cell>
          <cell r="V159">
            <v>44582</v>
          </cell>
          <cell r="W159" t="str">
            <v/>
          </cell>
          <cell r="X159" t="str">
            <v/>
          </cell>
          <cell r="Y159" t="str">
            <v/>
          </cell>
          <cell r="Z159" t="str">
            <v>0817800
PORTO DE SANTOS</v>
          </cell>
          <cell r="AA159" t="str">
            <v>0817800
PORTO DE SANTOS</v>
          </cell>
          <cell r="AB159" t="str">
            <v>BRASIL TERMINAL PORTUÁRIO S/A</v>
          </cell>
          <cell r="AC159">
            <v>44589</v>
          </cell>
          <cell r="AD159" t="str">
            <v>22/0185993-0</v>
          </cell>
          <cell r="AE159">
            <v>44592</v>
          </cell>
          <cell r="AF159" t="str">
            <v>Verde</v>
          </cell>
          <cell r="AG159">
            <v>44592</v>
          </cell>
          <cell r="AH159" t="str">
            <v/>
          </cell>
          <cell r="AI159" t="str">
            <v/>
          </cell>
          <cell r="AJ159">
            <v>44592</v>
          </cell>
          <cell r="AK159">
            <v>44592</v>
          </cell>
        </row>
        <row r="160">
          <cell r="A160">
            <v>540104566</v>
          </cell>
          <cell r="B160" t="str">
            <v>Normal</v>
          </cell>
          <cell r="C160" t="str">
            <v>Produtivo</v>
          </cell>
          <cell r="D160" t="str">
            <v>MBBRAS - SBC_x000D_
59.104.273/0001-29</v>
          </cell>
          <cell r="E160" t="str">
            <v>BSAO0030210</v>
          </cell>
          <cell r="F160" t="str">
            <v>DAIMLER TRUCK</v>
          </cell>
          <cell r="G160" t="str">
            <v>HAPPAG LLOYD BRASIL AGENCIAMENTO MARITIM</v>
          </cell>
          <cell r="H160" t="str">
            <v>MARITIMA</v>
          </cell>
          <cell r="I160" t="str">
            <v/>
          </cell>
          <cell r="J160">
            <v>44556</v>
          </cell>
          <cell r="K160" t="str">
            <v>HLCUSTR211213930</v>
          </cell>
          <cell r="L160" t="str">
            <v>1250249986</v>
          </cell>
          <cell r="P160">
            <v>44563</v>
          </cell>
          <cell r="Q160" t="str">
            <v>9702091 - MSC SOFIA CELESTE</v>
          </cell>
          <cell r="R160" t="str">
            <v>FCL</v>
          </cell>
          <cell r="S160">
            <v>44577</v>
          </cell>
          <cell r="T160">
            <v>44581</v>
          </cell>
          <cell r="U160" t="str">
            <v>152205009122267</v>
          </cell>
          <cell r="V160">
            <v>44582</v>
          </cell>
          <cell r="W160" t="str">
            <v/>
          </cell>
          <cell r="X160" t="str">
            <v/>
          </cell>
          <cell r="Y160" t="str">
            <v/>
          </cell>
          <cell r="Z160" t="str">
            <v>0817800
PORTO DE SANTOS</v>
          </cell>
          <cell r="AA160" t="str">
            <v>0817800
PORTO DE SANTOS</v>
          </cell>
          <cell r="AB160" t="str">
            <v>BRASIL TERMINAL PORTUÁRIO S/A</v>
          </cell>
          <cell r="AC160">
            <v>44589</v>
          </cell>
          <cell r="AD160" t="str">
            <v>22/0180994-0</v>
          </cell>
          <cell r="AE160">
            <v>44589</v>
          </cell>
          <cell r="AF160" t="str">
            <v>Verde</v>
          </cell>
          <cell r="AG160">
            <v>44589</v>
          </cell>
          <cell r="AH160" t="str">
            <v/>
          </cell>
          <cell r="AI160" t="str">
            <v/>
          </cell>
          <cell r="AJ160">
            <v>44589</v>
          </cell>
          <cell r="AK160">
            <v>44589</v>
          </cell>
        </row>
        <row r="161">
          <cell r="A161">
            <v>540104565</v>
          </cell>
          <cell r="B161" t="str">
            <v>Normal</v>
          </cell>
          <cell r="C161" t="str">
            <v>Produtivo</v>
          </cell>
          <cell r="D161" t="str">
            <v>MBBRAS - SBC_x000D_
59.104.273/0001-29</v>
          </cell>
          <cell r="E161" t="str">
            <v>BSAO0030209</v>
          </cell>
          <cell r="F161" t="str">
            <v>DAIMLER TRUCK</v>
          </cell>
          <cell r="G161" t="str">
            <v>HAPPAG LLOYD BRASIL AGENCIAMENTO MARITIM</v>
          </cell>
          <cell r="H161" t="str">
            <v>MARITIMA</v>
          </cell>
          <cell r="I161" t="str">
            <v/>
          </cell>
          <cell r="J161">
            <v>44556</v>
          </cell>
          <cell r="K161" t="str">
            <v>HLCUSTR211213857</v>
          </cell>
          <cell r="L161" t="str">
            <v>1250249985</v>
          </cell>
          <cell r="P161">
            <v>44563</v>
          </cell>
          <cell r="Q161" t="str">
            <v>9702091 - MSC SOFIA CELESTE</v>
          </cell>
          <cell r="R161" t="str">
            <v>FCL</v>
          </cell>
          <cell r="S161">
            <v>44577</v>
          </cell>
          <cell r="T161">
            <v>44581</v>
          </cell>
          <cell r="U161" t="str">
            <v>152205009122186</v>
          </cell>
          <cell r="V161">
            <v>44582</v>
          </cell>
          <cell r="W161" t="str">
            <v/>
          </cell>
          <cell r="X161" t="str">
            <v/>
          </cell>
          <cell r="Y161" t="str">
            <v/>
          </cell>
          <cell r="Z161" t="str">
            <v>0817800
PORTO DE SANTOS</v>
          </cell>
          <cell r="AA161" t="str">
            <v>0817800
PORTO DE SANTOS</v>
          </cell>
          <cell r="AB161" t="str">
            <v>BRASIL TERMINAL PORTUÁRIO S/A</v>
          </cell>
          <cell r="AC161">
            <v>44589</v>
          </cell>
          <cell r="AD161" t="str">
            <v>22/0186012-1</v>
          </cell>
          <cell r="AE161">
            <v>44592</v>
          </cell>
          <cell r="AF161" t="str">
            <v>Verde</v>
          </cell>
          <cell r="AG161">
            <v>44592</v>
          </cell>
          <cell r="AH161" t="str">
            <v/>
          </cell>
          <cell r="AI161" t="str">
            <v/>
          </cell>
          <cell r="AJ161">
            <v>44592</v>
          </cell>
          <cell r="AK161">
            <v>44592</v>
          </cell>
        </row>
        <row r="162">
          <cell r="A162">
            <v>540104567</v>
          </cell>
          <cell r="B162" t="str">
            <v>Normal</v>
          </cell>
          <cell r="C162" t="str">
            <v>Produtivo</v>
          </cell>
          <cell r="D162" t="str">
            <v>MBBRAS - SBC_x000D_
59.104.273/0001-29</v>
          </cell>
          <cell r="E162" t="str">
            <v>BSAO0030211</v>
          </cell>
          <cell r="F162" t="str">
            <v>DAIMLER TRUCK</v>
          </cell>
          <cell r="G162" t="str">
            <v>HAPPAG LLOYD BRASIL AGENCIAMENTO MARITIM</v>
          </cell>
          <cell r="H162" t="str">
            <v>MARITIMA</v>
          </cell>
          <cell r="I162" t="str">
            <v/>
          </cell>
          <cell r="J162">
            <v>44556</v>
          </cell>
          <cell r="K162" t="str">
            <v>HLCUSTR211213952</v>
          </cell>
          <cell r="L162" t="str">
            <v>1250249987</v>
          </cell>
          <cell r="P162">
            <v>44563</v>
          </cell>
          <cell r="Q162" t="str">
            <v>9702091 - MSC SOFIA CELESTE</v>
          </cell>
          <cell r="R162" t="str">
            <v>FCL</v>
          </cell>
          <cell r="S162">
            <v>44577</v>
          </cell>
          <cell r="T162">
            <v>44581</v>
          </cell>
          <cell r="U162" t="str">
            <v>152205009122348</v>
          </cell>
          <cell r="V162">
            <v>44582</v>
          </cell>
          <cell r="W162" t="str">
            <v/>
          </cell>
          <cell r="X162" t="str">
            <v/>
          </cell>
          <cell r="Y162" t="str">
            <v/>
          </cell>
          <cell r="Z162" t="str">
            <v>0817800
PORTO DE SANTOS</v>
          </cell>
          <cell r="AA162" t="str">
            <v>0817800
PORTO DE SANTOS</v>
          </cell>
          <cell r="AB162" t="str">
            <v>BRASIL TERMINAL PORTUÁRIO S/A</v>
          </cell>
          <cell r="AC162">
            <v>44587</v>
          </cell>
          <cell r="AD162" t="str">
            <v>22/0169594-5</v>
          </cell>
          <cell r="AE162">
            <v>44588</v>
          </cell>
          <cell r="AF162" t="str">
            <v>Verde</v>
          </cell>
          <cell r="AG162">
            <v>44588</v>
          </cell>
          <cell r="AH162" t="str">
            <v/>
          </cell>
          <cell r="AI162" t="str">
            <v/>
          </cell>
          <cell r="AJ162">
            <v>44588</v>
          </cell>
          <cell r="AK162">
            <v>44588</v>
          </cell>
        </row>
        <row r="163">
          <cell r="A163">
            <v>540104568</v>
          </cell>
          <cell r="B163" t="str">
            <v>Normal</v>
          </cell>
          <cell r="C163" t="str">
            <v>Produtivo</v>
          </cell>
          <cell r="D163" t="str">
            <v>MBBRAS - SBC_x000D_
59.104.273/0001-29</v>
          </cell>
          <cell r="E163" t="str">
            <v>BSAO0030213</v>
          </cell>
          <cell r="F163" t="str">
            <v>DAIMLER TRUCK</v>
          </cell>
          <cell r="G163" t="str">
            <v>HAPPAG LLOYD BRASIL AGENCIAMENTO MARITIM</v>
          </cell>
          <cell r="H163" t="str">
            <v>MARITIMA</v>
          </cell>
          <cell r="I163" t="str">
            <v/>
          </cell>
          <cell r="J163">
            <v>44556</v>
          </cell>
          <cell r="K163" t="str">
            <v>HLCUSTR211214078</v>
          </cell>
          <cell r="L163" t="str">
            <v>1250249992</v>
          </cell>
          <cell r="P163">
            <v>44563</v>
          </cell>
          <cell r="Q163" t="str">
            <v>9702091 - MSC SOFIA CELESTE</v>
          </cell>
          <cell r="R163" t="str">
            <v>FCL</v>
          </cell>
          <cell r="S163">
            <v>44577</v>
          </cell>
          <cell r="T163">
            <v>44581</v>
          </cell>
          <cell r="U163" t="str">
            <v>152205009122429</v>
          </cell>
          <cell r="V163">
            <v>44582</v>
          </cell>
          <cell r="W163" t="str">
            <v/>
          </cell>
          <cell r="X163" t="str">
            <v/>
          </cell>
          <cell r="Y163" t="str">
            <v/>
          </cell>
          <cell r="Z163" t="str">
            <v>0817800
PORTO DE SANTOS</v>
          </cell>
          <cell r="AA163" t="str">
            <v>0817800
PORTO DE SANTOS</v>
          </cell>
          <cell r="AB163" t="str">
            <v>BRASIL TERMINAL PORTUÁRIO S/A</v>
          </cell>
          <cell r="AC163">
            <v>44587</v>
          </cell>
          <cell r="AD163" t="str">
            <v>22/0169437-0</v>
          </cell>
          <cell r="AE163">
            <v>44588</v>
          </cell>
          <cell r="AF163" t="str">
            <v>Verde</v>
          </cell>
          <cell r="AG163">
            <v>44588</v>
          </cell>
          <cell r="AH163" t="str">
            <v/>
          </cell>
          <cell r="AI163" t="str">
            <v/>
          </cell>
          <cell r="AJ163">
            <v>44588</v>
          </cell>
          <cell r="AK163">
            <v>44588</v>
          </cell>
        </row>
        <row r="164">
          <cell r="A164">
            <v>540104570</v>
          </cell>
          <cell r="B164" t="str">
            <v>Normal</v>
          </cell>
          <cell r="C164" t="str">
            <v>Produtivo</v>
          </cell>
          <cell r="D164" t="str">
            <v>MBBRAS - SBC_x000D_
59.104.273/0001-29</v>
          </cell>
          <cell r="E164" t="str">
            <v>BSAO0030215</v>
          </cell>
          <cell r="F164" t="str">
            <v>DAIMLER TRUCK</v>
          </cell>
          <cell r="G164" t="str">
            <v>HAPPAG LLOYD BRASIL AGENCIAMENTO MARITIM</v>
          </cell>
          <cell r="H164" t="str">
            <v>MARITIMA</v>
          </cell>
          <cell r="I164" t="str">
            <v/>
          </cell>
          <cell r="J164">
            <v>44556</v>
          </cell>
          <cell r="K164" t="str">
            <v>HLCUSTR211214089</v>
          </cell>
          <cell r="L164" t="str">
            <v>1250249988</v>
          </cell>
          <cell r="P164">
            <v>44563</v>
          </cell>
          <cell r="Q164" t="str">
            <v>9702091 - MSC SOFIA CELESTE</v>
          </cell>
          <cell r="R164" t="str">
            <v>FCL</v>
          </cell>
          <cell r="S164">
            <v>44577</v>
          </cell>
          <cell r="T164">
            <v>44581</v>
          </cell>
          <cell r="U164" t="str">
            <v>152205009122500</v>
          </cell>
          <cell r="V164">
            <v>44582</v>
          </cell>
          <cell r="W164" t="str">
            <v/>
          </cell>
          <cell r="X164" t="str">
            <v/>
          </cell>
          <cell r="Y164" t="str">
            <v/>
          </cell>
          <cell r="Z164" t="str">
            <v>0817800
PORTO DE SANTOS</v>
          </cell>
          <cell r="AA164" t="str">
            <v>0817900
SAO PAULO</v>
          </cell>
          <cell r="AB164" t="str">
            <v>EADI SANTO ANDRE TERMINAL DE CARGAS LTDA.</v>
          </cell>
          <cell r="AC164">
            <v>44624</v>
          </cell>
          <cell r="AD164" t="str">
            <v>22/0420725-9</v>
          </cell>
          <cell r="AE164">
            <v>44624</v>
          </cell>
          <cell r="AF164" t="str">
            <v>Verde</v>
          </cell>
          <cell r="AG164">
            <v>44624</v>
          </cell>
          <cell r="AH164" t="str">
            <v/>
          </cell>
          <cell r="AI164" t="str">
            <v/>
          </cell>
          <cell r="AJ164" t="str">
            <v/>
          </cell>
          <cell r="AK164" t="str">
            <v/>
          </cell>
        </row>
        <row r="165">
          <cell r="A165">
            <v>540104571</v>
          </cell>
          <cell r="B165" t="str">
            <v>Normal</v>
          </cell>
          <cell r="C165" t="str">
            <v>Produtivo</v>
          </cell>
          <cell r="D165" t="str">
            <v>MBBRAS - SBC_x000D_
59.104.273/0001-29</v>
          </cell>
          <cell r="E165" t="str">
            <v>BSAO0030217</v>
          </cell>
          <cell r="F165" t="str">
            <v>DAIMLER TRUCK</v>
          </cell>
          <cell r="G165" t="str">
            <v>HAPPAG LLOYD BRASIL AGENCIAMENTO MARITIM</v>
          </cell>
          <cell r="H165" t="str">
            <v>MARITIMA</v>
          </cell>
          <cell r="I165" t="str">
            <v/>
          </cell>
          <cell r="J165">
            <v>44556</v>
          </cell>
          <cell r="K165" t="str">
            <v>HLCUSTR211214090</v>
          </cell>
          <cell r="L165" t="str">
            <v>1250249989</v>
          </cell>
          <cell r="P165">
            <v>44563</v>
          </cell>
          <cell r="Q165" t="str">
            <v>9702091 - MSC SOFIA CELESTE</v>
          </cell>
          <cell r="R165" t="str">
            <v>FCL</v>
          </cell>
          <cell r="S165">
            <v>44577</v>
          </cell>
          <cell r="T165">
            <v>44581</v>
          </cell>
          <cell r="U165" t="str">
            <v>152205009122690</v>
          </cell>
          <cell r="V165">
            <v>44582</v>
          </cell>
          <cell r="W165" t="str">
            <v/>
          </cell>
          <cell r="X165" t="str">
            <v/>
          </cell>
          <cell r="Y165" t="str">
            <v/>
          </cell>
          <cell r="Z165" t="str">
            <v>0817800
PORTO DE SANTOS</v>
          </cell>
          <cell r="AA165" t="str">
            <v>0817900
SAO PAULO</v>
          </cell>
          <cell r="AB165" t="str">
            <v>EADI SANTO ANDRE TERMINAL DE CARGAS LTDA.</v>
          </cell>
          <cell r="AC165">
            <v>44631</v>
          </cell>
          <cell r="AD165" t="str">
            <v>22/0473241-8</v>
          </cell>
          <cell r="AE165">
            <v>44631</v>
          </cell>
          <cell r="AF165" t="str">
            <v>Verde</v>
          </cell>
          <cell r="AG165">
            <v>44631</v>
          </cell>
          <cell r="AH165" t="str">
            <v/>
          </cell>
          <cell r="AI165" t="str">
            <v/>
          </cell>
          <cell r="AJ165">
            <v>44637</v>
          </cell>
          <cell r="AK165">
            <v>44637</v>
          </cell>
        </row>
        <row r="166">
          <cell r="A166">
            <v>540104572</v>
          </cell>
          <cell r="B166" t="str">
            <v>Normal</v>
          </cell>
          <cell r="C166" t="str">
            <v>Produtivo</v>
          </cell>
          <cell r="D166" t="str">
            <v>MBBRAS - SBC_x000D_
59.104.273/0001-29</v>
          </cell>
          <cell r="E166" t="str">
            <v>BSAO0030222</v>
          </cell>
          <cell r="F166" t="str">
            <v>DAIMLER TRUCK</v>
          </cell>
          <cell r="G166" t="str">
            <v>HAPPAG LLOYD BRASIL AGENCIAMENTO MARITIM</v>
          </cell>
          <cell r="H166" t="str">
            <v>MARITIMA</v>
          </cell>
          <cell r="I166" t="str">
            <v/>
          </cell>
          <cell r="J166">
            <v>44556</v>
          </cell>
          <cell r="K166" t="str">
            <v>HLCUSTR211214107</v>
          </cell>
          <cell r="L166" t="str">
            <v>1250249990</v>
          </cell>
          <cell r="P166">
            <v>44563</v>
          </cell>
          <cell r="Q166" t="str">
            <v>9702091 -MSC SOFIA CELESTE</v>
          </cell>
          <cell r="R166" t="str">
            <v>FCL</v>
          </cell>
          <cell r="S166">
            <v>44577</v>
          </cell>
          <cell r="T166">
            <v>44581</v>
          </cell>
          <cell r="U166" t="str">
            <v>152205009122771</v>
          </cell>
          <cell r="V166">
            <v>44581</v>
          </cell>
          <cell r="W166" t="str">
            <v/>
          </cell>
          <cell r="X166" t="str">
            <v/>
          </cell>
          <cell r="Y166" t="str">
            <v/>
          </cell>
          <cell r="Z166" t="str">
            <v>0817800
PORTO DE SANTOS</v>
          </cell>
          <cell r="AA166" t="str">
            <v>0817800
PORTO DE SANTOS</v>
          </cell>
          <cell r="AB166" t="str">
            <v>BRASIL TERMINAL PORTUÁRIO S/A</v>
          </cell>
          <cell r="AC166">
            <v>44595</v>
          </cell>
          <cell r="AD166" t="str">
            <v>22/0222738-4</v>
          </cell>
          <cell r="AE166">
            <v>44595</v>
          </cell>
          <cell r="AF166" t="str">
            <v>Verde</v>
          </cell>
          <cell r="AG166">
            <v>44595</v>
          </cell>
          <cell r="AH166" t="str">
            <v/>
          </cell>
          <cell r="AI166" t="str">
            <v/>
          </cell>
          <cell r="AJ166">
            <v>44622</v>
          </cell>
          <cell r="AK166">
            <v>44622</v>
          </cell>
        </row>
        <row r="167">
          <cell r="A167">
            <v>540104573</v>
          </cell>
          <cell r="B167" t="str">
            <v>Normal</v>
          </cell>
          <cell r="C167" t="str">
            <v>Produtivo</v>
          </cell>
          <cell r="D167" t="str">
            <v>MBBRAS - SBC_x000D_
59.104.273/0001-29</v>
          </cell>
          <cell r="E167" t="str">
            <v>BSAO0030228</v>
          </cell>
          <cell r="F167" t="str">
            <v>DAIMLER TRUCK</v>
          </cell>
          <cell r="G167" t="str">
            <v>HAPPAG LLOYD BRASIL AGENCIAMENTO MARITIM</v>
          </cell>
          <cell r="H167" t="str">
            <v>MARITIMA</v>
          </cell>
          <cell r="I167" t="str">
            <v/>
          </cell>
          <cell r="J167">
            <v>44556</v>
          </cell>
          <cell r="K167" t="str">
            <v>HLCUSTR211214118</v>
          </cell>
          <cell r="L167" t="str">
            <v>1250249991</v>
          </cell>
          <cell r="P167">
            <v>44563</v>
          </cell>
          <cell r="Q167" t="str">
            <v>9702091 - MSC SOFIA CELESTE</v>
          </cell>
          <cell r="R167" t="str">
            <v>FCL</v>
          </cell>
          <cell r="S167">
            <v>44577</v>
          </cell>
          <cell r="T167">
            <v>44581</v>
          </cell>
          <cell r="U167" t="str">
            <v>152205009122852</v>
          </cell>
          <cell r="V167">
            <v>44581</v>
          </cell>
          <cell r="W167" t="str">
            <v/>
          </cell>
          <cell r="X167" t="str">
            <v/>
          </cell>
          <cell r="Y167" t="str">
            <v/>
          </cell>
          <cell r="Z167" t="str">
            <v>0817800
PORTO DE SANTOS</v>
          </cell>
          <cell r="AA167" t="str">
            <v>0817800
PORTO DE SANTOS</v>
          </cell>
          <cell r="AB167" t="str">
            <v>BRASIL TERMINAL PORTUÁRIO S/A</v>
          </cell>
          <cell r="AC167">
            <v>44588</v>
          </cell>
          <cell r="AD167" t="str">
            <v>22/0173454-1</v>
          </cell>
          <cell r="AE167">
            <v>44588</v>
          </cell>
          <cell r="AF167" t="str">
            <v>Verde</v>
          </cell>
          <cell r="AG167">
            <v>44588</v>
          </cell>
          <cell r="AH167" t="str">
            <v/>
          </cell>
          <cell r="AI167" t="str">
            <v/>
          </cell>
          <cell r="AJ167">
            <v>44588</v>
          </cell>
          <cell r="AK167">
            <v>44588</v>
          </cell>
        </row>
        <row r="168">
          <cell r="A168">
            <v>540104574</v>
          </cell>
          <cell r="B168" t="str">
            <v>Normal</v>
          </cell>
          <cell r="C168" t="str">
            <v>Produtivo</v>
          </cell>
          <cell r="D168" t="str">
            <v>MBBRAS - SBC_x000D_
59.104.273/0001-29</v>
          </cell>
          <cell r="E168" t="str">
            <v>BSAO0030232</v>
          </cell>
          <cell r="F168" t="str">
            <v>DAIMLER TRUCK</v>
          </cell>
          <cell r="G168" t="str">
            <v>HAPPAG LLOYD BRASIL AGENCIAMENTO MARITIM</v>
          </cell>
          <cell r="H168" t="str">
            <v>MARITIMA</v>
          </cell>
          <cell r="I168" t="str">
            <v/>
          </cell>
          <cell r="J168">
            <v>44556</v>
          </cell>
          <cell r="K168" t="str">
            <v>HLCUSTR211214195</v>
          </cell>
          <cell r="L168" t="str">
            <v>1250249993</v>
          </cell>
          <cell r="P168">
            <v>44563</v>
          </cell>
          <cell r="Q168" t="str">
            <v>9702091 - MSC SOFIA CELESTE</v>
          </cell>
          <cell r="R168" t="str">
            <v>FCL</v>
          </cell>
          <cell r="S168">
            <v>44577</v>
          </cell>
          <cell r="T168">
            <v>44581</v>
          </cell>
          <cell r="U168" t="str">
            <v>152205009122933</v>
          </cell>
          <cell r="V168">
            <v>44581</v>
          </cell>
          <cell r="W168" t="str">
            <v/>
          </cell>
          <cell r="X168" t="str">
            <v/>
          </cell>
          <cell r="Y168" t="str">
            <v/>
          </cell>
          <cell r="Z168" t="str">
            <v>0817800
PORTO DE SANTOS</v>
          </cell>
          <cell r="AA168" t="str">
            <v>0817900
SAO PAULO</v>
          </cell>
          <cell r="AB168" t="str">
            <v>EADI SANTO ANDRE TERMINAL DE CARGAS LTDA.</v>
          </cell>
          <cell r="AC168">
            <v>44607</v>
          </cell>
          <cell r="AD168" t="str">
            <v>22/0300597-0</v>
          </cell>
          <cell r="AE168">
            <v>44607</v>
          </cell>
          <cell r="AF168" t="str">
            <v>Verde</v>
          </cell>
          <cell r="AG168">
            <v>44607</v>
          </cell>
          <cell r="AH168" t="str">
            <v/>
          </cell>
          <cell r="AI168" t="str">
            <v/>
          </cell>
          <cell r="AJ168">
            <v>44615</v>
          </cell>
          <cell r="AK168">
            <v>44615</v>
          </cell>
        </row>
        <row r="169">
          <cell r="A169">
            <v>540104575</v>
          </cell>
          <cell r="B169" t="str">
            <v>Normal</v>
          </cell>
          <cell r="C169" t="str">
            <v>Produtivo</v>
          </cell>
          <cell r="D169" t="str">
            <v>MBBRAS - SBC_x000D_
59.104.273/0001-29</v>
          </cell>
          <cell r="E169" t="str">
            <v>BSAO0030237</v>
          </cell>
          <cell r="F169" t="str">
            <v>DAIMLER TRUCK</v>
          </cell>
          <cell r="G169" t="str">
            <v>HAPPAG LLOYD BRASIL AGENCIAMENTO MARITIM</v>
          </cell>
          <cell r="H169" t="str">
            <v>MARITIMA</v>
          </cell>
          <cell r="I169" t="str">
            <v/>
          </cell>
          <cell r="J169">
            <v>44556</v>
          </cell>
          <cell r="K169" t="str">
            <v>HLCUSTR211214290</v>
          </cell>
          <cell r="L169" t="str">
            <v>1250249994</v>
          </cell>
          <cell r="P169">
            <v>44563</v>
          </cell>
          <cell r="Q169" t="str">
            <v>9702091 - MSC SOFIA CELESTE</v>
          </cell>
          <cell r="R169" t="str">
            <v>FCL</v>
          </cell>
          <cell r="S169">
            <v>44577</v>
          </cell>
          <cell r="T169">
            <v>44581</v>
          </cell>
          <cell r="U169" t="str">
            <v>152205009123077</v>
          </cell>
          <cell r="V169">
            <v>44582</v>
          </cell>
          <cell r="W169" t="str">
            <v/>
          </cell>
          <cell r="X169" t="str">
            <v/>
          </cell>
          <cell r="Y169" t="str">
            <v/>
          </cell>
          <cell r="Z169" t="str">
            <v>0817800
PORTO DE SANTOS</v>
          </cell>
          <cell r="AA169" t="str">
            <v>0817800
PORTO DE SANTOS</v>
          </cell>
          <cell r="AB169" t="str">
            <v>BRASIL TERMINAL PORTUÁRIO S/A</v>
          </cell>
          <cell r="AC169">
            <v>44600</v>
          </cell>
          <cell r="AD169" t="str">
            <v>22/0254430-4</v>
          </cell>
          <cell r="AE169">
            <v>44600</v>
          </cell>
          <cell r="AF169" t="str">
            <v>Verde</v>
          </cell>
          <cell r="AG169">
            <v>44600</v>
          </cell>
          <cell r="AH169" t="str">
            <v/>
          </cell>
          <cell r="AI169" t="str">
            <v/>
          </cell>
          <cell r="AJ169">
            <v>44601</v>
          </cell>
          <cell r="AK169">
            <v>44601</v>
          </cell>
        </row>
        <row r="170">
          <cell r="A170">
            <v>540104576</v>
          </cell>
          <cell r="B170" t="str">
            <v>Normal</v>
          </cell>
          <cell r="C170" t="str">
            <v>Produtivo</v>
          </cell>
          <cell r="D170" t="str">
            <v>MBBRAS - SBC_x000D_
59.104.273/0001-29</v>
          </cell>
          <cell r="E170" t="str">
            <v>BSAO0030246</v>
          </cell>
          <cell r="F170" t="str">
            <v>DAIMLER TRUCK</v>
          </cell>
          <cell r="G170" t="str">
            <v>HAPPAG LLOYD BRASIL AGENCIAMENTO MARITIM</v>
          </cell>
          <cell r="H170" t="str">
            <v>MARITIMA</v>
          </cell>
          <cell r="I170" t="str">
            <v/>
          </cell>
          <cell r="J170">
            <v>44556</v>
          </cell>
          <cell r="K170" t="str">
            <v>HLCUSTR211214308</v>
          </cell>
          <cell r="L170" t="str">
            <v>1250249996</v>
          </cell>
          <cell r="P170">
            <v>44556</v>
          </cell>
          <cell r="Q170" t="str">
            <v>9702091 - MSC SOFIA CELESTE</v>
          </cell>
          <cell r="R170" t="str">
            <v>FCL</v>
          </cell>
          <cell r="S170">
            <v>44577</v>
          </cell>
          <cell r="T170">
            <v>44581</v>
          </cell>
          <cell r="U170" t="str">
            <v>152205009123158</v>
          </cell>
          <cell r="V170">
            <v>44582</v>
          </cell>
          <cell r="W170" t="str">
            <v/>
          </cell>
          <cell r="X170" t="str">
            <v/>
          </cell>
          <cell r="Y170" t="str">
            <v/>
          </cell>
          <cell r="Z170" t="str">
            <v>0817800
PORTO DE SANTOS</v>
          </cell>
          <cell r="AA170" t="str">
            <v>0817800
PORTO DE SANTOS</v>
          </cell>
          <cell r="AB170" t="str">
            <v>BRASIL TERMINAL PORTUÁRIO S/A</v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</row>
        <row r="171">
          <cell r="A171">
            <v>540104578</v>
          </cell>
          <cell r="B171" t="str">
            <v>Normal</v>
          </cell>
          <cell r="C171" t="str">
            <v>Produtivo</v>
          </cell>
          <cell r="D171" t="str">
            <v>MBBRAS - SBC_x000D_
59.104.273/0001-29</v>
          </cell>
          <cell r="E171" t="str">
            <v>BSAO0030256</v>
          </cell>
          <cell r="F171" t="str">
            <v>DAIMLER TRUCK</v>
          </cell>
          <cell r="G171" t="str">
            <v>HAPPAG LLOYD BRASIL AGENCIAMENTO MARITIM</v>
          </cell>
          <cell r="H171" t="str">
            <v>MARITIMA</v>
          </cell>
          <cell r="I171" t="str">
            <v/>
          </cell>
          <cell r="J171">
            <v>44556</v>
          </cell>
          <cell r="K171" t="str">
            <v>HLCUSTR211214352</v>
          </cell>
          <cell r="L171" t="str">
            <v>1250249998</v>
          </cell>
          <cell r="P171">
            <v>44563</v>
          </cell>
          <cell r="Q171" t="str">
            <v>9702091 - MSC SOFIA CELESTE</v>
          </cell>
          <cell r="R171" t="str">
            <v>FCL</v>
          </cell>
          <cell r="S171">
            <v>44577</v>
          </cell>
          <cell r="T171">
            <v>44581</v>
          </cell>
          <cell r="U171" t="str">
            <v>152205009123310</v>
          </cell>
          <cell r="V171">
            <v>44582</v>
          </cell>
          <cell r="W171" t="str">
            <v/>
          </cell>
          <cell r="X171" t="str">
            <v/>
          </cell>
          <cell r="Y171" t="str">
            <v/>
          </cell>
          <cell r="Z171" t="str">
            <v>0817800
PORTO DE SANTOS</v>
          </cell>
          <cell r="AA171" t="str">
            <v>0817800
PORTO DE SANTOS</v>
          </cell>
          <cell r="AB171" t="str">
            <v>BRASIL TERMINAL PORTUÁRIO S/A</v>
          </cell>
          <cell r="AC171">
            <v>44587</v>
          </cell>
          <cell r="AD171" t="str">
            <v>22/0169444-2</v>
          </cell>
          <cell r="AE171">
            <v>44588</v>
          </cell>
          <cell r="AF171" t="str">
            <v>Verde</v>
          </cell>
          <cell r="AG171">
            <v>44588</v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</row>
        <row r="172">
          <cell r="A172">
            <v>540104577</v>
          </cell>
          <cell r="B172" t="str">
            <v>Normal</v>
          </cell>
          <cell r="C172" t="str">
            <v>Produtivo</v>
          </cell>
          <cell r="D172" t="str">
            <v>MBBRAS - SBC_x000D_
59.104.273/0001-29</v>
          </cell>
          <cell r="E172" t="str">
            <v>BSAO0030251</v>
          </cell>
          <cell r="F172" t="str">
            <v>DAIMLER TRUCK</v>
          </cell>
          <cell r="G172" t="str">
            <v>HAPPAG LLOYD BRASIL AGENCIAMENTO MARITIM</v>
          </cell>
          <cell r="H172" t="str">
            <v>MARITIMA</v>
          </cell>
          <cell r="I172" t="str">
            <v/>
          </cell>
          <cell r="J172">
            <v>44556</v>
          </cell>
          <cell r="K172" t="str">
            <v>HLCUSTR211214330</v>
          </cell>
          <cell r="L172" t="str">
            <v>1250249997</v>
          </cell>
          <cell r="P172">
            <v>44556</v>
          </cell>
          <cell r="Q172" t="str">
            <v>9702091 - MSC SOFIA CELESTE</v>
          </cell>
          <cell r="R172" t="str">
            <v>FCL</v>
          </cell>
          <cell r="S172">
            <v>44577</v>
          </cell>
          <cell r="T172">
            <v>44581</v>
          </cell>
          <cell r="U172" t="str">
            <v>152205009123239</v>
          </cell>
          <cell r="V172">
            <v>44582</v>
          </cell>
          <cell r="W172" t="str">
            <v/>
          </cell>
          <cell r="X172" t="str">
            <v/>
          </cell>
          <cell r="Y172" t="str">
            <v/>
          </cell>
          <cell r="Z172" t="str">
            <v>0817800
PORTO DE SANTOS</v>
          </cell>
          <cell r="AA172" t="str">
            <v>0817800
PORTO DE SANTOS</v>
          </cell>
          <cell r="AB172" t="str">
            <v>BRASIL TERMINAL PORTUÁRIO S/A</v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</row>
        <row r="173">
          <cell r="A173">
            <v>540104579</v>
          </cell>
          <cell r="B173" t="str">
            <v>Normal</v>
          </cell>
          <cell r="C173" t="str">
            <v>Produtivo</v>
          </cell>
          <cell r="D173" t="str">
            <v>MBBRAS - SBC_x000D_
59.104.273/0001-29</v>
          </cell>
          <cell r="E173" t="str">
            <v>BSAO0030260</v>
          </cell>
          <cell r="F173" t="str">
            <v>DAIMLER TRUCK</v>
          </cell>
          <cell r="G173" t="str">
            <v>HAPPAG LLOYD BRASIL AGENCIAMENTO MARITIM</v>
          </cell>
          <cell r="H173" t="str">
            <v>MARITIMA</v>
          </cell>
          <cell r="I173" t="str">
            <v/>
          </cell>
          <cell r="J173">
            <v>44556</v>
          </cell>
          <cell r="K173" t="str">
            <v>HLCUSTR211214363</v>
          </cell>
          <cell r="L173" t="str">
            <v>1250249999</v>
          </cell>
          <cell r="P173">
            <v>44556</v>
          </cell>
          <cell r="Q173" t="str">
            <v>9702091 - MSC SOFIA CELESTE</v>
          </cell>
          <cell r="R173" t="str">
            <v>FCL</v>
          </cell>
          <cell r="S173">
            <v>44577</v>
          </cell>
          <cell r="T173">
            <v>44581</v>
          </cell>
          <cell r="U173" t="str">
            <v>152205009123409</v>
          </cell>
          <cell r="V173">
            <v>44582</v>
          </cell>
          <cell r="W173" t="str">
            <v/>
          </cell>
          <cell r="X173" t="str">
            <v/>
          </cell>
          <cell r="Y173" t="str">
            <v/>
          </cell>
          <cell r="Z173" t="str">
            <v>0817800
PORTO DE SANTOS</v>
          </cell>
          <cell r="AA173" t="str">
            <v>0817800
PORTO DE SANTOS</v>
          </cell>
          <cell r="AB173" t="str">
            <v>BRASIL TERMINAL PORTUÁRIO S/A</v>
          </cell>
          <cell r="AC173" t="str">
            <v/>
          </cell>
          <cell r="AD173" t="str">
            <v/>
          </cell>
          <cell r="AE173" t="str">
            <v/>
          </cell>
          <cell r="AF173" t="str">
            <v/>
          </cell>
          <cell r="AG173" t="str">
            <v/>
          </cell>
          <cell r="AH173" t="str">
            <v/>
          </cell>
          <cell r="AI173" t="str">
            <v/>
          </cell>
          <cell r="AJ173" t="str">
            <v/>
          </cell>
          <cell r="AK173" t="str">
            <v/>
          </cell>
        </row>
        <row r="174">
          <cell r="A174">
            <v>540104580</v>
          </cell>
          <cell r="B174" t="str">
            <v>Normal</v>
          </cell>
          <cell r="C174" t="str">
            <v>Produtivo</v>
          </cell>
          <cell r="D174" t="str">
            <v>MBBRAS - SBC_x000D_
59.104.273/0001-29</v>
          </cell>
          <cell r="E174" t="str">
            <v>BSAO0030266</v>
          </cell>
          <cell r="F174" t="str">
            <v>DAIMLER TRUCK</v>
          </cell>
          <cell r="G174" t="str">
            <v>HAPPAG LLOYD BRASIL AGENCIAMENTO MARITIM</v>
          </cell>
          <cell r="H174" t="str">
            <v>MARITIMA</v>
          </cell>
          <cell r="I174" t="str">
            <v/>
          </cell>
          <cell r="J174">
            <v>44556</v>
          </cell>
          <cell r="K174" t="str">
            <v>HLCUSTR211214385</v>
          </cell>
          <cell r="L174" t="str">
            <v>1250250000</v>
          </cell>
          <cell r="P174">
            <v>44563</v>
          </cell>
          <cell r="Q174" t="str">
            <v>9702091 - MSC SOFIA CELESTE</v>
          </cell>
          <cell r="R174" t="str">
            <v>FCL</v>
          </cell>
          <cell r="S174">
            <v>44577</v>
          </cell>
          <cell r="T174">
            <v>44581</v>
          </cell>
          <cell r="U174" t="str">
            <v>152205009123581</v>
          </cell>
          <cell r="V174">
            <v>44582</v>
          </cell>
          <cell r="W174" t="str">
            <v/>
          </cell>
          <cell r="X174" t="str">
            <v/>
          </cell>
          <cell r="Y174" t="str">
            <v/>
          </cell>
          <cell r="Z174" t="str">
            <v>0817800
PORTO DE SANTOS</v>
          </cell>
          <cell r="AA174" t="str">
            <v>0817800
PORTO DE SANTOS</v>
          </cell>
          <cell r="AB174" t="str">
            <v>BRASIL TERMINAL PORTUÁRIO S/A</v>
          </cell>
          <cell r="AC174">
            <v>44587</v>
          </cell>
          <cell r="AD174" t="str">
            <v>22/0169458-2</v>
          </cell>
          <cell r="AE174">
            <v>44588</v>
          </cell>
          <cell r="AF174" t="str">
            <v>Verde</v>
          </cell>
          <cell r="AG174">
            <v>44588</v>
          </cell>
          <cell r="AH174" t="str">
            <v/>
          </cell>
          <cell r="AI174" t="str">
            <v/>
          </cell>
          <cell r="AJ174">
            <v>44588</v>
          </cell>
          <cell r="AK174">
            <v>44588</v>
          </cell>
        </row>
        <row r="175">
          <cell r="A175">
            <v>540104581</v>
          </cell>
          <cell r="B175" t="str">
            <v>Normal</v>
          </cell>
          <cell r="C175" t="str">
            <v>Produtivo</v>
          </cell>
          <cell r="D175" t="str">
            <v>MBBRAS - SBC_x000D_
59.104.273/0001-29</v>
          </cell>
          <cell r="E175" t="str">
            <v>BSAO0030334</v>
          </cell>
          <cell r="F175" t="str">
            <v>DAIMLER TRUCK</v>
          </cell>
          <cell r="G175" t="str">
            <v>HAPPAG LLOYD BRASIL AGENCIAMENTO MARITIM</v>
          </cell>
          <cell r="H175" t="str">
            <v>MARITIMA</v>
          </cell>
          <cell r="I175" t="str">
            <v/>
          </cell>
          <cell r="J175">
            <v>44556</v>
          </cell>
          <cell r="K175" t="str">
            <v>HLCUSTR211214396</v>
          </cell>
          <cell r="L175" t="str">
            <v>1250250001</v>
          </cell>
          <cell r="P175">
            <v>44563</v>
          </cell>
          <cell r="Q175" t="str">
            <v>9702091 - MSC SOFIA CELESTE</v>
          </cell>
          <cell r="R175" t="str">
            <v>FCL</v>
          </cell>
          <cell r="S175">
            <v>44577</v>
          </cell>
          <cell r="T175">
            <v>44581</v>
          </cell>
          <cell r="U175" t="str">
            <v>152205009123662</v>
          </cell>
          <cell r="V175">
            <v>44582</v>
          </cell>
          <cell r="W175" t="str">
            <v/>
          </cell>
          <cell r="X175" t="str">
            <v/>
          </cell>
          <cell r="Y175" t="str">
            <v/>
          </cell>
          <cell r="Z175" t="str">
            <v>0817800
PORTO DE SANTOS</v>
          </cell>
          <cell r="AA175" t="str">
            <v>0817800
PORTO DE SANTOS</v>
          </cell>
          <cell r="AB175" t="str">
            <v>BRASIL TERMINAL PORTUÁRIO S/A</v>
          </cell>
          <cell r="AC175">
            <v>44590</v>
          </cell>
          <cell r="AD175" t="str">
            <v>22/0188941-3</v>
          </cell>
          <cell r="AE175">
            <v>44592</v>
          </cell>
          <cell r="AF175" t="str">
            <v>Verde</v>
          </cell>
          <cell r="AG175">
            <v>44592</v>
          </cell>
          <cell r="AH175" t="str">
            <v/>
          </cell>
          <cell r="AI175" t="str">
            <v/>
          </cell>
          <cell r="AJ175">
            <v>44592</v>
          </cell>
          <cell r="AK175">
            <v>44592</v>
          </cell>
        </row>
        <row r="176">
          <cell r="A176">
            <v>540104582</v>
          </cell>
          <cell r="B176" t="str">
            <v>Normal</v>
          </cell>
          <cell r="C176" t="str">
            <v>Produtivo</v>
          </cell>
          <cell r="D176" t="str">
            <v>MBBRAS - SBC_x000D_
59.104.273/0001-29</v>
          </cell>
          <cell r="E176" t="str">
            <v>BSAO0030337</v>
          </cell>
          <cell r="F176" t="str">
            <v>DAIMLER TRUCK</v>
          </cell>
          <cell r="G176" t="str">
            <v>HAPPAG LLOYD BRASIL AGENCIAMENTO MARITIM</v>
          </cell>
          <cell r="H176" t="str">
            <v>MARITIMA</v>
          </cell>
          <cell r="I176" t="str">
            <v/>
          </cell>
          <cell r="J176">
            <v>44556</v>
          </cell>
          <cell r="K176" t="str">
            <v>HLCUSTR211214425</v>
          </cell>
          <cell r="L176" t="str">
            <v>1250249995</v>
          </cell>
          <cell r="P176">
            <v>44563</v>
          </cell>
          <cell r="Q176" t="str">
            <v>9702091 - MSC SOFIA CELESTE</v>
          </cell>
          <cell r="R176" t="str">
            <v>FCL</v>
          </cell>
          <cell r="S176">
            <v>44577</v>
          </cell>
          <cell r="T176">
            <v>44581</v>
          </cell>
          <cell r="U176" t="str">
            <v>152205009123743</v>
          </cell>
          <cell r="V176">
            <v>44581</v>
          </cell>
          <cell r="W176" t="str">
            <v/>
          </cell>
          <cell r="X176" t="str">
            <v/>
          </cell>
          <cell r="Y176" t="str">
            <v/>
          </cell>
          <cell r="Z176" t="str">
            <v>0817800
PORTO DE SANTOS</v>
          </cell>
          <cell r="AA176" t="str">
            <v>0817800
PORTO DE SANTOS</v>
          </cell>
          <cell r="AB176" t="str">
            <v>BRASIL TERMINAL PORTUÁRIO S/A</v>
          </cell>
          <cell r="AC176">
            <v>44588</v>
          </cell>
          <cell r="AD176" t="str">
            <v>22/0173065-1</v>
          </cell>
          <cell r="AE176">
            <v>44588</v>
          </cell>
          <cell r="AF176" t="str">
            <v>Verde</v>
          </cell>
          <cell r="AG176">
            <v>44588</v>
          </cell>
          <cell r="AH176" t="str">
            <v/>
          </cell>
          <cell r="AI176" t="str">
            <v/>
          </cell>
          <cell r="AJ176">
            <v>44588</v>
          </cell>
          <cell r="AK176">
            <v>44588</v>
          </cell>
        </row>
        <row r="177">
          <cell r="A177">
            <v>540104583</v>
          </cell>
          <cell r="B177" t="str">
            <v>Normal</v>
          </cell>
          <cell r="C177" t="str">
            <v>Produtivo</v>
          </cell>
          <cell r="D177" t="str">
            <v>MBBRAS - SBC_x000D_
59.104.273/0001-29</v>
          </cell>
          <cell r="E177" t="str">
            <v>BSAO0030339</v>
          </cell>
          <cell r="F177" t="str">
            <v>DAIMLER TRUCK</v>
          </cell>
          <cell r="G177" t="str">
            <v>HAPPAG LLOYD BRASIL AGENCIAMENTO MARITIM</v>
          </cell>
          <cell r="H177" t="str">
            <v>MARITIMA</v>
          </cell>
          <cell r="I177" t="str">
            <v/>
          </cell>
          <cell r="J177">
            <v>44556</v>
          </cell>
          <cell r="K177" t="str">
            <v>HLCUSTR211214436</v>
          </cell>
          <cell r="L177" t="str">
            <v>1250250003</v>
          </cell>
          <cell r="P177">
            <v>44563</v>
          </cell>
          <cell r="Q177" t="str">
            <v>9702091 - MSC SOFIA CELESTE</v>
          </cell>
          <cell r="R177" t="str">
            <v>FCL</v>
          </cell>
          <cell r="S177">
            <v>44577</v>
          </cell>
          <cell r="T177">
            <v>44581</v>
          </cell>
          <cell r="U177" t="str">
            <v>152205009123824</v>
          </cell>
          <cell r="V177">
            <v>44582</v>
          </cell>
          <cell r="W177" t="str">
            <v/>
          </cell>
          <cell r="X177" t="str">
            <v/>
          </cell>
          <cell r="Y177" t="str">
            <v/>
          </cell>
          <cell r="Z177" t="str">
            <v>0817800
PORTO DE SANTOS</v>
          </cell>
          <cell r="AA177" t="str">
            <v>0817900
SAO PAULO</v>
          </cell>
          <cell r="AB177" t="str">
            <v>EADI SANTO ANDRE TERMINAL DE CARGAS LTDA.</v>
          </cell>
          <cell r="AC177">
            <v>44608</v>
          </cell>
          <cell r="AD177" t="str">
            <v>22/0314571-3</v>
          </cell>
          <cell r="AE177">
            <v>44608</v>
          </cell>
          <cell r="AF177" t="str">
            <v>Verde</v>
          </cell>
          <cell r="AG177">
            <v>44608</v>
          </cell>
          <cell r="AH177" t="str">
            <v/>
          </cell>
          <cell r="AI177" t="str">
            <v/>
          </cell>
          <cell r="AJ177" t="str">
            <v/>
          </cell>
          <cell r="AK177" t="str">
            <v/>
          </cell>
        </row>
        <row r="178">
          <cell r="A178">
            <v>540104584</v>
          </cell>
          <cell r="B178" t="str">
            <v>Normal</v>
          </cell>
          <cell r="C178" t="str">
            <v>Produtivo</v>
          </cell>
          <cell r="D178" t="str">
            <v>MBBRAS - SBC_x000D_
59.104.273/0001-29</v>
          </cell>
          <cell r="E178" t="str">
            <v>BSAO0030340</v>
          </cell>
          <cell r="F178" t="str">
            <v>DAIMLER TRUCK</v>
          </cell>
          <cell r="G178" t="str">
            <v>HAPPAG LLOYD BRASIL AGENCIAMENTO MARITIM</v>
          </cell>
          <cell r="H178" t="str">
            <v>MARITIMA</v>
          </cell>
          <cell r="I178" t="str">
            <v/>
          </cell>
          <cell r="J178" t="str">
            <v/>
          </cell>
          <cell r="K178" t="str">
            <v>HLCUSTR211214470</v>
          </cell>
          <cell r="L178" t="str">
            <v>1250250002</v>
          </cell>
          <cell r="P178" t="str">
            <v/>
          </cell>
          <cell r="Q178" t="str">
            <v>9702091 - MSC SOFIA CELESTE</v>
          </cell>
          <cell r="R178" t="str">
            <v>FCL</v>
          </cell>
          <cell r="S178">
            <v>44577</v>
          </cell>
          <cell r="T178">
            <v>44581</v>
          </cell>
          <cell r="U178" t="str">
            <v>152205009123905</v>
          </cell>
          <cell r="V178">
            <v>44582</v>
          </cell>
          <cell r="W178" t="str">
            <v/>
          </cell>
          <cell r="X178" t="str">
            <v/>
          </cell>
          <cell r="Y178" t="str">
            <v/>
          </cell>
          <cell r="Z178" t="str">
            <v>0817800
PORTO DE SANTOS</v>
          </cell>
          <cell r="AA178" t="str">
            <v>0817800
PORTO DE SANTOS</v>
          </cell>
          <cell r="AB178" t="str">
            <v>BRASIL TERMINAL PORTUÁRIO S/A</v>
          </cell>
          <cell r="AC178" t="str">
            <v/>
          </cell>
          <cell r="AD178" t="str">
            <v/>
          </cell>
          <cell r="AE178" t="str">
            <v/>
          </cell>
          <cell r="AF178" t="str">
            <v/>
          </cell>
          <cell r="AG178" t="str">
            <v/>
          </cell>
          <cell r="AH178" t="str">
            <v/>
          </cell>
          <cell r="AI178" t="str">
            <v/>
          </cell>
          <cell r="AJ178" t="str">
            <v/>
          </cell>
          <cell r="AK178" t="str">
            <v/>
          </cell>
        </row>
        <row r="179">
          <cell r="A179">
            <v>540104585</v>
          </cell>
          <cell r="B179" t="str">
            <v>Normal</v>
          </cell>
          <cell r="C179" t="str">
            <v>Produtivo</v>
          </cell>
          <cell r="D179" t="str">
            <v>MBBRAS - SBC_x000D_
59.104.273/0001-29</v>
          </cell>
          <cell r="E179" t="str">
            <v>BSAO0030341</v>
          </cell>
          <cell r="F179" t="str">
            <v>DAIMLER TRUCK</v>
          </cell>
          <cell r="G179" t="str">
            <v>HAPPAG LLOYD BRASIL AGENCIAMENTO MARITIM</v>
          </cell>
          <cell r="H179" t="str">
            <v>MARITIMA</v>
          </cell>
          <cell r="I179" t="str">
            <v/>
          </cell>
          <cell r="J179" t="str">
            <v/>
          </cell>
          <cell r="K179" t="str">
            <v>HLCUSTR211214597</v>
          </cell>
          <cell r="L179" t="str">
            <v>1250250004</v>
          </cell>
          <cell r="P179">
            <v>44563</v>
          </cell>
          <cell r="Q179" t="str">
            <v>9702091 - MSC SOFIA CELESTE</v>
          </cell>
          <cell r="R179" t="str">
            <v>FCL</v>
          </cell>
          <cell r="S179">
            <v>44577</v>
          </cell>
          <cell r="T179">
            <v>44581</v>
          </cell>
          <cell r="U179" t="str">
            <v>152205009124049</v>
          </cell>
          <cell r="V179">
            <v>44582</v>
          </cell>
          <cell r="W179" t="str">
            <v/>
          </cell>
          <cell r="X179" t="str">
            <v/>
          </cell>
          <cell r="Y179" t="str">
            <v/>
          </cell>
          <cell r="Z179" t="str">
            <v>0817800
PORTO DE SANTOS</v>
          </cell>
          <cell r="AA179" t="str">
            <v>0817800
PORTO DE SANTOS</v>
          </cell>
          <cell r="AB179" t="str">
            <v>BRASIL TERMINAL PORTUÁRIO S/A</v>
          </cell>
          <cell r="AC179">
            <v>44587</v>
          </cell>
          <cell r="AD179" t="str">
            <v>22/0169476-0</v>
          </cell>
          <cell r="AE179">
            <v>44588</v>
          </cell>
          <cell r="AF179" t="str">
            <v>Verde</v>
          </cell>
          <cell r="AG179">
            <v>44588</v>
          </cell>
          <cell r="AH179" t="str">
            <v/>
          </cell>
          <cell r="AI179" t="str">
            <v/>
          </cell>
          <cell r="AJ179">
            <v>44589</v>
          </cell>
          <cell r="AK179">
            <v>44589</v>
          </cell>
        </row>
        <row r="180">
          <cell r="A180">
            <v>540104586</v>
          </cell>
          <cell r="B180" t="str">
            <v>Normal</v>
          </cell>
          <cell r="C180" t="str">
            <v>Produtivo</v>
          </cell>
          <cell r="D180" t="str">
            <v>MBBRAS - SBC_x000D_
59.104.273/0001-29</v>
          </cell>
          <cell r="E180" t="str">
            <v>BSAO0030347</v>
          </cell>
          <cell r="F180" t="str">
            <v>DAIMLER TRUCK</v>
          </cell>
          <cell r="G180" t="str">
            <v>HAPPAG LLOYD BRASIL AGENCIAMENTO MARITIM</v>
          </cell>
          <cell r="H180" t="str">
            <v>MARITIMA</v>
          </cell>
          <cell r="I180" t="str">
            <v/>
          </cell>
          <cell r="J180" t="str">
            <v/>
          </cell>
          <cell r="K180" t="str">
            <v>HLCUSTR211214615</v>
          </cell>
          <cell r="L180" t="str">
            <v>1250250006</v>
          </cell>
          <cell r="P180">
            <v>44563</v>
          </cell>
          <cell r="Q180" t="str">
            <v>9702091 - MSC SOFIA CELESTE</v>
          </cell>
          <cell r="R180" t="str">
            <v>FCL</v>
          </cell>
          <cell r="S180">
            <v>44577</v>
          </cell>
          <cell r="T180">
            <v>44581</v>
          </cell>
          <cell r="U180" t="str">
            <v>152205009124120</v>
          </cell>
          <cell r="V180">
            <v>44582</v>
          </cell>
          <cell r="W180" t="str">
            <v/>
          </cell>
          <cell r="X180" t="str">
            <v/>
          </cell>
          <cell r="Y180" t="str">
            <v/>
          </cell>
          <cell r="Z180" t="str">
            <v>0817800
PORTO DE SANTOS</v>
          </cell>
          <cell r="AA180" t="str">
            <v>0817800
PORTO DE SANTOS</v>
          </cell>
          <cell r="AB180" t="str">
            <v>BRASIL TERMINAL PORTUÁRIO S/A</v>
          </cell>
          <cell r="AC180">
            <v>44588</v>
          </cell>
          <cell r="AD180" t="str">
            <v>22/0179116-2</v>
          </cell>
          <cell r="AE180">
            <v>44589</v>
          </cell>
          <cell r="AF180" t="str">
            <v>Verde</v>
          </cell>
          <cell r="AG180">
            <v>44589</v>
          </cell>
          <cell r="AH180" t="str">
            <v/>
          </cell>
          <cell r="AI180" t="str">
            <v/>
          </cell>
          <cell r="AJ180">
            <v>44589</v>
          </cell>
          <cell r="AK180">
            <v>44589</v>
          </cell>
        </row>
        <row r="181">
          <cell r="A181">
            <v>540104587</v>
          </cell>
          <cell r="B181" t="str">
            <v>Normal</v>
          </cell>
          <cell r="C181" t="str">
            <v>Produtivo</v>
          </cell>
          <cell r="D181" t="str">
            <v>MBBRAS - SBC_x000D_
59.104.273/0001-29</v>
          </cell>
          <cell r="E181" t="str">
            <v>BSAO0030349</v>
          </cell>
          <cell r="F181" t="str">
            <v>DAIMLER TRUCK</v>
          </cell>
          <cell r="G181" t="str">
            <v>HAPPAG LLOYD BRASIL AGENCIAMENTO MARITIM</v>
          </cell>
          <cell r="H181" t="str">
            <v>MARITIMA</v>
          </cell>
          <cell r="I181" t="str">
            <v/>
          </cell>
          <cell r="J181" t="str">
            <v/>
          </cell>
          <cell r="K181" t="str">
            <v>HLCUSTR211214626</v>
          </cell>
          <cell r="L181" t="str">
            <v>1250250007</v>
          </cell>
          <cell r="P181">
            <v>44563</v>
          </cell>
          <cell r="Q181" t="str">
            <v>9702091 - MSC SOFIA CELESTE</v>
          </cell>
          <cell r="R181" t="str">
            <v>FCL</v>
          </cell>
          <cell r="S181">
            <v>44577</v>
          </cell>
          <cell r="T181">
            <v>44581</v>
          </cell>
          <cell r="U181" t="str">
            <v>152205009124200</v>
          </cell>
          <cell r="V181">
            <v>44582</v>
          </cell>
          <cell r="W181" t="str">
            <v/>
          </cell>
          <cell r="X181" t="str">
            <v/>
          </cell>
          <cell r="Y181" t="str">
            <v/>
          </cell>
          <cell r="Z181" t="str">
            <v>0817800
PORTO DE SANTOS</v>
          </cell>
          <cell r="AA181" t="str">
            <v>0817900
SAO PAULO</v>
          </cell>
          <cell r="AB181" t="str">
            <v>EADI SANTO ANDRE TERMINAL DE CARGAS LTDA.</v>
          </cell>
          <cell r="AC181">
            <v>44608</v>
          </cell>
          <cell r="AD181" t="str">
            <v>22/0314572-1</v>
          </cell>
          <cell r="AE181">
            <v>44608</v>
          </cell>
          <cell r="AF181" t="str">
            <v>Verde</v>
          </cell>
          <cell r="AG181">
            <v>44608</v>
          </cell>
          <cell r="AH181" t="str">
            <v/>
          </cell>
          <cell r="AI181" t="str">
            <v/>
          </cell>
          <cell r="AJ181">
            <v>44628</v>
          </cell>
          <cell r="AK181">
            <v>44628</v>
          </cell>
        </row>
        <row r="182">
          <cell r="A182">
            <v>540104589</v>
          </cell>
          <cell r="B182" t="str">
            <v>Normal</v>
          </cell>
          <cell r="C182" t="str">
            <v>Produtivo</v>
          </cell>
          <cell r="D182" t="str">
            <v>MBBRAS - SBC_x000D_
59.104.273/0001-29</v>
          </cell>
          <cell r="E182" t="str">
            <v>BSAO0030352</v>
          </cell>
          <cell r="F182" t="str">
            <v>DAIMLER TRUCK</v>
          </cell>
          <cell r="G182" t="str">
            <v>HAPPAG LLOYD BRASIL AGENCIAMENTO MARITIM</v>
          </cell>
          <cell r="H182" t="str">
            <v>MARITIMA</v>
          </cell>
          <cell r="I182" t="str">
            <v/>
          </cell>
          <cell r="J182">
            <v>44556</v>
          </cell>
          <cell r="K182" t="str">
            <v>HLCUSTR211214743</v>
          </cell>
          <cell r="L182" t="str">
            <v>1250250008</v>
          </cell>
          <cell r="P182">
            <v>44563</v>
          </cell>
          <cell r="Q182" t="str">
            <v>9702091 - MSC SOFIA CELESTE</v>
          </cell>
          <cell r="R182" t="str">
            <v>FCL</v>
          </cell>
          <cell r="S182">
            <v>44577</v>
          </cell>
          <cell r="T182">
            <v>44581</v>
          </cell>
          <cell r="U182" t="str">
            <v>152205009124472</v>
          </cell>
          <cell r="V182">
            <v>44581</v>
          </cell>
          <cell r="W182" t="str">
            <v/>
          </cell>
          <cell r="X182" t="str">
            <v/>
          </cell>
          <cell r="Y182" t="str">
            <v/>
          </cell>
          <cell r="Z182" t="str">
            <v>0817800
PORTO DE SANTOS</v>
          </cell>
          <cell r="AA182" t="str">
            <v>0817800
PORTO DE SANTOS</v>
          </cell>
          <cell r="AB182" t="str">
            <v>BRASIL TERMINAL PORTUÁRIO S/A</v>
          </cell>
          <cell r="AC182">
            <v>44586</v>
          </cell>
          <cell r="AD182" t="str">
            <v>22/0160799-0</v>
          </cell>
          <cell r="AE182">
            <v>44588</v>
          </cell>
          <cell r="AF182" t="str">
            <v>Verde</v>
          </cell>
          <cell r="AG182">
            <v>44588</v>
          </cell>
          <cell r="AH182" t="str">
            <v/>
          </cell>
          <cell r="AI182" t="str">
            <v/>
          </cell>
          <cell r="AJ182">
            <v>44588</v>
          </cell>
          <cell r="AK182">
            <v>44588</v>
          </cell>
        </row>
        <row r="183">
          <cell r="A183">
            <v>540104591</v>
          </cell>
          <cell r="B183" t="str">
            <v>Normal</v>
          </cell>
          <cell r="C183" t="str">
            <v>Produtivo</v>
          </cell>
          <cell r="D183" t="str">
            <v>MBBRAS - SBC_x000D_
59.104.273/0001-29</v>
          </cell>
          <cell r="E183" t="str">
            <v>BSAO0030358</v>
          </cell>
          <cell r="F183" t="str">
            <v>DAIMLER TRUCK</v>
          </cell>
          <cell r="G183" t="str">
            <v>HAPPAG LLOYD BRASIL AGENCIAMENTO MARITIM</v>
          </cell>
          <cell r="H183" t="str">
            <v>MARITIMA</v>
          </cell>
          <cell r="I183" t="str">
            <v/>
          </cell>
          <cell r="J183">
            <v>44556</v>
          </cell>
          <cell r="K183" t="str">
            <v>HLCUSTR211214893</v>
          </cell>
          <cell r="L183" t="str">
            <v>1250250011</v>
          </cell>
          <cell r="P183">
            <v>44563</v>
          </cell>
          <cell r="Q183" t="str">
            <v>9702091 - MSC SOFIA CELESTE</v>
          </cell>
          <cell r="R183" t="str">
            <v>FCL</v>
          </cell>
          <cell r="S183">
            <v>44577</v>
          </cell>
          <cell r="T183">
            <v>44581</v>
          </cell>
          <cell r="U183" t="str">
            <v>152205009124634</v>
          </cell>
          <cell r="V183">
            <v>44581</v>
          </cell>
          <cell r="W183" t="str">
            <v/>
          </cell>
          <cell r="X183" t="str">
            <v/>
          </cell>
          <cell r="Y183" t="str">
            <v/>
          </cell>
          <cell r="Z183" t="str">
            <v>0817800
PORTO DE SANTOS</v>
          </cell>
          <cell r="AA183" t="str">
            <v>0817900
SAO PAULO</v>
          </cell>
          <cell r="AB183" t="str">
            <v>EADI SANTO ANDRE TERMINAL DE CARGAS LTDA.</v>
          </cell>
          <cell r="AC183">
            <v>44608</v>
          </cell>
          <cell r="AD183" t="str">
            <v>22/0311393-5</v>
          </cell>
          <cell r="AE183">
            <v>44608</v>
          </cell>
          <cell r="AF183" t="str">
            <v>Verde</v>
          </cell>
          <cell r="AG183">
            <v>44608</v>
          </cell>
          <cell r="AH183" t="str">
            <v/>
          </cell>
          <cell r="AI183" t="str">
            <v/>
          </cell>
          <cell r="AJ183">
            <v>44630</v>
          </cell>
          <cell r="AK183">
            <v>44630</v>
          </cell>
        </row>
        <row r="184">
          <cell r="A184">
            <v>540104588</v>
          </cell>
          <cell r="B184" t="str">
            <v>Normal</v>
          </cell>
          <cell r="C184" t="str">
            <v>Produtivo</v>
          </cell>
          <cell r="D184" t="str">
            <v>MBBRAS - SBC_x000D_
59.104.273/0001-29</v>
          </cell>
          <cell r="E184" t="str">
            <v>BSAO0030351</v>
          </cell>
          <cell r="F184" t="str">
            <v>DAIMLER TRUCK</v>
          </cell>
          <cell r="G184" t="str">
            <v>HAPPAG LLOYD BRASIL AGENCIAMENTO MARITIM</v>
          </cell>
          <cell r="H184" t="str">
            <v>MARITIMA</v>
          </cell>
          <cell r="I184" t="str">
            <v/>
          </cell>
          <cell r="J184">
            <v>44556</v>
          </cell>
          <cell r="K184" t="str">
            <v>HLCUSTR211214637</v>
          </cell>
          <cell r="L184" t="str">
            <v>1250250005</v>
          </cell>
          <cell r="P184">
            <v>44556</v>
          </cell>
          <cell r="Q184" t="str">
            <v>9702091 - MSC SOFIA CELESTE</v>
          </cell>
          <cell r="R184" t="str">
            <v>FCL</v>
          </cell>
          <cell r="S184">
            <v>44577</v>
          </cell>
          <cell r="T184">
            <v>44581</v>
          </cell>
          <cell r="U184" t="str">
            <v>152205009124391</v>
          </cell>
          <cell r="V184">
            <v>44582</v>
          </cell>
          <cell r="W184" t="str">
            <v/>
          </cell>
          <cell r="X184" t="str">
            <v/>
          </cell>
          <cell r="Y184" t="str">
            <v/>
          </cell>
          <cell r="Z184" t="str">
            <v>0817800
PORTO DE SANTOS</v>
          </cell>
          <cell r="AA184" t="str">
            <v>0817800
PORTO DE SANTOS</v>
          </cell>
          <cell r="AB184" t="str">
            <v>BRASIL TERMINAL PORTUÁRIO S/A</v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</row>
        <row r="185">
          <cell r="A185">
            <v>540104592</v>
          </cell>
          <cell r="B185" t="str">
            <v>Normal</v>
          </cell>
          <cell r="C185" t="str">
            <v>Produtivo</v>
          </cell>
          <cell r="D185" t="str">
            <v>MBBRAS - SBC_x000D_
59.104.273/0001-29</v>
          </cell>
          <cell r="E185" t="str">
            <v>BSAO0030359</v>
          </cell>
          <cell r="F185" t="str">
            <v>DAIMLER TRUCK</v>
          </cell>
          <cell r="G185" t="str">
            <v>HAPPAG LLOYD BRASIL AGENCIAMENTO MARITIM</v>
          </cell>
          <cell r="H185" t="str">
            <v>MARITIMA</v>
          </cell>
          <cell r="I185" t="str">
            <v/>
          </cell>
          <cell r="J185">
            <v>44556</v>
          </cell>
          <cell r="K185" t="str">
            <v>HLCUSTR211214900</v>
          </cell>
          <cell r="L185" t="str">
            <v>1250250010</v>
          </cell>
          <cell r="P185">
            <v>44563</v>
          </cell>
          <cell r="Q185" t="str">
            <v>9702091 - MSC SOFIA CELESTE</v>
          </cell>
          <cell r="R185" t="str">
            <v>FCL</v>
          </cell>
          <cell r="S185">
            <v>44577</v>
          </cell>
          <cell r="T185">
            <v>44581</v>
          </cell>
          <cell r="U185" t="str">
            <v>152205009124715</v>
          </cell>
          <cell r="V185">
            <v>44582</v>
          </cell>
          <cell r="W185" t="str">
            <v/>
          </cell>
          <cell r="X185" t="str">
            <v/>
          </cell>
          <cell r="Y185" t="str">
            <v/>
          </cell>
          <cell r="Z185" t="str">
            <v>0817800
PORTO DE SANTOS</v>
          </cell>
          <cell r="AA185" t="str">
            <v>0817900
SAO PAULO</v>
          </cell>
          <cell r="AB185" t="str">
            <v>EADI SANTO ANDRE TERMINAL DE CARGAS LTDA.</v>
          </cell>
          <cell r="AC185">
            <v>44607</v>
          </cell>
          <cell r="AD185" t="str">
            <v>22/0300598-9</v>
          </cell>
          <cell r="AE185">
            <v>44607</v>
          </cell>
          <cell r="AF185" t="str">
            <v>Verde</v>
          </cell>
          <cell r="AG185">
            <v>44607</v>
          </cell>
          <cell r="AH185" t="str">
            <v/>
          </cell>
          <cell r="AI185" t="str">
            <v/>
          </cell>
          <cell r="AJ185">
            <v>44607</v>
          </cell>
          <cell r="AK185">
            <v>44607</v>
          </cell>
        </row>
        <row r="186">
          <cell r="A186">
            <v>540104590</v>
          </cell>
          <cell r="B186" t="str">
            <v>Normal</v>
          </cell>
          <cell r="C186" t="str">
            <v>Produtivo</v>
          </cell>
          <cell r="D186" t="str">
            <v>MBBRAS - SBC_x000D_
59.104.273/0001-29</v>
          </cell>
          <cell r="E186" t="str">
            <v>BSAO0030355</v>
          </cell>
          <cell r="F186" t="str">
            <v>DAIMLER TRUCK</v>
          </cell>
          <cell r="G186" t="str">
            <v>HAPPAG LLOYD BRASIL AGENCIAMENTO MARITIM</v>
          </cell>
          <cell r="H186" t="str">
            <v>MARITIMA</v>
          </cell>
          <cell r="I186" t="str">
            <v/>
          </cell>
          <cell r="J186">
            <v>44556</v>
          </cell>
          <cell r="K186" t="str">
            <v>HLCUSTR211214860</v>
          </cell>
          <cell r="L186" t="str">
            <v>1250250009</v>
          </cell>
          <cell r="P186">
            <v>44563</v>
          </cell>
          <cell r="Q186" t="str">
            <v>9702091 - MSC SOFIA CELESTE</v>
          </cell>
          <cell r="R186" t="str">
            <v>FCL</v>
          </cell>
          <cell r="S186">
            <v>44577</v>
          </cell>
          <cell r="T186">
            <v>44581</v>
          </cell>
          <cell r="U186" t="str">
            <v>152205009124553</v>
          </cell>
          <cell r="V186">
            <v>44581</v>
          </cell>
          <cell r="W186" t="str">
            <v/>
          </cell>
          <cell r="X186" t="str">
            <v/>
          </cell>
          <cell r="Y186" t="str">
            <v/>
          </cell>
          <cell r="Z186" t="str">
            <v>0817800
PORTO DE SANTOS</v>
          </cell>
          <cell r="AA186" t="str">
            <v>0817800
PORTO DE SANTOS</v>
          </cell>
          <cell r="AB186" t="str">
            <v>BRASIL TERMINAL PORTUÁRIO S/A</v>
          </cell>
          <cell r="AC186">
            <v>44588</v>
          </cell>
          <cell r="AD186" t="str">
            <v>22/0179118-9</v>
          </cell>
          <cell r="AE186">
            <v>44589</v>
          </cell>
          <cell r="AF186" t="str">
            <v>Verde</v>
          </cell>
          <cell r="AG186">
            <v>44589</v>
          </cell>
          <cell r="AH186" t="str">
            <v/>
          </cell>
          <cell r="AI186" t="str">
            <v/>
          </cell>
          <cell r="AJ186">
            <v>44589</v>
          </cell>
          <cell r="AK186">
            <v>44589</v>
          </cell>
        </row>
        <row r="187">
          <cell r="A187">
            <v>540104596</v>
          </cell>
          <cell r="B187" t="str">
            <v>Normal</v>
          </cell>
          <cell r="C187" t="str">
            <v>Produtivo</v>
          </cell>
          <cell r="D187" t="str">
            <v>MBBRAS - SBC_x000D_
59.104.273/0001-29</v>
          </cell>
          <cell r="E187" t="str">
            <v>BSAO0030371</v>
          </cell>
          <cell r="F187" t="str">
            <v>DAIMLER TRUCK</v>
          </cell>
          <cell r="G187" t="str">
            <v>HAPPAG LLOYD BRASIL AGENCIAMENTO MARITIM</v>
          </cell>
          <cell r="H187" t="str">
            <v>MARITIMA</v>
          </cell>
          <cell r="I187" t="str">
            <v/>
          </cell>
          <cell r="J187">
            <v>44556</v>
          </cell>
          <cell r="K187" t="str">
            <v>HLCUSTR211215092</v>
          </cell>
          <cell r="L187" t="str">
            <v>1250250016</v>
          </cell>
          <cell r="P187">
            <v>44563</v>
          </cell>
          <cell r="Q187" t="str">
            <v>9702091 - MSC SOFIA CELESTE</v>
          </cell>
          <cell r="R187" t="str">
            <v>FCL</v>
          </cell>
          <cell r="S187">
            <v>44577</v>
          </cell>
          <cell r="T187">
            <v>44581</v>
          </cell>
          <cell r="U187" t="str">
            <v>152205009125100</v>
          </cell>
          <cell r="V187">
            <v>44581</v>
          </cell>
          <cell r="W187" t="str">
            <v/>
          </cell>
          <cell r="X187" t="str">
            <v/>
          </cell>
          <cell r="Y187" t="str">
            <v/>
          </cell>
          <cell r="Z187" t="str">
            <v>0817800
PORTO DE SANTOS</v>
          </cell>
          <cell r="AA187" t="str">
            <v>0817900
SAO PAULO</v>
          </cell>
          <cell r="AB187" t="str">
            <v>EADI SANTO ANDRE TERMINAL DE CARGAS LTDA.</v>
          </cell>
          <cell r="AC187">
            <v>44608</v>
          </cell>
          <cell r="AD187" t="str">
            <v>22/0311479-6</v>
          </cell>
          <cell r="AE187">
            <v>44608</v>
          </cell>
          <cell r="AF187" t="str">
            <v>Verde</v>
          </cell>
          <cell r="AG187">
            <v>44608</v>
          </cell>
          <cell r="AH187" t="str">
            <v/>
          </cell>
          <cell r="AI187" t="str">
            <v/>
          </cell>
          <cell r="AJ187">
            <v>44628</v>
          </cell>
          <cell r="AK187">
            <v>44628</v>
          </cell>
        </row>
        <row r="188">
          <cell r="A188">
            <v>540104600</v>
          </cell>
          <cell r="B188" t="str">
            <v>Normal</v>
          </cell>
          <cell r="C188" t="str">
            <v>Produtivo</v>
          </cell>
          <cell r="D188" t="str">
            <v>MBBRAS - SBC_x000D_
59.104.273/0001-29</v>
          </cell>
          <cell r="E188" t="str">
            <v>BSAO0030376</v>
          </cell>
          <cell r="F188" t="str">
            <v>DAIMLER TRUCK</v>
          </cell>
          <cell r="G188" t="str">
            <v>HAPPAG LLOYD BRASIL AGENCIAMENTO MARITIM</v>
          </cell>
          <cell r="H188" t="str">
            <v>MARITIMA</v>
          </cell>
          <cell r="I188" t="str">
            <v/>
          </cell>
          <cell r="J188">
            <v>44556</v>
          </cell>
          <cell r="K188" t="str">
            <v>HLCUSTR211215534</v>
          </cell>
          <cell r="L188" t="str">
            <v>1250250021</v>
          </cell>
          <cell r="P188">
            <v>44563</v>
          </cell>
          <cell r="Q188" t="str">
            <v>9702091 - MSC SOFIA CELESTE</v>
          </cell>
          <cell r="R188" t="str">
            <v>FCL</v>
          </cell>
          <cell r="S188">
            <v>44577</v>
          </cell>
          <cell r="T188">
            <v>44581</v>
          </cell>
          <cell r="U188" t="str">
            <v>152205009125525</v>
          </cell>
          <cell r="V188">
            <v>44581</v>
          </cell>
          <cell r="W188" t="str">
            <v/>
          </cell>
          <cell r="X188" t="str">
            <v/>
          </cell>
          <cell r="Y188" t="str">
            <v/>
          </cell>
          <cell r="Z188" t="str">
            <v>0817800
PORTO DE SANTOS</v>
          </cell>
          <cell r="AA188" t="str">
            <v>0817900
SAO PAULO</v>
          </cell>
          <cell r="AB188" t="str">
            <v>EADI SANTO ANDRE TERMINAL DE CARGAS LTDA.</v>
          </cell>
          <cell r="AC188">
            <v>44629</v>
          </cell>
          <cell r="AD188" t="str">
            <v>22/0453845-0</v>
          </cell>
          <cell r="AE188">
            <v>44629</v>
          </cell>
          <cell r="AF188" t="str">
            <v>Verde</v>
          </cell>
          <cell r="AG188">
            <v>44629</v>
          </cell>
          <cell r="AH188" t="str">
            <v/>
          </cell>
          <cell r="AI188" t="str">
            <v/>
          </cell>
          <cell r="AJ188">
            <v>44637</v>
          </cell>
          <cell r="AK188">
            <v>44637</v>
          </cell>
        </row>
        <row r="189">
          <cell r="A189">
            <v>540104599</v>
          </cell>
          <cell r="B189" t="str">
            <v>Normal</v>
          </cell>
          <cell r="C189" t="str">
            <v>Produtivo</v>
          </cell>
          <cell r="D189" t="str">
            <v>MBBRAS - SBC_x000D_
59.104.273/0001-29</v>
          </cell>
          <cell r="E189" t="str">
            <v>BSAO0030374</v>
          </cell>
          <cell r="F189" t="str">
            <v>DAIMLER TRUCK</v>
          </cell>
          <cell r="G189" t="str">
            <v>HAPPAG LLOYD BRASIL AGENCIAMENTO MARITIM</v>
          </cell>
          <cell r="H189" t="str">
            <v>MARITIMA</v>
          </cell>
          <cell r="I189" t="str">
            <v/>
          </cell>
          <cell r="J189">
            <v>44556</v>
          </cell>
          <cell r="K189" t="str">
            <v>HLCUSTR211215523</v>
          </cell>
          <cell r="L189" t="str">
            <v>1250250020</v>
          </cell>
          <cell r="P189">
            <v>44563</v>
          </cell>
          <cell r="Q189" t="str">
            <v>9702091 - MSC SOFIA CELESTE</v>
          </cell>
          <cell r="R189" t="str">
            <v>FCL</v>
          </cell>
          <cell r="S189">
            <v>44577</v>
          </cell>
          <cell r="T189">
            <v>44581</v>
          </cell>
          <cell r="U189" t="str">
            <v>152205009125444</v>
          </cell>
          <cell r="V189">
            <v>44582</v>
          </cell>
          <cell r="W189" t="str">
            <v/>
          </cell>
          <cell r="X189" t="str">
            <v/>
          </cell>
          <cell r="Y189" t="str">
            <v/>
          </cell>
          <cell r="Z189" t="str">
            <v>0817800
PORTO DE SANTOS</v>
          </cell>
          <cell r="AA189" t="str">
            <v>0817800
PORTO DE SANTOS</v>
          </cell>
          <cell r="AB189" t="str">
            <v>BRASIL TERMINAL PORTUÁRIO S/A</v>
          </cell>
          <cell r="AC189">
            <v>44588</v>
          </cell>
          <cell r="AD189" t="str">
            <v>22/0173075-9</v>
          </cell>
          <cell r="AE189">
            <v>44588</v>
          </cell>
          <cell r="AF189" t="str">
            <v>Verde</v>
          </cell>
          <cell r="AG189">
            <v>44588</v>
          </cell>
          <cell r="AH189" t="str">
            <v/>
          </cell>
          <cell r="AI189" t="str">
            <v/>
          </cell>
          <cell r="AJ189">
            <v>44588</v>
          </cell>
          <cell r="AK189">
            <v>44588</v>
          </cell>
        </row>
        <row r="190">
          <cell r="A190">
            <v>540104601</v>
          </cell>
          <cell r="B190" t="str">
            <v>Normal</v>
          </cell>
          <cell r="C190" t="str">
            <v>Produtivo</v>
          </cell>
          <cell r="D190" t="str">
            <v>MBBRAS - SBC_x000D_
59.104.273/0001-29</v>
          </cell>
          <cell r="E190" t="str">
            <v>BSAO0030377</v>
          </cell>
          <cell r="F190" t="str">
            <v>DAIMLER TRUCK</v>
          </cell>
          <cell r="G190" t="str">
            <v>HAPPAG LLOYD BRASIL AGENCIAMENTO MARITIM</v>
          </cell>
          <cell r="H190" t="str">
            <v>MARITIMA</v>
          </cell>
          <cell r="I190" t="str">
            <v/>
          </cell>
          <cell r="J190">
            <v>44556</v>
          </cell>
          <cell r="K190" t="str">
            <v>HLCUSTR211215556</v>
          </cell>
          <cell r="L190" t="str">
            <v>1250250022</v>
          </cell>
          <cell r="P190">
            <v>44563</v>
          </cell>
          <cell r="Q190" t="str">
            <v>9702091 - MSC SOFIA CELESTE</v>
          </cell>
          <cell r="R190" t="str">
            <v>FCL</v>
          </cell>
          <cell r="S190">
            <v>44577</v>
          </cell>
          <cell r="T190">
            <v>44581</v>
          </cell>
          <cell r="U190" t="str">
            <v>152205009125606</v>
          </cell>
          <cell r="V190">
            <v>44582</v>
          </cell>
          <cell r="W190" t="str">
            <v/>
          </cell>
          <cell r="X190" t="str">
            <v/>
          </cell>
          <cell r="Y190" t="str">
            <v/>
          </cell>
          <cell r="Z190" t="str">
            <v>0817800
PORTO DE SANTOS</v>
          </cell>
          <cell r="AA190" t="str">
            <v>0817800
PORTO DE SANTOS</v>
          </cell>
          <cell r="AB190" t="str">
            <v>BRASIL TERMINAL PORTUÁRIO S/A</v>
          </cell>
          <cell r="AC190">
            <v>44588</v>
          </cell>
          <cell r="AD190" t="str">
            <v>22/0179120-0</v>
          </cell>
          <cell r="AE190">
            <v>44589</v>
          </cell>
          <cell r="AF190" t="str">
            <v>Verde</v>
          </cell>
          <cell r="AG190">
            <v>44589</v>
          </cell>
          <cell r="AH190" t="str">
            <v/>
          </cell>
          <cell r="AI190" t="str">
            <v/>
          </cell>
          <cell r="AJ190">
            <v>44589</v>
          </cell>
          <cell r="AK190">
            <v>44589</v>
          </cell>
        </row>
        <row r="191">
          <cell r="A191">
            <v>540104597</v>
          </cell>
          <cell r="B191" t="str">
            <v>Normal</v>
          </cell>
          <cell r="C191" t="str">
            <v>Produtivo</v>
          </cell>
          <cell r="D191" t="str">
            <v>MBBRAS - SBC_x000D_
59.104.273/0001-29</v>
          </cell>
          <cell r="E191" t="str">
            <v>BSAO0030372</v>
          </cell>
          <cell r="F191" t="str">
            <v>DAIMLER TRUCK</v>
          </cell>
          <cell r="G191" t="str">
            <v>HAPPAG LLOYD BRASIL AGENCIAMENTO MARITIM</v>
          </cell>
          <cell r="H191" t="str">
            <v>MARITIMA</v>
          </cell>
          <cell r="I191" t="str">
            <v/>
          </cell>
          <cell r="J191">
            <v>44556</v>
          </cell>
          <cell r="K191" t="str">
            <v>HLCUSTR211215333</v>
          </cell>
          <cell r="L191" t="str">
            <v>1250250015</v>
          </cell>
          <cell r="P191">
            <v>44563</v>
          </cell>
          <cell r="Q191" t="str">
            <v>9702091 - MSC SOFIA CELESTE</v>
          </cell>
          <cell r="R191" t="str">
            <v>FCL</v>
          </cell>
          <cell r="S191">
            <v>44577</v>
          </cell>
          <cell r="T191">
            <v>44581</v>
          </cell>
          <cell r="U191" t="str">
            <v>152205009125282</v>
          </cell>
          <cell r="V191">
            <v>44582</v>
          </cell>
          <cell r="W191" t="str">
            <v/>
          </cell>
          <cell r="X191" t="str">
            <v/>
          </cell>
          <cell r="Y191" t="str">
            <v/>
          </cell>
          <cell r="Z191" t="str">
            <v>0817800
PORTO DE SANTOS</v>
          </cell>
          <cell r="AA191" t="str">
            <v>0817800
PORTO DE SANTOS</v>
          </cell>
          <cell r="AB191" t="str">
            <v>BRASIL TERMINAL PORTUÁRIO S/A</v>
          </cell>
          <cell r="AC191">
            <v>44590</v>
          </cell>
          <cell r="AD191" t="str">
            <v>22/0188802-6</v>
          </cell>
          <cell r="AE191">
            <v>44592</v>
          </cell>
          <cell r="AF191" t="str">
            <v>Verde</v>
          </cell>
          <cell r="AG191">
            <v>44592</v>
          </cell>
          <cell r="AH191" t="str">
            <v/>
          </cell>
          <cell r="AI191" t="str">
            <v/>
          </cell>
          <cell r="AJ191">
            <v>44603</v>
          </cell>
          <cell r="AK191">
            <v>44603</v>
          </cell>
        </row>
        <row r="192">
          <cell r="A192">
            <v>540104595</v>
          </cell>
          <cell r="B192" t="str">
            <v>Normal</v>
          </cell>
          <cell r="C192" t="str">
            <v>Produtivo</v>
          </cell>
          <cell r="D192" t="str">
            <v>MBBRAS - SBC_x000D_
59.104.273/0001-29</v>
          </cell>
          <cell r="E192" t="str">
            <v>BSAO0030369</v>
          </cell>
          <cell r="F192" t="str">
            <v>DAIMLER TRUCK</v>
          </cell>
          <cell r="G192" t="str">
            <v>HAPPAG LLOYD BRASIL AGENCIAMENTO MARITIM</v>
          </cell>
          <cell r="H192" t="str">
            <v>MARITIMA</v>
          </cell>
          <cell r="I192" t="str">
            <v/>
          </cell>
          <cell r="J192">
            <v>44556</v>
          </cell>
          <cell r="K192" t="str">
            <v>HLCUSTR211215060</v>
          </cell>
          <cell r="L192" t="str">
            <v>1250250014</v>
          </cell>
          <cell r="P192">
            <v>44563</v>
          </cell>
          <cell r="Q192" t="str">
            <v>9702091 - MSC SOFIA CELESTE</v>
          </cell>
          <cell r="R192" t="str">
            <v>FCL</v>
          </cell>
          <cell r="S192">
            <v>44577</v>
          </cell>
          <cell r="T192">
            <v>44581</v>
          </cell>
          <cell r="U192" t="str">
            <v>152205009125010</v>
          </cell>
          <cell r="V192">
            <v>44582</v>
          </cell>
          <cell r="W192" t="str">
            <v/>
          </cell>
          <cell r="X192" t="str">
            <v/>
          </cell>
          <cell r="Y192" t="str">
            <v/>
          </cell>
          <cell r="Z192" t="str">
            <v>0817800
PORTO DE SANTOS</v>
          </cell>
          <cell r="AA192" t="str">
            <v>0817800
PORTO DE SANTOS</v>
          </cell>
          <cell r="AB192" t="str">
            <v>BRASIL TERMINAL PORTUÁRIO S/A</v>
          </cell>
          <cell r="AC192">
            <v>44589</v>
          </cell>
          <cell r="AD192" t="str">
            <v>22/0186013-0</v>
          </cell>
          <cell r="AE192">
            <v>44592</v>
          </cell>
          <cell r="AF192" t="str">
            <v>Verde</v>
          </cell>
          <cell r="AG192">
            <v>44592</v>
          </cell>
          <cell r="AH192" t="str">
            <v/>
          </cell>
          <cell r="AI192" t="str">
            <v/>
          </cell>
          <cell r="AJ192">
            <v>44592</v>
          </cell>
          <cell r="AK192">
            <v>44592</v>
          </cell>
        </row>
        <row r="193">
          <cell r="A193">
            <v>540104604</v>
          </cell>
          <cell r="B193" t="str">
            <v>Normal</v>
          </cell>
          <cell r="C193" t="str">
            <v>Produtivo</v>
          </cell>
          <cell r="D193" t="str">
            <v>MBBRAS - SBC_x000D_
59.104.273/0001-29</v>
          </cell>
          <cell r="E193" t="str">
            <v>BSAO0030381</v>
          </cell>
          <cell r="F193" t="str">
            <v>DAIMLER TRUCK</v>
          </cell>
          <cell r="G193" t="str">
            <v>HAPPAG LLOYD BRASIL AGENCIAMENTO MARITIM</v>
          </cell>
          <cell r="H193" t="str">
            <v>MARITIMA</v>
          </cell>
          <cell r="I193" t="str">
            <v/>
          </cell>
          <cell r="J193">
            <v>44556</v>
          </cell>
          <cell r="K193" t="str">
            <v>HLCUSTR211215630</v>
          </cell>
          <cell r="L193" t="str">
            <v>1250250024</v>
          </cell>
          <cell r="P193">
            <v>44563</v>
          </cell>
          <cell r="Q193" t="str">
            <v>9702091 - MSC SOFIA CELESTE</v>
          </cell>
          <cell r="R193" t="str">
            <v>FCL</v>
          </cell>
          <cell r="S193">
            <v>44577</v>
          </cell>
          <cell r="T193">
            <v>44581</v>
          </cell>
          <cell r="U193" t="str">
            <v>152205009125959</v>
          </cell>
          <cell r="V193">
            <v>44582</v>
          </cell>
          <cell r="W193" t="str">
            <v/>
          </cell>
          <cell r="X193" t="str">
            <v/>
          </cell>
          <cell r="Y193" t="str">
            <v/>
          </cell>
          <cell r="Z193" t="str">
            <v>0817800
PORTO DE SANTOS</v>
          </cell>
          <cell r="AA193" t="str">
            <v>0817800
PORTO DE SANTOS</v>
          </cell>
          <cell r="AB193" t="str">
            <v>BRASIL TERMINAL PORTUÁRIO S/A</v>
          </cell>
          <cell r="AC193">
            <v>44588</v>
          </cell>
          <cell r="AD193" t="str">
            <v>22/0174224-2</v>
          </cell>
          <cell r="AE193">
            <v>44588</v>
          </cell>
          <cell r="AF193" t="str">
            <v>Verde</v>
          </cell>
          <cell r="AG193">
            <v>44588</v>
          </cell>
          <cell r="AH193" t="str">
            <v/>
          </cell>
          <cell r="AI193" t="str">
            <v/>
          </cell>
          <cell r="AJ193">
            <v>44592</v>
          </cell>
          <cell r="AK193">
            <v>44592</v>
          </cell>
        </row>
        <row r="194">
          <cell r="A194">
            <v>540104605</v>
          </cell>
          <cell r="B194" t="str">
            <v>Normal</v>
          </cell>
          <cell r="C194" t="str">
            <v>Produtivo</v>
          </cell>
          <cell r="D194" t="str">
            <v>MBBRAS - SBC_x000D_
59.104.273/0001-29</v>
          </cell>
          <cell r="E194" t="str">
            <v>BSAO0030382</v>
          </cell>
          <cell r="F194" t="str">
            <v>DAIMLER TRUCK</v>
          </cell>
          <cell r="G194" t="str">
            <v>HAPPAG LLOYD BRASIL AGENCIAMENTO MARITIM</v>
          </cell>
          <cell r="H194" t="str">
            <v>MARITIMA</v>
          </cell>
          <cell r="I194" t="str">
            <v/>
          </cell>
          <cell r="J194">
            <v>44556</v>
          </cell>
          <cell r="K194" t="str">
            <v>HLCUSTR211215640</v>
          </cell>
          <cell r="L194" t="str">
            <v>1250250025</v>
          </cell>
          <cell r="P194">
            <v>44563</v>
          </cell>
          <cell r="Q194" t="str">
            <v>9702091 - MSC SOFIA CELESTE</v>
          </cell>
          <cell r="R194" t="str">
            <v>FCL</v>
          </cell>
          <cell r="S194">
            <v>44577</v>
          </cell>
          <cell r="T194">
            <v>44581</v>
          </cell>
          <cell r="U194" t="str">
            <v>152205009126092</v>
          </cell>
          <cell r="V194">
            <v>44582</v>
          </cell>
          <cell r="W194" t="str">
            <v/>
          </cell>
          <cell r="X194" t="str">
            <v/>
          </cell>
          <cell r="Y194" t="str">
            <v/>
          </cell>
          <cell r="Z194" t="str">
            <v>0817800
PORTO DE SANTOS</v>
          </cell>
          <cell r="AA194" t="str">
            <v>0817800
PORTO DE SANTOS</v>
          </cell>
          <cell r="AB194" t="str">
            <v>BRASIL TERMINAL PORTUÁRIO S/A</v>
          </cell>
          <cell r="AC194">
            <v>44586</v>
          </cell>
          <cell r="AD194" t="str">
            <v>22/0161743-0</v>
          </cell>
          <cell r="AE194">
            <v>44588</v>
          </cell>
          <cell r="AF194" t="str">
            <v>Verde</v>
          </cell>
          <cell r="AG194">
            <v>44588</v>
          </cell>
          <cell r="AH194" t="str">
            <v/>
          </cell>
          <cell r="AI194" t="str">
            <v/>
          </cell>
          <cell r="AJ194">
            <v>44588</v>
          </cell>
          <cell r="AK194">
            <v>44588</v>
          </cell>
        </row>
        <row r="195">
          <cell r="A195">
            <v>540104606</v>
          </cell>
          <cell r="B195" t="str">
            <v>Normal</v>
          </cell>
          <cell r="C195" t="str">
            <v>Produtivo</v>
          </cell>
          <cell r="D195" t="str">
            <v>MBBRAS - SBC_x000D_
59.104.273/0001-29</v>
          </cell>
          <cell r="E195" t="str">
            <v>BSAO0030385</v>
          </cell>
          <cell r="F195" t="str">
            <v>DAIMLER TRUCK</v>
          </cell>
          <cell r="G195" t="str">
            <v>HAPPAG LLOYD BRASIL AGENCIAMENTO MARITIM</v>
          </cell>
          <cell r="H195" t="str">
            <v>MARITIMA</v>
          </cell>
          <cell r="I195" t="str">
            <v/>
          </cell>
          <cell r="J195">
            <v>44556</v>
          </cell>
          <cell r="K195" t="str">
            <v>HLCUSTR211215651</v>
          </cell>
          <cell r="L195" t="str">
            <v>1250250027</v>
          </cell>
          <cell r="P195">
            <v>44563</v>
          </cell>
          <cell r="Q195" t="str">
            <v>9702091 - MSC SOFIA CELESTE</v>
          </cell>
          <cell r="R195" t="str">
            <v>FCL</v>
          </cell>
          <cell r="S195">
            <v>44577</v>
          </cell>
          <cell r="T195">
            <v>44581</v>
          </cell>
          <cell r="U195" t="str">
            <v>152205009126173</v>
          </cell>
          <cell r="V195">
            <v>44582</v>
          </cell>
          <cell r="W195" t="str">
            <v/>
          </cell>
          <cell r="X195" t="str">
            <v/>
          </cell>
          <cell r="Y195" t="str">
            <v/>
          </cell>
          <cell r="Z195" t="str">
            <v>0817800
PORTO DE SANTOS</v>
          </cell>
          <cell r="AA195" t="str">
            <v>0817800
PORTO DE SANTOS</v>
          </cell>
          <cell r="AB195" t="str">
            <v>BRASIL TERMINAL PORTUÁRIO S/A</v>
          </cell>
          <cell r="AC195">
            <v>44592</v>
          </cell>
          <cell r="AD195" t="str">
            <v>22/0198719-9</v>
          </cell>
          <cell r="AE195">
            <v>44593</v>
          </cell>
          <cell r="AF195" t="str">
            <v>Verde</v>
          </cell>
          <cell r="AG195">
            <v>44593</v>
          </cell>
          <cell r="AH195" t="str">
            <v/>
          </cell>
          <cell r="AI195" t="str">
            <v/>
          </cell>
          <cell r="AJ195">
            <v>44595</v>
          </cell>
          <cell r="AK195">
            <v>44595</v>
          </cell>
        </row>
        <row r="196">
          <cell r="A196">
            <v>540104609</v>
          </cell>
          <cell r="B196" t="str">
            <v>Normal</v>
          </cell>
          <cell r="C196" t="str">
            <v>Produtivo</v>
          </cell>
          <cell r="D196" t="str">
            <v>MBBRAS - SBC_x000D_
59.104.273/0001-29</v>
          </cell>
          <cell r="E196" t="str">
            <v>BSAO0030389</v>
          </cell>
          <cell r="F196" t="str">
            <v>DAIMLER TRUCK</v>
          </cell>
          <cell r="G196" t="str">
            <v>HAPPAG LLOYD BRASIL AGENCIAMENTO MARITIM</v>
          </cell>
          <cell r="H196" t="str">
            <v>MARITIMA</v>
          </cell>
          <cell r="I196" t="str">
            <v/>
          </cell>
          <cell r="J196">
            <v>44556</v>
          </cell>
          <cell r="K196" t="str">
            <v>HLCUSTR211215808</v>
          </cell>
          <cell r="L196" t="str">
            <v>1250250029</v>
          </cell>
          <cell r="P196">
            <v>44563</v>
          </cell>
          <cell r="Q196" t="str">
            <v>9702091 - MSC SOFIA CELESTE</v>
          </cell>
          <cell r="R196" t="str">
            <v>FCL</v>
          </cell>
          <cell r="S196">
            <v>44577</v>
          </cell>
          <cell r="T196">
            <v>44581</v>
          </cell>
          <cell r="U196" t="str">
            <v>152205009126416</v>
          </cell>
          <cell r="V196">
            <v>44581</v>
          </cell>
          <cell r="W196" t="str">
            <v/>
          </cell>
          <cell r="X196" t="str">
            <v/>
          </cell>
          <cell r="Y196" t="str">
            <v/>
          </cell>
          <cell r="Z196" t="str">
            <v>0817800
PORTO DE SANTOS</v>
          </cell>
          <cell r="AA196" t="str">
            <v>0817900
SAO PAULO</v>
          </cell>
          <cell r="AB196" t="str">
            <v>EADI SANTO ANDRE TERMINAL DE CARGAS LTDA.</v>
          </cell>
          <cell r="AC196">
            <v>44638</v>
          </cell>
          <cell r="AD196" t="str">
            <v>22/0521420-8</v>
          </cell>
          <cell r="AE196" t="str">
            <v/>
          </cell>
          <cell r="AF196" t="str">
            <v/>
          </cell>
          <cell r="AG196" t="str">
            <v/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</row>
        <row r="197">
          <cell r="A197">
            <v>540104608</v>
          </cell>
          <cell r="B197" t="str">
            <v>Normal</v>
          </cell>
          <cell r="C197" t="str">
            <v>Produtivo</v>
          </cell>
          <cell r="D197" t="str">
            <v>MBBRAS - SBC_x000D_
59.104.273/0001-29</v>
          </cell>
          <cell r="E197" t="str">
            <v>BSAO0030388</v>
          </cell>
          <cell r="F197" t="str">
            <v>DAIMLER TRUCK</v>
          </cell>
          <cell r="G197" t="str">
            <v>HAPPAG LLOYD BRASIL AGENCIAMENTO MARITIM</v>
          </cell>
          <cell r="H197" t="str">
            <v>MARITIMA</v>
          </cell>
          <cell r="I197" t="str">
            <v/>
          </cell>
          <cell r="J197">
            <v>44556</v>
          </cell>
          <cell r="K197" t="str">
            <v>HLCUSTR211215790</v>
          </cell>
          <cell r="L197" t="str">
            <v>1250250028</v>
          </cell>
          <cell r="P197">
            <v>44563</v>
          </cell>
          <cell r="Q197" t="str">
            <v>9702091 - MSC SOFIA CELESTE</v>
          </cell>
          <cell r="R197" t="str">
            <v>FCL</v>
          </cell>
          <cell r="S197">
            <v>44577</v>
          </cell>
          <cell r="T197">
            <v>44581</v>
          </cell>
          <cell r="U197" t="str">
            <v>152205009126335</v>
          </cell>
          <cell r="V197">
            <v>44582</v>
          </cell>
          <cell r="W197" t="str">
            <v/>
          </cell>
          <cell r="X197" t="str">
            <v/>
          </cell>
          <cell r="Y197" t="str">
            <v/>
          </cell>
          <cell r="Z197" t="str">
            <v>0817800
PORTO DE SANTOS</v>
          </cell>
          <cell r="AA197" t="str">
            <v>0817800
PORTO DE SANTOS</v>
          </cell>
          <cell r="AB197" t="str">
            <v>BRASIL TERMINAL PORTUÁRIO S/A</v>
          </cell>
          <cell r="AC197">
            <v>44594</v>
          </cell>
          <cell r="AD197" t="str">
            <v>22/0212921-8</v>
          </cell>
          <cell r="AE197">
            <v>44594</v>
          </cell>
          <cell r="AF197" t="str">
            <v>Verde</v>
          </cell>
          <cell r="AG197">
            <v>44594</v>
          </cell>
          <cell r="AH197" t="str">
            <v/>
          </cell>
          <cell r="AI197" t="str">
            <v/>
          </cell>
          <cell r="AJ197">
            <v>44608</v>
          </cell>
          <cell r="AK197">
            <v>44608</v>
          </cell>
        </row>
        <row r="198">
          <cell r="A198">
            <v>540104598</v>
          </cell>
          <cell r="B198" t="str">
            <v>Normal</v>
          </cell>
          <cell r="C198" t="str">
            <v>Produtivo</v>
          </cell>
          <cell r="D198" t="str">
            <v>MBBRAS - SBC_x000D_
59.104.273/0001-29</v>
          </cell>
          <cell r="E198" t="str">
            <v>BSAO0030373</v>
          </cell>
          <cell r="F198" t="str">
            <v>DAIMLER TRUCK</v>
          </cell>
          <cell r="G198" t="str">
            <v>HAPPAG LLOYD BRASIL AGENCIAMENTO MARITIM</v>
          </cell>
          <cell r="H198" t="str">
            <v>MARITIMA</v>
          </cell>
          <cell r="I198" t="str">
            <v/>
          </cell>
          <cell r="J198">
            <v>44556</v>
          </cell>
          <cell r="K198" t="str">
            <v>HLCUSTR211215512</v>
          </cell>
          <cell r="L198" t="str">
            <v>1250250018</v>
          </cell>
          <cell r="P198">
            <v>44563</v>
          </cell>
          <cell r="Q198" t="str">
            <v>9702091 - MSC SOFIA CELESTE</v>
          </cell>
          <cell r="R198" t="str">
            <v>FCL</v>
          </cell>
          <cell r="S198">
            <v>44577</v>
          </cell>
          <cell r="T198">
            <v>44581</v>
          </cell>
          <cell r="U198" t="str">
            <v>152205009125363</v>
          </cell>
          <cell r="V198">
            <v>44581</v>
          </cell>
          <cell r="W198" t="str">
            <v/>
          </cell>
          <cell r="X198" t="str">
            <v/>
          </cell>
          <cell r="Y198" t="str">
            <v/>
          </cell>
          <cell r="Z198" t="str">
            <v>0817800
PORTO DE SANTOS</v>
          </cell>
          <cell r="AA198" t="str">
            <v>0817900
SAO PAULO</v>
          </cell>
          <cell r="AB198" t="str">
            <v>EADI SANTO ANDRE TERMINAL DE CARGAS LTDA.</v>
          </cell>
          <cell r="AC198">
            <v>44608</v>
          </cell>
          <cell r="AD198" t="str">
            <v>22/0314573-0</v>
          </cell>
          <cell r="AE198">
            <v>44608</v>
          </cell>
          <cell r="AF198" t="str">
            <v>Verde</v>
          </cell>
          <cell r="AG198">
            <v>44608</v>
          </cell>
          <cell r="AH198" t="str">
            <v/>
          </cell>
          <cell r="AI198" t="str">
            <v/>
          </cell>
          <cell r="AJ198" t="str">
            <v/>
          </cell>
          <cell r="AK198" t="str">
            <v/>
          </cell>
        </row>
        <row r="199">
          <cell r="A199">
            <v>540104607</v>
          </cell>
          <cell r="B199" t="str">
            <v>Normal</v>
          </cell>
          <cell r="C199" t="str">
            <v>Produtivo</v>
          </cell>
          <cell r="D199" t="str">
            <v>MBBRAS - SBC_x000D_
59.104.273/0001-29</v>
          </cell>
          <cell r="E199" t="str">
            <v>BSAO0030386</v>
          </cell>
          <cell r="F199" t="str">
            <v>DAIMLER TRUCK</v>
          </cell>
          <cell r="G199" t="str">
            <v>HAPPAG LLOYD BRASIL AGENCIAMENTO MARITIM</v>
          </cell>
          <cell r="H199" t="str">
            <v>MARITIMA</v>
          </cell>
          <cell r="I199" t="str">
            <v/>
          </cell>
          <cell r="J199">
            <v>44556</v>
          </cell>
          <cell r="K199" t="str">
            <v>HLCUSTR211215662</v>
          </cell>
          <cell r="L199" t="str">
            <v>1250250026</v>
          </cell>
          <cell r="P199">
            <v>44563</v>
          </cell>
          <cell r="Q199" t="str">
            <v>9702091 - MSC SOFIA CELESTE</v>
          </cell>
          <cell r="R199" t="str">
            <v>FCL</v>
          </cell>
          <cell r="S199">
            <v>44577</v>
          </cell>
          <cell r="T199">
            <v>44581</v>
          </cell>
          <cell r="U199" t="str">
            <v>152205009126254</v>
          </cell>
          <cell r="V199">
            <v>44582</v>
          </cell>
          <cell r="W199" t="str">
            <v/>
          </cell>
          <cell r="X199" t="str">
            <v/>
          </cell>
          <cell r="Y199" t="str">
            <v/>
          </cell>
          <cell r="Z199" t="str">
            <v>0817800
PORTO DE SANTOS</v>
          </cell>
          <cell r="AA199" t="str">
            <v>0817800
PORTO DE SANTOS</v>
          </cell>
          <cell r="AB199" t="str">
            <v>BRASIL TERMINAL PORTUÁRIO S/A</v>
          </cell>
          <cell r="AC199">
            <v>44589</v>
          </cell>
          <cell r="AD199" t="str">
            <v>22/0186014-8</v>
          </cell>
          <cell r="AE199">
            <v>44592</v>
          </cell>
          <cell r="AF199" t="str">
            <v>Verde</v>
          </cell>
          <cell r="AG199">
            <v>44592</v>
          </cell>
          <cell r="AH199" t="str">
            <v/>
          </cell>
          <cell r="AI199" t="str">
            <v/>
          </cell>
          <cell r="AJ199">
            <v>44592</v>
          </cell>
          <cell r="AK199">
            <v>44592</v>
          </cell>
        </row>
        <row r="200">
          <cell r="A200">
            <v>540104610</v>
          </cell>
          <cell r="B200" t="str">
            <v>Normal</v>
          </cell>
          <cell r="C200" t="str">
            <v>Produtivo</v>
          </cell>
          <cell r="D200" t="str">
            <v>MBBRAS - SBC_x000D_
59.104.273/0001-29</v>
          </cell>
          <cell r="E200" t="str">
            <v>BSAO0030391</v>
          </cell>
          <cell r="F200" t="str">
            <v>DAIMLER TRUCK</v>
          </cell>
          <cell r="G200" t="str">
            <v>HAPPAG LLOYD BRASIL AGENCIAMENTO MARITIM</v>
          </cell>
          <cell r="H200" t="str">
            <v>MARITIMA</v>
          </cell>
          <cell r="I200" t="str">
            <v/>
          </cell>
          <cell r="J200">
            <v>44556</v>
          </cell>
          <cell r="K200" t="str">
            <v>HLCUSTR211215819</v>
          </cell>
          <cell r="L200" t="str">
            <v>1250250030</v>
          </cell>
          <cell r="P200">
            <v>44563</v>
          </cell>
          <cell r="Q200" t="str">
            <v>9702091 - MSC SOFIA CELESTE</v>
          </cell>
          <cell r="R200" t="str">
            <v>FCL</v>
          </cell>
          <cell r="S200">
            <v>44577</v>
          </cell>
          <cell r="T200">
            <v>44581</v>
          </cell>
          <cell r="U200" t="str">
            <v>152205009126505</v>
          </cell>
          <cell r="V200">
            <v>44581</v>
          </cell>
          <cell r="W200" t="str">
            <v/>
          </cell>
          <cell r="X200" t="str">
            <v/>
          </cell>
          <cell r="Y200" t="str">
            <v/>
          </cell>
          <cell r="Z200" t="str">
            <v>0817800
PORTO DE SANTOS</v>
          </cell>
          <cell r="AA200" t="str">
            <v>0817800
PORTO DE SANTOS</v>
          </cell>
          <cell r="AB200" t="str">
            <v>BRASIL TERMINAL PORTUÁRIO S/A</v>
          </cell>
          <cell r="AC200">
            <v>44590</v>
          </cell>
          <cell r="AD200" t="str">
            <v>22/0188803-4</v>
          </cell>
          <cell r="AE200">
            <v>44592</v>
          </cell>
          <cell r="AF200" t="str">
            <v>Verde</v>
          </cell>
          <cell r="AG200">
            <v>44592</v>
          </cell>
          <cell r="AH200" t="str">
            <v/>
          </cell>
          <cell r="AI200" t="str">
            <v/>
          </cell>
          <cell r="AJ200">
            <v>44600</v>
          </cell>
          <cell r="AK200">
            <v>44600</v>
          </cell>
        </row>
        <row r="201">
          <cell r="A201">
            <v>540104612</v>
          </cell>
          <cell r="B201" t="str">
            <v>Normal</v>
          </cell>
          <cell r="C201" t="str">
            <v>Produtivo</v>
          </cell>
          <cell r="D201" t="str">
            <v>MBBRAS - SBC_x000D_
59.104.273/0001-29</v>
          </cell>
          <cell r="E201" t="str">
            <v>BSAO0030395</v>
          </cell>
          <cell r="F201" t="str">
            <v>DAIMLER TRUCK</v>
          </cell>
          <cell r="G201" t="str">
            <v>HAPPAG LLOYD BRASIL AGENCIAMENTO MARITIM</v>
          </cell>
          <cell r="H201" t="str">
            <v>MARITIMA</v>
          </cell>
          <cell r="I201" t="str">
            <v/>
          </cell>
          <cell r="J201">
            <v>44556</v>
          </cell>
          <cell r="K201" t="str">
            <v>HLCUSTR211215874</v>
          </cell>
          <cell r="L201" t="str">
            <v>1250250019</v>
          </cell>
          <cell r="P201">
            <v>44563</v>
          </cell>
          <cell r="Q201" t="str">
            <v>9702091 - MSC SOFIA CELESTE</v>
          </cell>
          <cell r="R201" t="str">
            <v>FCL</v>
          </cell>
          <cell r="S201">
            <v>44577</v>
          </cell>
          <cell r="T201">
            <v>44581</v>
          </cell>
          <cell r="U201" t="str">
            <v>152205009126769</v>
          </cell>
          <cell r="V201">
            <v>44582</v>
          </cell>
          <cell r="W201" t="str">
            <v/>
          </cell>
          <cell r="X201" t="str">
            <v/>
          </cell>
          <cell r="Y201" t="str">
            <v/>
          </cell>
          <cell r="Z201" t="str">
            <v>0817800
PORTO DE SANTOS</v>
          </cell>
          <cell r="AA201" t="str">
            <v>0817900
SAO PAULO</v>
          </cell>
          <cell r="AB201" t="str">
            <v>EADI SANTO ANDRE TERMINAL DE CARGAS LTDA.</v>
          </cell>
          <cell r="AC201">
            <v>44609</v>
          </cell>
          <cell r="AD201" t="str">
            <v>22/0319176-6</v>
          </cell>
          <cell r="AE201">
            <v>44609</v>
          </cell>
          <cell r="AF201" t="str">
            <v>Verde</v>
          </cell>
          <cell r="AG201">
            <v>44609</v>
          </cell>
          <cell r="AH201" t="str">
            <v/>
          </cell>
          <cell r="AI201" t="str">
            <v/>
          </cell>
          <cell r="AJ201">
            <v>44609</v>
          </cell>
          <cell r="AK201">
            <v>44609</v>
          </cell>
        </row>
        <row r="202">
          <cell r="A202">
            <v>540104603</v>
          </cell>
          <cell r="B202" t="str">
            <v>Normal</v>
          </cell>
          <cell r="C202" t="str">
            <v>Produtivo</v>
          </cell>
          <cell r="D202" t="str">
            <v>MBBRAS - SBC_x000D_
59.104.273/0001-29</v>
          </cell>
          <cell r="E202" t="str">
            <v>BSAO0030380</v>
          </cell>
          <cell r="F202" t="str">
            <v>DAIMLER TRUCK</v>
          </cell>
          <cell r="G202" t="str">
            <v>HAPPAG LLOYD BRASIL AGENCIAMENTO MARITIM</v>
          </cell>
          <cell r="H202" t="str">
            <v>MARITIMA</v>
          </cell>
          <cell r="I202" t="str">
            <v/>
          </cell>
          <cell r="J202">
            <v>44556</v>
          </cell>
          <cell r="K202" t="str">
            <v>HLCUSTR211215629</v>
          </cell>
          <cell r="L202" t="str">
            <v>1250250023</v>
          </cell>
          <cell r="P202">
            <v>44556</v>
          </cell>
          <cell r="Q202" t="str">
            <v>9702091 - MSC SOFIA CELESTE</v>
          </cell>
          <cell r="R202" t="str">
            <v>FCL</v>
          </cell>
          <cell r="S202">
            <v>44577</v>
          </cell>
          <cell r="T202">
            <v>44581</v>
          </cell>
          <cell r="U202" t="str">
            <v>152205009125878</v>
          </cell>
          <cell r="V202">
            <v>44582</v>
          </cell>
          <cell r="W202" t="str">
            <v/>
          </cell>
          <cell r="X202" t="str">
            <v/>
          </cell>
          <cell r="Y202" t="str">
            <v/>
          </cell>
          <cell r="Z202" t="str">
            <v>0817800
PORTO DE SANTOS</v>
          </cell>
          <cell r="AA202" t="str">
            <v>0817800
PORTO DE SANTOS</v>
          </cell>
          <cell r="AB202" t="str">
            <v>BRASIL TERMINAL PORTUÁRIO S/A</v>
          </cell>
          <cell r="AC202" t="str">
            <v/>
          </cell>
          <cell r="AD202" t="str">
            <v/>
          </cell>
          <cell r="AE202" t="str">
            <v/>
          </cell>
          <cell r="AF202" t="str">
            <v/>
          </cell>
          <cell r="AG202" t="str">
            <v/>
          </cell>
          <cell r="AH202" t="str">
            <v/>
          </cell>
          <cell r="AI202" t="str">
            <v/>
          </cell>
          <cell r="AJ202" t="str">
            <v/>
          </cell>
          <cell r="AK202" t="str">
            <v/>
          </cell>
        </row>
        <row r="203">
          <cell r="A203">
            <v>540104602</v>
          </cell>
          <cell r="B203" t="str">
            <v>Normal</v>
          </cell>
          <cell r="C203" t="str">
            <v>Produtivo</v>
          </cell>
          <cell r="D203" t="str">
            <v>MBBRAS - SBC_x000D_
59.104.273/0001-29</v>
          </cell>
          <cell r="E203" t="str">
            <v>BSAO0030378</v>
          </cell>
          <cell r="F203" t="str">
            <v>DAIMLER TRUCK</v>
          </cell>
          <cell r="G203" t="str">
            <v>HAPPAG LLOYD BRASIL AGENCIAMENTO MARITIM</v>
          </cell>
          <cell r="H203" t="str">
            <v>MARITIMA</v>
          </cell>
          <cell r="I203" t="str">
            <v/>
          </cell>
          <cell r="J203">
            <v>44556</v>
          </cell>
          <cell r="K203" t="str">
            <v>HLCUSTR211215567</v>
          </cell>
          <cell r="L203" t="str">
            <v>1250250017</v>
          </cell>
          <cell r="P203">
            <v>44563</v>
          </cell>
          <cell r="Q203" t="str">
            <v>9702091 - MSC SOFIA CELESTE</v>
          </cell>
          <cell r="R203" t="str">
            <v>FCL</v>
          </cell>
          <cell r="S203">
            <v>44577</v>
          </cell>
          <cell r="T203">
            <v>44581</v>
          </cell>
          <cell r="U203" t="str">
            <v>152205009125797</v>
          </cell>
          <cell r="V203">
            <v>44581</v>
          </cell>
          <cell r="W203" t="str">
            <v/>
          </cell>
          <cell r="X203" t="str">
            <v/>
          </cell>
          <cell r="Y203" t="str">
            <v/>
          </cell>
          <cell r="Z203" t="str">
            <v>0817800
PORTO DE SANTOS</v>
          </cell>
          <cell r="AA203" t="str">
            <v>0817800
PORTO DE SANTOS</v>
          </cell>
          <cell r="AB203" t="str">
            <v>BRASIL TERMINAL PORTUÁRIO S/A</v>
          </cell>
          <cell r="AC203">
            <v>44601</v>
          </cell>
          <cell r="AD203" t="str">
            <v>22/0266937-9</v>
          </cell>
          <cell r="AE203">
            <v>44602</v>
          </cell>
          <cell r="AF203" t="str">
            <v>Verde</v>
          </cell>
          <cell r="AG203">
            <v>44602</v>
          </cell>
          <cell r="AH203" t="str">
            <v/>
          </cell>
          <cell r="AI203" t="str">
            <v/>
          </cell>
          <cell r="AJ203">
            <v>44607</v>
          </cell>
          <cell r="AK203">
            <v>44607</v>
          </cell>
        </row>
        <row r="204">
          <cell r="A204">
            <v>540104611</v>
          </cell>
          <cell r="B204" t="str">
            <v>Normal</v>
          </cell>
          <cell r="C204" t="str">
            <v>Produtivo</v>
          </cell>
          <cell r="D204" t="str">
            <v>MBBRAS - SBC_x000D_
59.104.273/0001-29</v>
          </cell>
          <cell r="E204" t="str">
            <v>BSAO0030393</v>
          </cell>
          <cell r="F204" t="str">
            <v>DAIMLER TRUCK</v>
          </cell>
          <cell r="G204" t="str">
            <v>HAPPAG LLOYD BRASIL AGENCIAMENTO MARITIM</v>
          </cell>
          <cell r="H204" t="str">
            <v>MARITIMA</v>
          </cell>
          <cell r="I204" t="str">
            <v/>
          </cell>
          <cell r="J204">
            <v>44556</v>
          </cell>
          <cell r="K204" t="str">
            <v>HLCUSTR211215830</v>
          </cell>
          <cell r="L204" t="str">
            <v>1250250031</v>
          </cell>
          <cell r="P204">
            <v>44556</v>
          </cell>
          <cell r="Q204" t="str">
            <v>9702091 - MSC SOFIA CELESTE</v>
          </cell>
          <cell r="R204" t="str">
            <v>FCL</v>
          </cell>
          <cell r="S204">
            <v>44577</v>
          </cell>
          <cell r="T204">
            <v>44581</v>
          </cell>
          <cell r="U204" t="str">
            <v>152205009126688</v>
          </cell>
          <cell r="V204">
            <v>44582</v>
          </cell>
          <cell r="W204" t="str">
            <v/>
          </cell>
          <cell r="X204" t="str">
            <v/>
          </cell>
          <cell r="Y204" t="str">
            <v/>
          </cell>
          <cell r="Z204" t="str">
            <v>0817800
PORTO DE SANTOS</v>
          </cell>
          <cell r="AA204" t="str">
            <v>0817800
PORTO DE SANTOS</v>
          </cell>
          <cell r="AB204" t="str">
            <v>BRASIL TERMINAL PORTUÁRIO S/A</v>
          </cell>
          <cell r="AC204" t="str">
            <v/>
          </cell>
          <cell r="AD204" t="str">
            <v/>
          </cell>
          <cell r="AE204" t="str">
            <v/>
          </cell>
          <cell r="AF204" t="str">
            <v/>
          </cell>
          <cell r="AG204" t="str">
            <v/>
          </cell>
          <cell r="AH204" t="str">
            <v/>
          </cell>
          <cell r="AI204" t="str">
            <v/>
          </cell>
          <cell r="AJ204" t="str">
            <v/>
          </cell>
          <cell r="AK204" t="str">
            <v/>
          </cell>
        </row>
        <row r="205">
          <cell r="A205">
            <v>540104613</v>
          </cell>
          <cell r="B205" t="str">
            <v>Normal</v>
          </cell>
          <cell r="C205" t="str">
            <v>Produtivo</v>
          </cell>
          <cell r="D205" t="str">
            <v>MBBRAS - SBC_x000D_
59.104.273/0001-29</v>
          </cell>
          <cell r="E205" t="str">
            <v>BSAO0030423</v>
          </cell>
          <cell r="F205" t="str">
            <v>DAIMLER TRUCK</v>
          </cell>
          <cell r="G205" t="str">
            <v>HAPPAG LLOYD BRASIL AGENCIAMENTO MARITIM</v>
          </cell>
          <cell r="H205" t="str">
            <v>MARITIMA</v>
          </cell>
          <cell r="I205" t="str">
            <v/>
          </cell>
          <cell r="J205" t="str">
            <v/>
          </cell>
          <cell r="K205" t="str">
            <v>HLCUSTR211206910</v>
          </cell>
          <cell r="L205" t="str">
            <v>1250250033</v>
          </cell>
          <cell r="P205">
            <v>44571</v>
          </cell>
          <cell r="Q205" t="str">
            <v>9723253 - HUNGARY</v>
          </cell>
          <cell r="R205" t="str">
            <v>FCL</v>
          </cell>
          <cell r="S205">
            <v>44583</v>
          </cell>
          <cell r="T205">
            <v>44588</v>
          </cell>
          <cell r="U205" t="str">
            <v>152205013798580</v>
          </cell>
          <cell r="V205">
            <v>44589</v>
          </cell>
          <cell r="W205" t="str">
            <v/>
          </cell>
          <cell r="X205" t="str">
            <v/>
          </cell>
          <cell r="Y205" t="str">
            <v/>
          </cell>
          <cell r="Z205" t="str">
            <v>0817800
PORTO DE SANTOS</v>
          </cell>
          <cell r="AA205" t="str">
            <v>0817800
PORTO DE SANTOS</v>
          </cell>
          <cell r="AB205" t="str">
            <v>BRASIL TERMINAL PORTUÁRIO S/A</v>
          </cell>
          <cell r="AC205">
            <v>44590</v>
          </cell>
          <cell r="AD205" t="str">
            <v>22/0188804-2</v>
          </cell>
          <cell r="AE205">
            <v>44592</v>
          </cell>
          <cell r="AF205" t="str">
            <v>Verde</v>
          </cell>
          <cell r="AG205">
            <v>44592</v>
          </cell>
          <cell r="AH205" t="str">
            <v/>
          </cell>
          <cell r="AI205" t="str">
            <v/>
          </cell>
          <cell r="AJ205">
            <v>44592</v>
          </cell>
          <cell r="AK205">
            <v>44592</v>
          </cell>
        </row>
        <row r="206">
          <cell r="A206">
            <v>540104614</v>
          </cell>
          <cell r="B206" t="str">
            <v>Normal</v>
          </cell>
          <cell r="C206" t="str">
            <v>Produtivo</v>
          </cell>
          <cell r="D206" t="str">
            <v>MBBRAS - SBC_x000D_
59.104.273/0001-29</v>
          </cell>
          <cell r="E206" t="str">
            <v>BSAO0030424</v>
          </cell>
          <cell r="F206" t="str">
            <v>DAIMLER TRUCK</v>
          </cell>
          <cell r="G206" t="str">
            <v>HAPPAG LLOYD BRASIL AGENCIAMENTO MARITIM</v>
          </cell>
          <cell r="H206" t="str">
            <v>MARITIMA</v>
          </cell>
          <cell r="I206" t="str">
            <v/>
          </cell>
          <cell r="J206" t="str">
            <v/>
          </cell>
          <cell r="K206" t="str">
            <v>HLCUSTR211215355</v>
          </cell>
          <cell r="L206" t="str">
            <v>1250250034</v>
          </cell>
          <cell r="P206">
            <v>44571</v>
          </cell>
          <cell r="Q206" t="str">
            <v>9723253 - HUNGARY</v>
          </cell>
          <cell r="R206" t="str">
            <v>FCL</v>
          </cell>
          <cell r="S206">
            <v>44583</v>
          </cell>
          <cell r="T206">
            <v>44588</v>
          </cell>
          <cell r="U206" t="str">
            <v>152205013799047</v>
          </cell>
          <cell r="V206">
            <v>44589</v>
          </cell>
          <cell r="W206" t="str">
            <v/>
          </cell>
          <cell r="X206" t="str">
            <v/>
          </cell>
          <cell r="Y206" t="str">
            <v/>
          </cell>
          <cell r="Z206" t="str">
            <v>0817800
PORTO DE SANTOS</v>
          </cell>
          <cell r="AA206" t="str">
            <v>0817800
PORTO DE SANTOS</v>
          </cell>
          <cell r="AB206" t="str">
            <v>BRASIL TERMINAL PORTUÁRIO S/A</v>
          </cell>
          <cell r="AC206">
            <v>44592</v>
          </cell>
          <cell r="AD206" t="str">
            <v>22/0198725-3</v>
          </cell>
          <cell r="AE206">
            <v>44593</v>
          </cell>
          <cell r="AF206" t="str">
            <v>Verde</v>
          </cell>
          <cell r="AG206">
            <v>44593</v>
          </cell>
          <cell r="AH206" t="str">
            <v/>
          </cell>
          <cell r="AI206" t="str">
            <v/>
          </cell>
          <cell r="AJ206">
            <v>44594</v>
          </cell>
          <cell r="AK206">
            <v>44594</v>
          </cell>
        </row>
        <row r="207">
          <cell r="A207">
            <v>540200207</v>
          </cell>
          <cell r="B207" t="str">
            <v>Normal</v>
          </cell>
          <cell r="C207" t="str">
            <v>Produtivo</v>
          </cell>
          <cell r="D207" t="str">
            <v>MBBRAS - SBC_x000D_
59.104.273/0001-29</v>
          </cell>
          <cell r="E207" t="str">
            <v>BSAO0030422</v>
          </cell>
          <cell r="F207" t="str">
            <v>DAIMLER TRUCK</v>
          </cell>
          <cell r="G207" t="str">
            <v>HAPPAG LLOYD BRASIL AGENCIAMENTO MARITIM</v>
          </cell>
          <cell r="H207" t="str">
            <v>MARITIMA</v>
          </cell>
          <cell r="I207" t="str">
            <v/>
          </cell>
          <cell r="J207">
            <v>44561</v>
          </cell>
          <cell r="K207" t="str">
            <v>HLCUSTR211217595</v>
          </cell>
          <cell r="L207" t="str">
            <v>1250250090</v>
          </cell>
          <cell r="P207">
            <v>44561</v>
          </cell>
          <cell r="Q207" t="str">
            <v>9723253 - HUNGARY</v>
          </cell>
          <cell r="R207" t="str">
            <v>FCL</v>
          </cell>
          <cell r="S207">
            <v>44583</v>
          </cell>
          <cell r="T207">
            <v>44588</v>
          </cell>
          <cell r="U207" t="str">
            <v>152205013803508</v>
          </cell>
          <cell r="V207">
            <v>44589</v>
          </cell>
          <cell r="W207" t="str">
            <v/>
          </cell>
          <cell r="X207" t="str">
            <v/>
          </cell>
          <cell r="Y207" t="str">
            <v/>
          </cell>
          <cell r="Z207" t="str">
            <v>0817800
PORTO DE SANTOS</v>
          </cell>
          <cell r="AA207" t="str">
            <v>0817800
PORTO DE SANTOS</v>
          </cell>
          <cell r="AB207" t="str">
            <v>BRASIL TERMINAL PORTUÁRIO S/A</v>
          </cell>
          <cell r="AC207" t="str">
            <v/>
          </cell>
          <cell r="AD207" t="str">
            <v/>
          </cell>
          <cell r="AE207" t="str">
            <v/>
          </cell>
          <cell r="AF207" t="str">
            <v/>
          </cell>
          <cell r="AG207" t="str">
            <v/>
          </cell>
          <cell r="AH207" t="str">
            <v/>
          </cell>
          <cell r="AI207" t="str">
            <v/>
          </cell>
          <cell r="AJ207" t="str">
            <v/>
          </cell>
          <cell r="AK207" t="str">
            <v/>
          </cell>
        </row>
        <row r="208">
          <cell r="A208">
            <v>540200205</v>
          </cell>
          <cell r="B208" t="str">
            <v>Normal</v>
          </cell>
          <cell r="C208" t="str">
            <v>Produtivo</v>
          </cell>
          <cell r="D208" t="str">
            <v>MBBRAS - SBC_x000D_
59.104.273/0001-29</v>
          </cell>
          <cell r="E208" t="str">
            <v>BSAO0030420</v>
          </cell>
          <cell r="F208" t="str">
            <v>DAIMLER TRUCK</v>
          </cell>
          <cell r="G208" t="str">
            <v>HAPPAG LLOYD BRASIL AGENCIAMENTO MARITIM</v>
          </cell>
          <cell r="H208" t="str">
            <v>MARITIMA</v>
          </cell>
          <cell r="I208" t="str">
            <v/>
          </cell>
          <cell r="J208">
            <v>44561</v>
          </cell>
          <cell r="K208" t="str">
            <v>HLCUSTR211216749</v>
          </cell>
          <cell r="L208" t="str">
            <v>1250250070</v>
          </cell>
          <cell r="P208">
            <v>44571</v>
          </cell>
          <cell r="Q208" t="str">
            <v>9723253 - HUNGARY</v>
          </cell>
          <cell r="R208" t="str">
            <v>FCL</v>
          </cell>
          <cell r="S208">
            <v>44583</v>
          </cell>
          <cell r="T208">
            <v>44588</v>
          </cell>
          <cell r="U208" t="str">
            <v>152205013802366</v>
          </cell>
          <cell r="V208">
            <v>44588</v>
          </cell>
          <cell r="W208" t="str">
            <v/>
          </cell>
          <cell r="X208" t="str">
            <v/>
          </cell>
          <cell r="Y208" t="str">
            <v/>
          </cell>
          <cell r="Z208" t="str">
            <v>0817800
PORTO DE SANTOS</v>
          </cell>
          <cell r="AA208" t="str">
            <v>0817900
SAO PAULO</v>
          </cell>
          <cell r="AB208" t="str">
            <v>EADI SANTO ANDRE TERMINAL DE CARGAS LTDA.</v>
          </cell>
          <cell r="AC208">
            <v>44613</v>
          </cell>
          <cell r="AD208" t="str">
            <v>22/0337174-8</v>
          </cell>
          <cell r="AE208">
            <v>44613</v>
          </cell>
          <cell r="AF208" t="str">
            <v>Verde</v>
          </cell>
          <cell r="AG208">
            <v>44613</v>
          </cell>
          <cell r="AH208" t="str">
            <v/>
          </cell>
          <cell r="AI208" t="str">
            <v/>
          </cell>
          <cell r="AJ208">
            <v>44614</v>
          </cell>
          <cell r="AK208">
            <v>44614</v>
          </cell>
        </row>
        <row r="209">
          <cell r="A209">
            <v>540200206</v>
          </cell>
          <cell r="B209" t="str">
            <v>Normal</v>
          </cell>
          <cell r="C209" t="str">
            <v>Produtivo</v>
          </cell>
          <cell r="D209" t="str">
            <v>MBBRAS - SBC_x000D_
59.104.273/0001-29</v>
          </cell>
          <cell r="E209" t="str">
            <v>BSAO0030421</v>
          </cell>
          <cell r="F209" t="str">
            <v>DAIMLER TRUCK</v>
          </cell>
          <cell r="G209" t="str">
            <v>HAPPAG LLOYD BRASIL AGENCIAMENTO MARITIM</v>
          </cell>
          <cell r="H209" t="str">
            <v>MARITIMA</v>
          </cell>
          <cell r="I209" t="str">
            <v/>
          </cell>
          <cell r="J209" t="str">
            <v/>
          </cell>
          <cell r="K209" t="str">
            <v>HLCUSTR211217010</v>
          </cell>
          <cell r="L209" t="str">
            <v>1250250080</v>
          </cell>
          <cell r="P209">
            <v>44571</v>
          </cell>
          <cell r="Q209" t="str">
            <v>9723253 - HUNGARY</v>
          </cell>
          <cell r="R209" t="str">
            <v>FCL</v>
          </cell>
          <cell r="S209">
            <v>44583</v>
          </cell>
          <cell r="T209">
            <v>44588</v>
          </cell>
          <cell r="U209" t="str">
            <v>152205013802609</v>
          </cell>
          <cell r="V209">
            <v>44588</v>
          </cell>
          <cell r="W209" t="str">
            <v/>
          </cell>
          <cell r="X209" t="str">
            <v/>
          </cell>
          <cell r="Y209" t="str">
            <v/>
          </cell>
          <cell r="Z209" t="str">
            <v>0817800
PORTO DE SANTOS</v>
          </cell>
          <cell r="AA209" t="str">
            <v>0817800
PORTO DE SANTOS</v>
          </cell>
          <cell r="AB209" t="str">
            <v>BRASIL TERMINAL PORTUÁRIO S/A</v>
          </cell>
          <cell r="AC209">
            <v>44589</v>
          </cell>
          <cell r="AD209" t="str">
            <v>22/0187824-1</v>
          </cell>
          <cell r="AE209">
            <v>44592</v>
          </cell>
          <cell r="AF209" t="str">
            <v>Verde</v>
          </cell>
          <cell r="AG209">
            <v>44592</v>
          </cell>
          <cell r="AH209" t="str">
            <v/>
          </cell>
          <cell r="AI209" t="str">
            <v/>
          </cell>
          <cell r="AJ209">
            <v>44593</v>
          </cell>
          <cell r="AK209">
            <v>44593</v>
          </cell>
        </row>
        <row r="210">
          <cell r="A210">
            <v>540200190</v>
          </cell>
          <cell r="B210" t="str">
            <v>Normal</v>
          </cell>
          <cell r="C210" t="str">
            <v>Produtivo</v>
          </cell>
          <cell r="D210" t="str">
            <v>MBBRAS - SBC_x000D_
59.104.273/0001-29</v>
          </cell>
          <cell r="E210" t="str">
            <v>BSAO0030428</v>
          </cell>
          <cell r="F210" t="str">
            <v>DAIMLER TRUCK</v>
          </cell>
          <cell r="G210" t="str">
            <v>HAPPAG LLOYD BRASIL AGENCIAMENTO MARITIM</v>
          </cell>
          <cell r="H210" t="str">
            <v>MARITIMA</v>
          </cell>
          <cell r="I210" t="str">
            <v/>
          </cell>
          <cell r="J210" t="str">
            <v/>
          </cell>
          <cell r="K210" t="str">
            <v>HLCUSTR211216040</v>
          </cell>
          <cell r="L210" t="str">
            <v>1250250040</v>
          </cell>
          <cell r="P210">
            <v>44571</v>
          </cell>
          <cell r="Q210" t="str">
            <v>9723253 - HUNGARY</v>
          </cell>
          <cell r="R210" t="str">
            <v>FCL</v>
          </cell>
          <cell r="S210">
            <v>44583</v>
          </cell>
          <cell r="T210">
            <v>44588</v>
          </cell>
          <cell r="U210" t="str">
            <v>152205013799390</v>
          </cell>
          <cell r="V210">
            <v>44588</v>
          </cell>
          <cell r="W210" t="str">
            <v/>
          </cell>
          <cell r="X210" t="str">
            <v/>
          </cell>
          <cell r="Y210" t="str">
            <v/>
          </cell>
          <cell r="Z210" t="str">
            <v>0817800
PORTO DE SANTOS</v>
          </cell>
          <cell r="AA210" t="str">
            <v>0817800
PORTO DE SANTOS</v>
          </cell>
          <cell r="AB210" t="str">
            <v>BRASIL TERMINAL PORTUÁRIO S/A</v>
          </cell>
          <cell r="AC210">
            <v>44592</v>
          </cell>
          <cell r="AD210" t="str">
            <v>22/0192223-2</v>
          </cell>
          <cell r="AE210">
            <v>44592</v>
          </cell>
          <cell r="AF210" t="str">
            <v>Verde</v>
          </cell>
          <cell r="AG210">
            <v>44592</v>
          </cell>
          <cell r="AH210" t="str">
            <v/>
          </cell>
          <cell r="AI210" t="str">
            <v/>
          </cell>
          <cell r="AJ210">
            <v>44592</v>
          </cell>
          <cell r="AK210">
            <v>44592</v>
          </cell>
        </row>
        <row r="211">
          <cell r="A211">
            <v>540200192</v>
          </cell>
          <cell r="B211" t="str">
            <v>Normal</v>
          </cell>
          <cell r="C211" t="str">
            <v>Produtivo</v>
          </cell>
          <cell r="D211" t="str">
            <v>MBBRAS - SBC_x000D_
59.104.273/0001-29</v>
          </cell>
          <cell r="E211" t="str">
            <v>BSAO0030432</v>
          </cell>
          <cell r="F211" t="str">
            <v>DAIMLER TRUCK</v>
          </cell>
          <cell r="G211" t="str">
            <v>HAPPAG LLOYD BRASIL AGENCIAMENTO MARITIM</v>
          </cell>
          <cell r="H211" t="str">
            <v>MARITIMA</v>
          </cell>
          <cell r="I211" t="str">
            <v/>
          </cell>
          <cell r="J211">
            <v>44571</v>
          </cell>
          <cell r="K211" t="str">
            <v>HLCUSTR211216157</v>
          </cell>
          <cell r="L211" t="str">
            <v>1250250047</v>
          </cell>
          <cell r="P211">
            <v>44571</v>
          </cell>
          <cell r="Q211" t="str">
            <v>9723253 - HUNGARY</v>
          </cell>
          <cell r="R211" t="str">
            <v>FCL</v>
          </cell>
          <cell r="S211">
            <v>44583</v>
          </cell>
          <cell r="T211">
            <v>44588</v>
          </cell>
          <cell r="U211" t="str">
            <v>152205013800070</v>
          </cell>
          <cell r="V211">
            <v>44589</v>
          </cell>
          <cell r="W211" t="str">
            <v/>
          </cell>
          <cell r="X211" t="str">
            <v/>
          </cell>
          <cell r="Y211" t="str">
            <v/>
          </cell>
          <cell r="Z211" t="str">
            <v>0817800
PORTO DE SANTOS</v>
          </cell>
          <cell r="AA211" t="str">
            <v>0817900
SAO PAULO</v>
          </cell>
          <cell r="AB211" t="str">
            <v>EADI SANTO ANDRE TERMINAL DE CARGAS LTDA.</v>
          </cell>
          <cell r="AC211">
            <v>44609</v>
          </cell>
          <cell r="AD211" t="str">
            <v>22/0318573-1</v>
          </cell>
          <cell r="AE211">
            <v>44609</v>
          </cell>
          <cell r="AF211" t="str">
            <v>Verde</v>
          </cell>
          <cell r="AG211">
            <v>44609</v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</row>
        <row r="212">
          <cell r="A212">
            <v>540200191</v>
          </cell>
          <cell r="B212" t="str">
            <v>Normal</v>
          </cell>
          <cell r="C212" t="str">
            <v>Produtivo</v>
          </cell>
          <cell r="D212" t="str">
            <v>MBBRAS - SBC_x000D_
59.104.273/0001-29</v>
          </cell>
          <cell r="E212" t="str">
            <v>BSAO0030429</v>
          </cell>
          <cell r="F212" t="str">
            <v>DAIMLER TRUCK</v>
          </cell>
          <cell r="G212" t="str">
            <v>HAPPAG LLOYD BRASIL AGENCIAMENTO MARITIM</v>
          </cell>
          <cell r="H212" t="str">
            <v>MARITIMA</v>
          </cell>
          <cell r="I212" t="str">
            <v/>
          </cell>
          <cell r="J212">
            <v>44561</v>
          </cell>
          <cell r="K212" t="str">
            <v>HLCUSTR211216113</v>
          </cell>
          <cell r="L212" t="str">
            <v>1250250046</v>
          </cell>
          <cell r="P212">
            <v>44561</v>
          </cell>
          <cell r="Q212" t="str">
            <v>9723253 - HUNGARY</v>
          </cell>
          <cell r="R212" t="str">
            <v>FCL</v>
          </cell>
          <cell r="S212">
            <v>44583</v>
          </cell>
          <cell r="T212">
            <v>44588</v>
          </cell>
          <cell r="U212" t="str">
            <v>152205013799802</v>
          </cell>
          <cell r="V212">
            <v>44589</v>
          </cell>
          <cell r="W212" t="str">
            <v/>
          </cell>
          <cell r="X212" t="str">
            <v/>
          </cell>
          <cell r="Y212" t="str">
            <v/>
          </cell>
          <cell r="Z212" t="str">
            <v>0817800
PORTO DE SANTOS</v>
          </cell>
          <cell r="AA212" t="str">
            <v>0817800
PORTO DE SANTOS</v>
          </cell>
          <cell r="AB212" t="str">
            <v>BRASIL TERMINAL PORTUÁRIO S/A</v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</row>
        <row r="213">
          <cell r="A213">
            <v>540200193</v>
          </cell>
          <cell r="B213" t="str">
            <v>Normal</v>
          </cell>
          <cell r="C213" t="str">
            <v>Produtivo</v>
          </cell>
          <cell r="D213" t="str">
            <v>MBBRAS - SBC_x000D_
59.104.273/0001-29</v>
          </cell>
          <cell r="E213" t="str">
            <v>BSAO0030433</v>
          </cell>
          <cell r="F213" t="str">
            <v>DAIMLER TRUCK</v>
          </cell>
          <cell r="G213" t="str">
            <v>HAPPAG LLOYD BRASIL AGENCIAMENTO MARITIM</v>
          </cell>
          <cell r="H213" t="str">
            <v>MARITIMA</v>
          </cell>
          <cell r="I213" t="str">
            <v/>
          </cell>
          <cell r="J213">
            <v>44561</v>
          </cell>
          <cell r="K213" t="str">
            <v>HLCUSTR211216208</v>
          </cell>
          <cell r="L213" t="str">
            <v>1250250041</v>
          </cell>
          <cell r="P213">
            <v>44571</v>
          </cell>
          <cell r="Q213" t="str">
            <v>9723253 - HUNGARY</v>
          </cell>
          <cell r="R213" t="str">
            <v>FCL</v>
          </cell>
          <cell r="S213">
            <v>44583</v>
          </cell>
          <cell r="T213">
            <v>44588</v>
          </cell>
          <cell r="U213" t="str">
            <v>152205013800231</v>
          </cell>
          <cell r="V213">
            <v>44589</v>
          </cell>
          <cell r="W213" t="str">
            <v/>
          </cell>
          <cell r="X213" t="str">
            <v/>
          </cell>
          <cell r="Y213" t="str">
            <v/>
          </cell>
          <cell r="Z213" t="str">
            <v>0817800
PORTO DE SANTOS</v>
          </cell>
          <cell r="AA213" t="str">
            <v>0817900
SAO PAULO</v>
          </cell>
          <cell r="AB213" t="str">
            <v>EADI SANTO ANDRE TERMINAL DE CARGAS LTDA.</v>
          </cell>
          <cell r="AC213">
            <v>44624</v>
          </cell>
          <cell r="AD213" t="str">
            <v>22/0421104-3</v>
          </cell>
          <cell r="AE213">
            <v>44624</v>
          </cell>
          <cell r="AF213" t="str">
            <v>Verde</v>
          </cell>
          <cell r="AG213">
            <v>44624</v>
          </cell>
          <cell r="AH213" t="str">
            <v/>
          </cell>
          <cell r="AI213" t="str">
            <v/>
          </cell>
          <cell r="AJ213">
            <v>44631</v>
          </cell>
          <cell r="AK213">
            <v>44631</v>
          </cell>
        </row>
        <row r="214">
          <cell r="A214">
            <v>540200189</v>
          </cell>
          <cell r="B214" t="str">
            <v>Normal</v>
          </cell>
          <cell r="C214" t="str">
            <v>Produtivo</v>
          </cell>
          <cell r="D214" t="str">
            <v>MBBRAS - SBC_x000D_
59.104.273/0001-29</v>
          </cell>
          <cell r="E214" t="str">
            <v>BSAO0030426</v>
          </cell>
          <cell r="F214" t="str">
            <v>DAIMLER TRUCK</v>
          </cell>
          <cell r="G214" t="str">
            <v>HAPPAG LLOYD BRASIL AGENCIAMENTO MARITIM</v>
          </cell>
          <cell r="H214" t="str">
            <v>MARITIMA</v>
          </cell>
          <cell r="I214" t="str">
            <v/>
          </cell>
          <cell r="J214" t="str">
            <v/>
          </cell>
          <cell r="K214" t="str">
            <v>HLCUSTR211215768</v>
          </cell>
          <cell r="L214" t="str">
            <v>1250250038</v>
          </cell>
          <cell r="P214">
            <v>44571</v>
          </cell>
          <cell r="Q214" t="str">
            <v>9723253 - HUNGARY</v>
          </cell>
          <cell r="R214" t="str">
            <v>FCL</v>
          </cell>
          <cell r="S214">
            <v>44583</v>
          </cell>
          <cell r="T214">
            <v>44588</v>
          </cell>
          <cell r="U214" t="str">
            <v>152205013799128</v>
          </cell>
          <cell r="V214">
            <v>44588</v>
          </cell>
          <cell r="W214" t="str">
            <v/>
          </cell>
          <cell r="X214" t="str">
            <v/>
          </cell>
          <cell r="Y214" t="str">
            <v/>
          </cell>
          <cell r="Z214" t="str">
            <v>0817800
PORTO DE SANTOS</v>
          </cell>
          <cell r="AA214" t="str">
            <v>0817800
PORTO DE SANTOS</v>
          </cell>
          <cell r="AB214" t="str">
            <v>BRASIL TERMINAL PORTUÁRIO S/A</v>
          </cell>
          <cell r="AC214">
            <v>44592</v>
          </cell>
          <cell r="AD214" t="str">
            <v>22/0199317-2</v>
          </cell>
          <cell r="AE214">
            <v>44593</v>
          </cell>
          <cell r="AF214" t="str">
            <v>Verde</v>
          </cell>
          <cell r="AG214">
            <v>44593</v>
          </cell>
          <cell r="AH214" t="str">
            <v/>
          </cell>
          <cell r="AI214" t="str">
            <v/>
          </cell>
          <cell r="AJ214">
            <v>44595</v>
          </cell>
          <cell r="AK214">
            <v>44595</v>
          </cell>
        </row>
        <row r="215">
          <cell r="A215">
            <v>540200197</v>
          </cell>
          <cell r="B215" t="str">
            <v>Normal</v>
          </cell>
          <cell r="C215" t="str">
            <v>Produtivo</v>
          </cell>
          <cell r="D215" t="str">
            <v>MBBRAS - SBC_x000D_
59.104.273/0001-29</v>
          </cell>
          <cell r="E215" t="str">
            <v>BSAO0030439</v>
          </cell>
          <cell r="F215" t="str">
            <v>DAIMLER TRUCK</v>
          </cell>
          <cell r="G215" t="str">
            <v>HAPPAG LLOYD BRASIL AGENCIAMENTO MARITIM</v>
          </cell>
          <cell r="H215" t="str">
            <v>MARITIMA</v>
          </cell>
          <cell r="I215" t="str">
            <v/>
          </cell>
          <cell r="J215">
            <v>44571</v>
          </cell>
          <cell r="K215" t="str">
            <v>HLCUSTR211216475</v>
          </cell>
          <cell r="L215" t="str">
            <v>1250250068</v>
          </cell>
          <cell r="P215">
            <v>44571</v>
          </cell>
          <cell r="Q215" t="str">
            <v>9723253 - HUNGARY</v>
          </cell>
          <cell r="R215" t="str">
            <v>FCL</v>
          </cell>
          <cell r="S215">
            <v>44583</v>
          </cell>
          <cell r="T215">
            <v>44588</v>
          </cell>
          <cell r="U215" t="str">
            <v>152205013800827</v>
          </cell>
          <cell r="V215">
            <v>44589</v>
          </cell>
          <cell r="W215" t="str">
            <v/>
          </cell>
          <cell r="X215" t="str">
            <v/>
          </cell>
          <cell r="Y215" t="str">
            <v/>
          </cell>
          <cell r="Z215" t="str">
            <v>0817800
PORTO DE SANTOS</v>
          </cell>
          <cell r="AA215" t="str">
            <v>0817800
PORTO DE SANTOS</v>
          </cell>
          <cell r="AB215" t="str">
            <v>BRASIL TERMINAL PORTUÁRIO S/A</v>
          </cell>
          <cell r="AC215">
            <v>44590</v>
          </cell>
          <cell r="AD215" t="str">
            <v>22/0188806-9</v>
          </cell>
          <cell r="AE215">
            <v>44592</v>
          </cell>
          <cell r="AF215" t="str">
            <v>Verde</v>
          </cell>
          <cell r="AG215">
            <v>44592</v>
          </cell>
          <cell r="AH215" t="str">
            <v/>
          </cell>
          <cell r="AI215" t="str">
            <v/>
          </cell>
          <cell r="AJ215">
            <v>44623</v>
          </cell>
          <cell r="AK215">
            <v>44623</v>
          </cell>
        </row>
        <row r="216">
          <cell r="A216">
            <v>540200200</v>
          </cell>
          <cell r="B216" t="str">
            <v>Normal</v>
          </cell>
          <cell r="C216" t="str">
            <v>Produtivo</v>
          </cell>
          <cell r="D216" t="str">
            <v>MBBRAS - SBC_x000D_
59.104.273/0001-29</v>
          </cell>
          <cell r="E216" t="str">
            <v>BSAO0030443</v>
          </cell>
          <cell r="F216" t="str">
            <v>DAIMLER TRUCK</v>
          </cell>
          <cell r="G216" t="str">
            <v>HAPPAG LLOYD BRASIL AGENCIAMENTO MARITIM</v>
          </cell>
          <cell r="H216" t="str">
            <v>MARITIMA</v>
          </cell>
          <cell r="I216" t="str">
            <v/>
          </cell>
          <cell r="J216">
            <v>44571</v>
          </cell>
          <cell r="K216" t="str">
            <v>HLCUSTR211203967</v>
          </cell>
          <cell r="L216" t="str">
            <v>1250250032</v>
          </cell>
          <cell r="P216">
            <v>44571</v>
          </cell>
          <cell r="Q216" t="str">
            <v>9723253 - HUNGARY</v>
          </cell>
          <cell r="R216" t="str">
            <v>FCL</v>
          </cell>
          <cell r="S216">
            <v>44583</v>
          </cell>
          <cell r="T216">
            <v>44588</v>
          </cell>
          <cell r="U216" t="str">
            <v>152205013798407</v>
          </cell>
          <cell r="V216">
            <v>44589</v>
          </cell>
          <cell r="W216" t="str">
            <v/>
          </cell>
          <cell r="X216" t="str">
            <v/>
          </cell>
          <cell r="Y216" t="str">
            <v/>
          </cell>
          <cell r="Z216" t="str">
            <v>0817800
PORTO DE SANTOS</v>
          </cell>
          <cell r="AA216" t="str">
            <v>0817800
PORTO DE SANTOS</v>
          </cell>
          <cell r="AB216" t="str">
            <v>BRASIL TERMINAL PORTUÁRIO S/A</v>
          </cell>
          <cell r="AC216">
            <v>44603</v>
          </cell>
          <cell r="AD216" t="str">
            <v>22/0279066-6</v>
          </cell>
          <cell r="AE216">
            <v>44603</v>
          </cell>
          <cell r="AF216" t="str">
            <v>Vermelho</v>
          </cell>
          <cell r="AG216" t="str">
            <v/>
          </cell>
          <cell r="AH216" t="str">
            <v/>
          </cell>
          <cell r="AI216" t="str">
            <v/>
          </cell>
          <cell r="AJ216" t="str">
            <v/>
          </cell>
          <cell r="AK216" t="str">
            <v/>
          </cell>
        </row>
        <row r="217">
          <cell r="A217">
            <v>540200196</v>
          </cell>
          <cell r="B217" t="str">
            <v>Normal</v>
          </cell>
          <cell r="C217" t="str">
            <v>Produtivo</v>
          </cell>
          <cell r="D217" t="str">
            <v>MBBRAS - SBC_x000D_
59.104.273/0001-29</v>
          </cell>
          <cell r="E217" t="str">
            <v>BSAO0030437</v>
          </cell>
          <cell r="F217" t="str">
            <v>DAIMLER TRUCK</v>
          </cell>
          <cell r="G217" t="str">
            <v>HAPPAG LLOYD BRASIL AGENCIAMENTO MARITIM</v>
          </cell>
          <cell r="H217" t="str">
            <v>MARITIMA</v>
          </cell>
          <cell r="I217" t="str">
            <v/>
          </cell>
          <cell r="J217" t="str">
            <v/>
          </cell>
          <cell r="K217" t="str">
            <v>HLCUSTR211216453</v>
          </cell>
          <cell r="L217" t="str">
            <v>1250250065</v>
          </cell>
          <cell r="P217">
            <v>44571</v>
          </cell>
          <cell r="Q217" t="str">
            <v>9723253 - HUNGARY</v>
          </cell>
          <cell r="R217" t="str">
            <v>FCL</v>
          </cell>
          <cell r="S217">
            <v>44583</v>
          </cell>
          <cell r="T217">
            <v>44588</v>
          </cell>
          <cell r="U217" t="str">
            <v>152205013800746</v>
          </cell>
          <cell r="V217">
            <v>44589</v>
          </cell>
          <cell r="W217" t="str">
            <v/>
          </cell>
          <cell r="X217" t="str">
            <v/>
          </cell>
          <cell r="Y217" t="str">
            <v/>
          </cell>
          <cell r="Z217" t="str">
            <v>0817800
PORTO DE SANTOS</v>
          </cell>
          <cell r="AA217" t="str">
            <v>0817800
PORTO DE SANTOS</v>
          </cell>
          <cell r="AB217" t="str">
            <v>BRASIL TERMINAL PORTUÁRIO S/A</v>
          </cell>
          <cell r="AC217">
            <v>44592</v>
          </cell>
          <cell r="AD217" t="str">
            <v>22/0191849-9</v>
          </cell>
          <cell r="AE217">
            <v>44592</v>
          </cell>
          <cell r="AF217" t="str">
            <v>Verde</v>
          </cell>
          <cell r="AG217">
            <v>44592</v>
          </cell>
          <cell r="AH217" t="str">
            <v/>
          </cell>
          <cell r="AI217" t="str">
            <v/>
          </cell>
          <cell r="AJ217">
            <v>44592</v>
          </cell>
          <cell r="AK217">
            <v>44592</v>
          </cell>
        </row>
        <row r="218">
          <cell r="A218">
            <v>540200198</v>
          </cell>
          <cell r="B218" t="str">
            <v>Normal</v>
          </cell>
          <cell r="C218" t="str">
            <v>Produtivo</v>
          </cell>
          <cell r="D218" t="str">
            <v>MBBRAS - SBC_x000D_
59.104.273/0001-29</v>
          </cell>
          <cell r="E218" t="str">
            <v>BSAO0030440</v>
          </cell>
          <cell r="F218" t="str">
            <v>DAIMLER TRUCK</v>
          </cell>
          <cell r="G218" t="str">
            <v>HAPPAG LLOYD BRASIL AGENCIAMENTO MARITIM</v>
          </cell>
          <cell r="H218" t="str">
            <v>MARITIMA</v>
          </cell>
          <cell r="I218" t="str">
            <v/>
          </cell>
          <cell r="J218" t="str">
            <v/>
          </cell>
          <cell r="K218" t="str">
            <v>HLCUSTR211216855</v>
          </cell>
          <cell r="L218" t="str">
            <v>1250250071</v>
          </cell>
          <cell r="P218">
            <v>44571</v>
          </cell>
          <cell r="Q218" t="str">
            <v>9723253 - HUNGARY</v>
          </cell>
          <cell r="R218" t="str">
            <v>FCL</v>
          </cell>
          <cell r="S218">
            <v>44583</v>
          </cell>
          <cell r="T218">
            <v>44588</v>
          </cell>
          <cell r="U218" t="str">
            <v>152205013802447</v>
          </cell>
          <cell r="V218">
            <v>44589</v>
          </cell>
          <cell r="W218" t="str">
            <v/>
          </cell>
          <cell r="X218" t="str">
            <v/>
          </cell>
          <cell r="Y218" t="str">
            <v/>
          </cell>
          <cell r="Z218" t="str">
            <v>0817800
PORTO DE SANTOS</v>
          </cell>
          <cell r="AA218" t="str">
            <v>0817800
PORTO DE SANTOS</v>
          </cell>
          <cell r="AB218" t="str">
            <v>BRASIL TERMINAL PORTUÁRIO S/A</v>
          </cell>
          <cell r="AC218">
            <v>44592</v>
          </cell>
          <cell r="AD218" t="str">
            <v>22/0199318-0</v>
          </cell>
          <cell r="AE218">
            <v>44593</v>
          </cell>
          <cell r="AF218" t="str">
            <v>Verde</v>
          </cell>
          <cell r="AG218">
            <v>44593</v>
          </cell>
          <cell r="AH218" t="str">
            <v/>
          </cell>
          <cell r="AI218" t="str">
            <v/>
          </cell>
          <cell r="AJ218">
            <v>44596</v>
          </cell>
          <cell r="AK218">
            <v>44596</v>
          </cell>
        </row>
        <row r="219">
          <cell r="A219">
            <v>540200194</v>
          </cell>
          <cell r="B219" t="str">
            <v>Normal</v>
          </cell>
          <cell r="C219" t="str">
            <v>Produtivo</v>
          </cell>
          <cell r="D219" t="str">
            <v>MBBRAS - SBC_x000D_
59.104.273/0001-29</v>
          </cell>
          <cell r="E219" t="str">
            <v>BSAO0030435</v>
          </cell>
          <cell r="F219" t="str">
            <v>DAIMLER TRUCK</v>
          </cell>
          <cell r="G219" t="str">
            <v>HAPPAG LLOYD BRASIL AGENCIAMENTO MARITIM</v>
          </cell>
          <cell r="H219" t="str">
            <v>MARITIMA</v>
          </cell>
          <cell r="I219" t="str">
            <v/>
          </cell>
          <cell r="J219" t="str">
            <v/>
          </cell>
          <cell r="K219" t="str">
            <v>HLCUSTR211216369</v>
          </cell>
          <cell r="L219" t="str">
            <v>1250250049</v>
          </cell>
          <cell r="P219">
            <v>44571</v>
          </cell>
          <cell r="Q219" t="str">
            <v>9723253 - HUNGARY</v>
          </cell>
          <cell r="R219" t="str">
            <v>FCL</v>
          </cell>
          <cell r="S219">
            <v>44583</v>
          </cell>
          <cell r="T219">
            <v>44588</v>
          </cell>
          <cell r="U219" t="str">
            <v>152205013800312</v>
          </cell>
          <cell r="V219">
            <v>44589</v>
          </cell>
          <cell r="W219" t="str">
            <v/>
          </cell>
          <cell r="X219" t="str">
            <v/>
          </cell>
          <cell r="Y219" t="str">
            <v/>
          </cell>
          <cell r="Z219" t="str">
            <v>0817800
PORTO DE SANTOS</v>
          </cell>
          <cell r="AA219" t="str">
            <v>0817800
PORTO DE SANTOS</v>
          </cell>
          <cell r="AB219" t="str">
            <v>BRASIL TERMINAL PORTUÁRIO S/A</v>
          </cell>
          <cell r="AC219">
            <v>44592</v>
          </cell>
          <cell r="AD219" t="str">
            <v>22/0199316-4</v>
          </cell>
          <cell r="AE219">
            <v>44593</v>
          </cell>
          <cell r="AF219" t="str">
            <v>Verde</v>
          </cell>
          <cell r="AG219">
            <v>44593</v>
          </cell>
          <cell r="AH219" t="str">
            <v/>
          </cell>
          <cell r="AI219" t="str">
            <v/>
          </cell>
          <cell r="AJ219">
            <v>44596</v>
          </cell>
          <cell r="AK219">
            <v>44596</v>
          </cell>
        </row>
        <row r="220">
          <cell r="A220">
            <v>540200203</v>
          </cell>
          <cell r="B220" t="str">
            <v>Normal</v>
          </cell>
          <cell r="C220" t="str">
            <v>Produtivo</v>
          </cell>
          <cell r="D220" t="str">
            <v>MBBRAS - SBC_x000D_
59.104.273/0001-29</v>
          </cell>
          <cell r="E220" t="str">
            <v>BSAO0030446</v>
          </cell>
          <cell r="F220" t="str">
            <v>DAIMLER TRUCK</v>
          </cell>
          <cell r="G220" t="str">
            <v>HAPPAG LLOYD BRASIL AGENCIAMENTO MARITIM</v>
          </cell>
          <cell r="H220" t="str">
            <v>MARITIMA</v>
          </cell>
          <cell r="I220" t="str">
            <v/>
          </cell>
          <cell r="J220" t="str">
            <v/>
          </cell>
          <cell r="K220" t="str">
            <v>HLCUSTR211211003</v>
          </cell>
          <cell r="L220" t="str">
            <v>1250250052</v>
          </cell>
          <cell r="P220">
            <v>44571</v>
          </cell>
          <cell r="Q220" t="str">
            <v>9723253 - HUNGARY</v>
          </cell>
          <cell r="R220" t="str">
            <v>FCL</v>
          </cell>
          <cell r="S220">
            <v>44583</v>
          </cell>
          <cell r="T220">
            <v>44588</v>
          </cell>
          <cell r="U220" t="str">
            <v>152205013798660</v>
          </cell>
          <cell r="V220">
            <v>44588</v>
          </cell>
          <cell r="W220" t="str">
            <v/>
          </cell>
          <cell r="X220" t="str">
            <v/>
          </cell>
          <cell r="Y220" t="str">
            <v/>
          </cell>
          <cell r="Z220" t="str">
            <v>0817800
PORTO DE SANTOS</v>
          </cell>
          <cell r="AA220" t="str">
            <v>0817800
PORTO DE SANTOS</v>
          </cell>
          <cell r="AB220" t="str">
            <v>BRASIL TERMINAL PORTUÁRIO S/A</v>
          </cell>
          <cell r="AC220">
            <v>44589</v>
          </cell>
          <cell r="AD220" t="str">
            <v>22/0187823-3</v>
          </cell>
          <cell r="AE220">
            <v>44592</v>
          </cell>
          <cell r="AF220" t="str">
            <v>Verde</v>
          </cell>
          <cell r="AG220">
            <v>44592</v>
          </cell>
          <cell r="AH220" t="str">
            <v/>
          </cell>
          <cell r="AI220" t="str">
            <v/>
          </cell>
          <cell r="AJ220">
            <v>44592</v>
          </cell>
          <cell r="AK220">
            <v>44592</v>
          </cell>
        </row>
        <row r="221">
          <cell r="A221">
            <v>540200202</v>
          </cell>
          <cell r="B221" t="str">
            <v>Normal</v>
          </cell>
          <cell r="C221" t="str">
            <v>Produtivo</v>
          </cell>
          <cell r="D221" t="str">
            <v>MBBRAS - SBC_x000D_
59.104.273/0001-29</v>
          </cell>
          <cell r="E221" t="str">
            <v>BSAO0030445</v>
          </cell>
          <cell r="F221" t="str">
            <v>DAIMLER TRUCK</v>
          </cell>
          <cell r="G221" t="str">
            <v>HAPPAG LLOYD BRASIL AGENCIAMENTO MARITIM</v>
          </cell>
          <cell r="H221" t="str">
            <v>MARITIMA</v>
          </cell>
          <cell r="I221" t="str">
            <v/>
          </cell>
          <cell r="J221">
            <v>44561</v>
          </cell>
          <cell r="K221" t="str">
            <v>HLCUSTR211216124</v>
          </cell>
          <cell r="L221" t="str">
            <v>1250250045</v>
          </cell>
          <cell r="P221">
            <v>44561</v>
          </cell>
          <cell r="Q221" t="str">
            <v>9723253 - HUNGARY</v>
          </cell>
          <cell r="R221" t="str">
            <v>FCL</v>
          </cell>
          <cell r="S221">
            <v>44583</v>
          </cell>
          <cell r="T221">
            <v>44588</v>
          </cell>
          <cell r="U221" t="str">
            <v>152205013799985</v>
          </cell>
          <cell r="V221">
            <v>44589</v>
          </cell>
          <cell r="W221" t="str">
            <v/>
          </cell>
          <cell r="X221" t="str">
            <v/>
          </cell>
          <cell r="Y221" t="str">
            <v/>
          </cell>
          <cell r="Z221" t="str">
            <v>0817800
PORTO DE SANTOS</v>
          </cell>
          <cell r="AA221" t="str">
            <v>0817800
PORTO DE SANTOS</v>
          </cell>
          <cell r="AB221" t="str">
            <v>BRASIL TERMINAL PORTUÁRIO S/A</v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</row>
        <row r="222">
          <cell r="A222">
            <v>540200199</v>
          </cell>
          <cell r="B222" t="str">
            <v>Normal</v>
          </cell>
          <cell r="C222" t="str">
            <v>Produtivo</v>
          </cell>
          <cell r="D222" t="str">
            <v>MBBRAS - SBC_x000D_
59.104.273/0001-29</v>
          </cell>
          <cell r="E222" t="str">
            <v>BSAO0030442</v>
          </cell>
          <cell r="F222" t="str">
            <v>DAIMLER TRUCK</v>
          </cell>
          <cell r="G222" t="str">
            <v>HAPPAG LLOYD BRASIL AGENCIAMENTO MARITIM</v>
          </cell>
          <cell r="H222" t="str">
            <v>MARITIMA</v>
          </cell>
          <cell r="I222" t="str">
            <v/>
          </cell>
          <cell r="J222" t="str">
            <v/>
          </cell>
          <cell r="K222" t="str">
            <v>HLCUSTR211125090</v>
          </cell>
          <cell r="L222" t="str">
            <v>1250248799</v>
          </cell>
          <cell r="P222">
            <v>44571</v>
          </cell>
          <cell r="Q222" t="str">
            <v>9723253 - HUNGARY</v>
          </cell>
          <cell r="R222" t="str">
            <v>FCL</v>
          </cell>
          <cell r="S222">
            <v>44583</v>
          </cell>
          <cell r="T222">
            <v>44588</v>
          </cell>
          <cell r="U222" t="str">
            <v>152205013798237</v>
          </cell>
          <cell r="V222">
            <v>44589</v>
          </cell>
          <cell r="W222" t="str">
            <v/>
          </cell>
          <cell r="X222" t="str">
            <v/>
          </cell>
          <cell r="Y222" t="str">
            <v/>
          </cell>
          <cell r="Z222" t="str">
            <v>0817800
PORTO DE SANTOS</v>
          </cell>
          <cell r="AA222" t="str">
            <v>0817800
PORTO DE SANTOS</v>
          </cell>
          <cell r="AB222" t="str">
            <v>BRASIL TERMINAL PORTUÁRIO S/A</v>
          </cell>
          <cell r="AC222">
            <v>44602</v>
          </cell>
          <cell r="AD222" t="str">
            <v>22/0271352-1</v>
          </cell>
          <cell r="AE222">
            <v>44602</v>
          </cell>
          <cell r="AF222" t="str">
            <v>Verde</v>
          </cell>
          <cell r="AG222">
            <v>44602</v>
          </cell>
          <cell r="AH222" t="str">
            <v/>
          </cell>
          <cell r="AI222" t="str">
            <v/>
          </cell>
          <cell r="AJ222">
            <v>44602</v>
          </cell>
          <cell r="AK222">
            <v>44602</v>
          </cell>
        </row>
        <row r="223">
          <cell r="A223">
            <v>540200208</v>
          </cell>
          <cell r="B223" t="str">
            <v>Normal</v>
          </cell>
          <cell r="C223" t="str">
            <v>Protótipo</v>
          </cell>
          <cell r="D223" t="str">
            <v>MBBRAS - SBC_x000D_
59.104.273/0001-29</v>
          </cell>
          <cell r="E223" t="str">
            <v>BSAO0030448</v>
          </cell>
          <cell r="F223" t="str">
            <v>DAIMLER TRUCK</v>
          </cell>
          <cell r="G223" t="str">
            <v>HAPPAG LLOYD BRASIL AGENCIAMENTO MARITIM</v>
          </cell>
          <cell r="H223" t="str">
            <v>MARITIMA</v>
          </cell>
          <cell r="I223" t="str">
            <v/>
          </cell>
          <cell r="J223">
            <v>44561</v>
          </cell>
          <cell r="K223" t="str">
            <v>HLCUSTR211217680</v>
          </cell>
          <cell r="L223" t="str">
            <v>1250250092</v>
          </cell>
          <cell r="P223">
            <v>44571</v>
          </cell>
          <cell r="Q223" t="str">
            <v>9723253 - HUNGARY</v>
          </cell>
          <cell r="R223" t="str">
            <v>FCL</v>
          </cell>
          <cell r="S223">
            <v>44583</v>
          </cell>
          <cell r="T223">
            <v>44588</v>
          </cell>
          <cell r="U223" t="str">
            <v>152205013803761</v>
          </cell>
          <cell r="V223">
            <v>44589</v>
          </cell>
          <cell r="W223" t="str">
            <v/>
          </cell>
          <cell r="X223" t="str">
            <v/>
          </cell>
          <cell r="Y223" t="str">
            <v/>
          </cell>
          <cell r="Z223" t="str">
            <v>0817800
PORTO DE SANTOS</v>
          </cell>
          <cell r="AA223" t="str">
            <v>0817900
SAO PAULO</v>
          </cell>
          <cell r="AB223" t="str">
            <v>EADI SANTO ANDRE TERMINAL DE CARGAS LTDA.</v>
          </cell>
          <cell r="AC223">
            <v>44622</v>
          </cell>
          <cell r="AD223" t="str">
            <v>22/0397257-1</v>
          </cell>
          <cell r="AE223">
            <v>44623</v>
          </cell>
          <cell r="AF223" t="str">
            <v>Verde</v>
          </cell>
          <cell r="AG223">
            <v>44623</v>
          </cell>
          <cell r="AH223" t="str">
            <v/>
          </cell>
          <cell r="AI223" t="str">
            <v/>
          </cell>
          <cell r="AJ223">
            <v>44623</v>
          </cell>
          <cell r="AK223">
            <v>44623</v>
          </cell>
        </row>
        <row r="224">
          <cell r="A224">
            <v>540200209</v>
          </cell>
          <cell r="B224" t="str">
            <v>Normal</v>
          </cell>
          <cell r="C224" t="str">
            <v>Produtivo</v>
          </cell>
          <cell r="D224" t="str">
            <v>MBBRAS - SBC_x000D_
59.104.273/0001-29</v>
          </cell>
          <cell r="E224" t="str">
            <v>BSAO0030449</v>
          </cell>
          <cell r="F224" t="str">
            <v>DAIMLER TRUCK</v>
          </cell>
          <cell r="G224" t="str">
            <v>HAPPAG LLOYD BRASIL AGENCIAMENTO MARITIM</v>
          </cell>
          <cell r="H224" t="str">
            <v>MARITIMA</v>
          </cell>
          <cell r="I224" t="str">
            <v/>
          </cell>
          <cell r="J224" t="str">
            <v/>
          </cell>
          <cell r="K224" t="str">
            <v>HLCUSTR211217997</v>
          </cell>
          <cell r="L224" t="str">
            <v>1250250097</v>
          </cell>
          <cell r="P224">
            <v>44571</v>
          </cell>
          <cell r="Q224" t="str">
            <v>9723253 - HUNGARY</v>
          </cell>
          <cell r="R224" t="str">
            <v>FCL</v>
          </cell>
          <cell r="S224">
            <v>44583</v>
          </cell>
          <cell r="T224">
            <v>44588</v>
          </cell>
          <cell r="U224" t="str">
            <v>152205013803923</v>
          </cell>
          <cell r="V224">
            <v>44589</v>
          </cell>
          <cell r="W224" t="str">
            <v/>
          </cell>
          <cell r="X224" t="str">
            <v/>
          </cell>
          <cell r="Y224" t="str">
            <v/>
          </cell>
          <cell r="Z224" t="str">
            <v>0817800
PORTO DE SANTOS</v>
          </cell>
          <cell r="AA224" t="str">
            <v>0817800
PORTO DE SANTOS</v>
          </cell>
          <cell r="AB224" t="str">
            <v>BRASIL TERMINAL PORTUÁRIO S/A</v>
          </cell>
          <cell r="AC224">
            <v>44590</v>
          </cell>
          <cell r="AD224" t="str">
            <v>22/0188807-7</v>
          </cell>
          <cell r="AE224">
            <v>44592</v>
          </cell>
          <cell r="AF224" t="str">
            <v>Verde</v>
          </cell>
          <cell r="AG224">
            <v>44592</v>
          </cell>
          <cell r="AH224" t="str">
            <v/>
          </cell>
          <cell r="AI224" t="str">
            <v/>
          </cell>
          <cell r="AJ224">
            <v>44592</v>
          </cell>
          <cell r="AK224">
            <v>44592</v>
          </cell>
        </row>
        <row r="225">
          <cell r="A225">
            <v>540200211</v>
          </cell>
          <cell r="B225" t="str">
            <v>Normal</v>
          </cell>
          <cell r="C225" t="str">
            <v>Produtivo</v>
          </cell>
          <cell r="D225" t="str">
            <v>MBBRAS - SBC_x000D_
59.104.273/0001-29</v>
          </cell>
          <cell r="E225" t="str">
            <v>BSAO0030451</v>
          </cell>
          <cell r="F225" t="str">
            <v>DAIMLER TRUCK</v>
          </cell>
          <cell r="G225" t="str">
            <v>HAPPAG LLOYD BRASIL AGENCIAMENTO MARITIM</v>
          </cell>
          <cell r="H225" t="str">
            <v>MARITIMA</v>
          </cell>
          <cell r="I225" t="str">
            <v/>
          </cell>
          <cell r="J225" t="str">
            <v/>
          </cell>
          <cell r="K225" t="str">
            <v>HLCUSTR211214710</v>
          </cell>
          <cell r="L225" t="str">
            <v>1250250089</v>
          </cell>
          <cell r="P225">
            <v>44571</v>
          </cell>
          <cell r="Q225" t="str">
            <v>9723253 - HUNGARY</v>
          </cell>
          <cell r="R225" t="str">
            <v>FCL</v>
          </cell>
          <cell r="S225">
            <v>44583</v>
          </cell>
          <cell r="T225">
            <v>44588</v>
          </cell>
          <cell r="U225" t="str">
            <v>152205013798903</v>
          </cell>
          <cell r="V225">
            <v>44589</v>
          </cell>
          <cell r="W225" t="str">
            <v/>
          </cell>
          <cell r="X225" t="str">
            <v/>
          </cell>
          <cell r="Y225" t="str">
            <v/>
          </cell>
          <cell r="Z225" t="str">
            <v>0817800
PORTO DE SANTOS</v>
          </cell>
          <cell r="AA225" t="str">
            <v>0817800
PORTO DE SANTOS</v>
          </cell>
          <cell r="AB225" t="str">
            <v>BRASIL TERMINAL PORTUÁRIO S/A</v>
          </cell>
          <cell r="AC225">
            <v>44595</v>
          </cell>
          <cell r="AD225" t="str">
            <v>22/0224818-7</v>
          </cell>
          <cell r="AE225">
            <v>44596</v>
          </cell>
          <cell r="AF225" t="str">
            <v>Verde</v>
          </cell>
          <cell r="AG225">
            <v>44596</v>
          </cell>
          <cell r="AH225" t="str">
            <v/>
          </cell>
          <cell r="AI225" t="str">
            <v/>
          </cell>
          <cell r="AJ225">
            <v>44600</v>
          </cell>
          <cell r="AK225">
            <v>44600</v>
          </cell>
        </row>
        <row r="226">
          <cell r="A226">
            <v>540200214</v>
          </cell>
          <cell r="B226" t="str">
            <v>Normal</v>
          </cell>
          <cell r="C226" t="str">
            <v>Produtivo</v>
          </cell>
          <cell r="D226" t="str">
            <v>MBBRAS - SBC_x000D_
59.104.273/0001-29</v>
          </cell>
          <cell r="E226" t="str">
            <v>BSAO0030454</v>
          </cell>
          <cell r="F226" t="str">
            <v>DAIMLER TRUCK</v>
          </cell>
          <cell r="G226" t="str">
            <v>HAPPAG LLOYD BRASIL AGENCIAMENTO MARITIM</v>
          </cell>
          <cell r="H226" t="str">
            <v>MARITIMA</v>
          </cell>
          <cell r="I226" t="str">
            <v/>
          </cell>
          <cell r="J226">
            <v>44561</v>
          </cell>
          <cell r="K226" t="str">
            <v>HLCUSTR211216051</v>
          </cell>
          <cell r="L226" t="str">
            <v>1250250043</v>
          </cell>
          <cell r="P226">
            <v>44561</v>
          </cell>
          <cell r="Q226" t="str">
            <v>9723253 - HUNGARY</v>
          </cell>
          <cell r="R226" t="str">
            <v>FCL</v>
          </cell>
          <cell r="S226">
            <v>44583</v>
          </cell>
          <cell r="T226">
            <v>44588</v>
          </cell>
          <cell r="U226" t="str">
            <v>152205013799470</v>
          </cell>
          <cell r="V226">
            <v>44588</v>
          </cell>
          <cell r="W226" t="str">
            <v/>
          </cell>
          <cell r="X226" t="str">
            <v/>
          </cell>
          <cell r="Y226" t="str">
            <v/>
          </cell>
          <cell r="Z226" t="str">
            <v>0817800
PORTO DE SANTOS</v>
          </cell>
          <cell r="AA226" t="str">
            <v>0817800
PORTO DE SANTOS</v>
          </cell>
          <cell r="AB226" t="str">
            <v>BRASIL TERMINAL PORTUÁRIO S/A</v>
          </cell>
          <cell r="AC226" t="str">
            <v/>
          </cell>
          <cell r="AD226" t="str">
            <v/>
          </cell>
          <cell r="AE226" t="str">
            <v/>
          </cell>
          <cell r="AF226" t="str">
            <v/>
          </cell>
          <cell r="AG226" t="str">
            <v/>
          </cell>
          <cell r="AH226" t="str">
            <v/>
          </cell>
          <cell r="AI226" t="str">
            <v/>
          </cell>
          <cell r="AJ226" t="str">
            <v/>
          </cell>
          <cell r="AK226" t="str">
            <v/>
          </cell>
        </row>
        <row r="227">
          <cell r="A227">
            <v>540200215</v>
          </cell>
          <cell r="B227" t="str">
            <v>Normal</v>
          </cell>
          <cell r="C227" t="str">
            <v>Produtivo</v>
          </cell>
          <cell r="D227" t="str">
            <v>MBBRAS - SBC_x000D_
59.104.273/0001-29</v>
          </cell>
          <cell r="E227" t="str">
            <v>BSAO0030455</v>
          </cell>
          <cell r="F227" t="str">
            <v>DAIMLER TRUCK</v>
          </cell>
          <cell r="G227" t="str">
            <v>HAPPAG LLOYD BRASIL AGENCIAMENTO MARITIM</v>
          </cell>
          <cell r="H227" t="str">
            <v>MARITIMA</v>
          </cell>
          <cell r="I227" t="str">
            <v/>
          </cell>
          <cell r="J227">
            <v>44561</v>
          </cell>
          <cell r="K227" t="str">
            <v>HLCUSTR211216062</v>
          </cell>
          <cell r="L227" t="str">
            <v>1250250044</v>
          </cell>
          <cell r="P227">
            <v>44561</v>
          </cell>
          <cell r="Q227" t="str">
            <v>9723253 - HUNGARY</v>
          </cell>
          <cell r="R227" t="str">
            <v>FCL</v>
          </cell>
          <cell r="S227">
            <v>44583</v>
          </cell>
          <cell r="T227">
            <v>44588</v>
          </cell>
          <cell r="U227" t="str">
            <v>152205013799551</v>
          </cell>
          <cell r="V227">
            <v>44589</v>
          </cell>
          <cell r="W227" t="str">
            <v/>
          </cell>
          <cell r="X227" t="str">
            <v/>
          </cell>
          <cell r="Y227" t="str">
            <v/>
          </cell>
          <cell r="Z227" t="str">
            <v>0817800
PORTO DE SANTOS</v>
          </cell>
          <cell r="AA227" t="str">
            <v>0817800
PORTO DE SANTOS</v>
          </cell>
          <cell r="AB227" t="str">
            <v>BRASIL TERMINAL PORTUÁRIO S/A</v>
          </cell>
          <cell r="AC227" t="str">
            <v/>
          </cell>
          <cell r="AD227" t="str">
            <v/>
          </cell>
          <cell r="AE227" t="str">
            <v/>
          </cell>
          <cell r="AF227" t="str">
            <v/>
          </cell>
          <cell r="AG227" t="str">
            <v/>
          </cell>
          <cell r="AH227" t="str">
            <v/>
          </cell>
          <cell r="AI227" t="str">
            <v/>
          </cell>
          <cell r="AJ227" t="str">
            <v/>
          </cell>
          <cell r="AK227" t="str">
            <v/>
          </cell>
        </row>
        <row r="228">
          <cell r="A228">
            <v>540200201</v>
          </cell>
          <cell r="B228" t="str">
            <v>Normal</v>
          </cell>
          <cell r="C228" t="str">
            <v>Produtivo</v>
          </cell>
          <cell r="D228" t="str">
            <v>MBBRAS - SBC_x000D_
59.104.273/0001-29</v>
          </cell>
          <cell r="E228" t="str">
            <v>BSAO0030444</v>
          </cell>
          <cell r="F228" t="str">
            <v>DAIMLER TRUCK</v>
          </cell>
          <cell r="G228" t="str">
            <v>HAPPAG LLOYD BRASIL AGENCIAMENTO MARITIM</v>
          </cell>
          <cell r="H228" t="str">
            <v>MARITIMA</v>
          </cell>
          <cell r="I228" t="str">
            <v/>
          </cell>
          <cell r="J228">
            <v>44561</v>
          </cell>
          <cell r="K228" t="str">
            <v>HLCUSTR211215980</v>
          </cell>
          <cell r="L228" t="str">
            <v>1250250039</v>
          </cell>
          <cell r="P228">
            <v>44571</v>
          </cell>
          <cell r="Q228" t="str">
            <v>9723253 - HUNGARY</v>
          </cell>
          <cell r="R228" t="str">
            <v>FCL</v>
          </cell>
          <cell r="S228">
            <v>44583</v>
          </cell>
          <cell r="T228">
            <v>44588</v>
          </cell>
          <cell r="U228" t="str">
            <v>152205013799209</v>
          </cell>
          <cell r="V228">
            <v>44589</v>
          </cell>
          <cell r="W228" t="str">
            <v/>
          </cell>
          <cell r="X228" t="str">
            <v/>
          </cell>
          <cell r="Y228" t="str">
            <v/>
          </cell>
          <cell r="Z228" t="str">
            <v>0817800
PORTO DE SANTOS</v>
          </cell>
          <cell r="AA228" t="str">
            <v>0817900
SAO PAULO</v>
          </cell>
          <cell r="AB228" t="str">
            <v>EADI SANTO ANDRE TERMINAL DE CARGAS LTDA.</v>
          </cell>
          <cell r="AC228">
            <v>44638</v>
          </cell>
          <cell r="AD228" t="str">
            <v>22/0521444-5</v>
          </cell>
          <cell r="AE228" t="str">
            <v/>
          </cell>
          <cell r="AF228" t="str">
            <v/>
          </cell>
          <cell r="AG228" t="str">
            <v/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</row>
        <row r="229">
          <cell r="A229">
            <v>540200218</v>
          </cell>
          <cell r="B229" t="str">
            <v>Normal</v>
          </cell>
          <cell r="C229" t="str">
            <v>Produtivo</v>
          </cell>
          <cell r="D229" t="str">
            <v>MBBRAS - SBC_x000D_
59.104.273/0001-29</v>
          </cell>
          <cell r="E229" t="str">
            <v>BSAO0030458</v>
          </cell>
          <cell r="F229" t="str">
            <v>DAIMLER TRUCK</v>
          </cell>
          <cell r="G229" t="str">
            <v>HAPPAG LLOYD BRASIL AGENCIAMENTO MARITIM</v>
          </cell>
          <cell r="H229" t="str">
            <v>MARITIMA</v>
          </cell>
          <cell r="I229" t="str">
            <v/>
          </cell>
          <cell r="J229">
            <v>44571</v>
          </cell>
          <cell r="K229" t="str">
            <v>HLCUSTR211216168</v>
          </cell>
          <cell r="L229" t="str">
            <v>1250250048</v>
          </cell>
          <cell r="P229">
            <v>44571</v>
          </cell>
          <cell r="Q229" t="str">
            <v>9723253 - HUNGARY</v>
          </cell>
          <cell r="R229" t="str">
            <v>FCL</v>
          </cell>
          <cell r="S229">
            <v>44583</v>
          </cell>
          <cell r="T229">
            <v>44588</v>
          </cell>
          <cell r="U229" t="str">
            <v>152205013800150</v>
          </cell>
          <cell r="V229">
            <v>44588</v>
          </cell>
          <cell r="W229" t="str">
            <v/>
          </cell>
          <cell r="X229" t="str">
            <v/>
          </cell>
          <cell r="Y229" t="str">
            <v/>
          </cell>
          <cell r="Z229" t="str">
            <v>0817800
PORTO DE SANTOS</v>
          </cell>
          <cell r="AA229" t="str">
            <v>0817800
PORTO DE SANTOS</v>
          </cell>
          <cell r="AB229" t="str">
            <v>BRASIL TERMINAL PORTUÁRIO S/A</v>
          </cell>
          <cell r="AC229">
            <v>44603</v>
          </cell>
          <cell r="AD229" t="str">
            <v>22/0279067-4</v>
          </cell>
          <cell r="AE229">
            <v>44603</v>
          </cell>
          <cell r="AF229" t="str">
            <v>Vermelho</v>
          </cell>
          <cell r="AG229">
            <v>44637</v>
          </cell>
          <cell r="AH229" t="str">
            <v/>
          </cell>
          <cell r="AI229" t="str">
            <v/>
          </cell>
          <cell r="AJ229">
            <v>44637</v>
          </cell>
          <cell r="AK229">
            <v>44637</v>
          </cell>
        </row>
        <row r="230">
          <cell r="A230">
            <v>540200217</v>
          </cell>
          <cell r="B230" t="str">
            <v>Normal</v>
          </cell>
          <cell r="C230" t="str">
            <v>Produtivo</v>
          </cell>
          <cell r="D230" t="str">
            <v>MBBRAS - SBC_x000D_
59.104.273/0001-29</v>
          </cell>
          <cell r="E230" t="str">
            <v>BSAO0030457</v>
          </cell>
          <cell r="F230" t="str">
            <v>DAIMLER TRUCK</v>
          </cell>
          <cell r="G230" t="str">
            <v>HAPPAG LLOYD BRASIL AGENCIAMENTO MARITIM</v>
          </cell>
          <cell r="H230" t="str">
            <v>MARITIMA</v>
          </cell>
          <cell r="I230" t="str">
            <v/>
          </cell>
          <cell r="J230" t="str">
            <v/>
          </cell>
          <cell r="K230" t="str">
            <v>HLCUSTR211216084</v>
          </cell>
          <cell r="L230" t="str">
            <v>1250250036</v>
          </cell>
          <cell r="P230">
            <v>44571</v>
          </cell>
          <cell r="Q230" t="str">
            <v>9723253 - HUNGARY</v>
          </cell>
          <cell r="R230" t="str">
            <v>FCL</v>
          </cell>
          <cell r="S230">
            <v>44583</v>
          </cell>
          <cell r="T230">
            <v>44588</v>
          </cell>
          <cell r="U230" t="str">
            <v>152205013799713</v>
          </cell>
          <cell r="V230">
            <v>44589</v>
          </cell>
          <cell r="W230" t="str">
            <v/>
          </cell>
          <cell r="X230" t="str">
            <v/>
          </cell>
          <cell r="Y230" t="str">
            <v/>
          </cell>
          <cell r="Z230" t="str">
            <v>0817800
PORTO DE SANTOS</v>
          </cell>
          <cell r="AA230" t="str">
            <v>0817800
PORTO DE SANTOS</v>
          </cell>
          <cell r="AB230" t="str">
            <v>BRASIL TERMINAL PORTUÁRIO S/A</v>
          </cell>
          <cell r="AC230">
            <v>44607</v>
          </cell>
          <cell r="AD230" t="str">
            <v>22/0301377-9</v>
          </cell>
          <cell r="AE230">
            <v>44607</v>
          </cell>
          <cell r="AF230" t="str">
            <v>Verde</v>
          </cell>
          <cell r="AG230">
            <v>44607</v>
          </cell>
          <cell r="AH230" t="str">
            <v/>
          </cell>
          <cell r="AI230" t="str">
            <v/>
          </cell>
          <cell r="AJ230">
            <v>44607</v>
          </cell>
          <cell r="AK230">
            <v>44607</v>
          </cell>
        </row>
        <row r="231">
          <cell r="A231">
            <v>540200213</v>
          </cell>
          <cell r="B231" t="str">
            <v>Normal</v>
          </cell>
          <cell r="C231" t="str">
            <v>Produtivo</v>
          </cell>
          <cell r="D231" t="str">
            <v>MBBRAS - SBC_x000D_
59.104.273/0001-29</v>
          </cell>
          <cell r="E231" t="str">
            <v>BSAO0030453</v>
          </cell>
          <cell r="F231" t="str">
            <v>DAIMLER TRUCK</v>
          </cell>
          <cell r="G231" t="str">
            <v>HAPPAG LLOYD BRASIL AGENCIAMENTO MARITIM</v>
          </cell>
          <cell r="H231" t="str">
            <v>MARITIMA</v>
          </cell>
          <cell r="I231" t="str">
            <v/>
          </cell>
          <cell r="J231">
            <v>44561</v>
          </cell>
          <cell r="K231" t="str">
            <v>HLCUSTR211203470</v>
          </cell>
          <cell r="L231" t="str">
            <v>1250250037</v>
          </cell>
          <cell r="P231">
            <v>44561</v>
          </cell>
          <cell r="Q231" t="str">
            <v>9723253 - HUNGARY</v>
          </cell>
          <cell r="R231" t="str">
            <v>FCL</v>
          </cell>
          <cell r="S231">
            <v>44583</v>
          </cell>
          <cell r="T231">
            <v>44588</v>
          </cell>
          <cell r="U231" t="str">
            <v>152205013798318</v>
          </cell>
          <cell r="V231">
            <v>44589</v>
          </cell>
          <cell r="W231" t="str">
            <v/>
          </cell>
          <cell r="X231" t="str">
            <v/>
          </cell>
          <cell r="Y231" t="str">
            <v/>
          </cell>
          <cell r="Z231" t="str">
            <v>0817800
PORTO DE SANTOS</v>
          </cell>
          <cell r="AA231" t="str">
            <v>0817800
PORTO DE SANTOS</v>
          </cell>
          <cell r="AB231" t="str">
            <v>BRASIL TERMINAL PORTUÁRIO S/A</v>
          </cell>
          <cell r="AC231" t="str">
            <v/>
          </cell>
          <cell r="AD231" t="str">
            <v/>
          </cell>
          <cell r="AE231" t="str">
            <v/>
          </cell>
          <cell r="AF231" t="str">
            <v/>
          </cell>
          <cell r="AG231" t="str">
            <v/>
          </cell>
          <cell r="AH231" t="str">
            <v/>
          </cell>
          <cell r="AI231" t="str">
            <v/>
          </cell>
          <cell r="AJ231" t="str">
            <v/>
          </cell>
          <cell r="AK231" t="str">
            <v/>
          </cell>
        </row>
        <row r="232">
          <cell r="A232">
            <v>540200195</v>
          </cell>
          <cell r="B232" t="str">
            <v>Normal</v>
          </cell>
          <cell r="C232" t="str">
            <v>Produtivo</v>
          </cell>
          <cell r="D232" t="str">
            <v>MBBRAS - SBC_x000D_
59.104.273/0001-29</v>
          </cell>
          <cell r="E232" t="str">
            <v>BSAO0030436</v>
          </cell>
          <cell r="F232" t="str">
            <v>DAIMLER TRUCK</v>
          </cell>
          <cell r="G232" t="str">
            <v>HAPPAG LLOYD BRASIL AGENCIAMENTO MARITIM</v>
          </cell>
          <cell r="H232" t="str">
            <v>MARITIMA</v>
          </cell>
          <cell r="I232" t="str">
            <v/>
          </cell>
          <cell r="J232">
            <v>44571</v>
          </cell>
          <cell r="K232" t="str">
            <v>HLCUSTR211216380</v>
          </cell>
          <cell r="L232" t="str">
            <v>1250250050</v>
          </cell>
          <cell r="P232">
            <v>44571</v>
          </cell>
          <cell r="Q232" t="str">
            <v>9723253 - HUNGARY</v>
          </cell>
          <cell r="R232" t="str">
            <v>FCL</v>
          </cell>
          <cell r="S232">
            <v>44583</v>
          </cell>
          <cell r="T232">
            <v>44588</v>
          </cell>
          <cell r="U232" t="str">
            <v>152205013800584</v>
          </cell>
          <cell r="V232">
            <v>44589</v>
          </cell>
          <cell r="W232" t="str">
            <v/>
          </cell>
          <cell r="X232" t="str">
            <v/>
          </cell>
          <cell r="Y232" t="str">
            <v/>
          </cell>
          <cell r="Z232" t="str">
            <v>0817800
PORTO DE SANTOS</v>
          </cell>
          <cell r="AA232" t="str">
            <v>0817800
PORTO DE SANTOS</v>
          </cell>
          <cell r="AB232" t="str">
            <v>BRASIL TERMINAL PORTUÁRIO S/A</v>
          </cell>
          <cell r="AC232">
            <v>44590</v>
          </cell>
          <cell r="AD232" t="str">
            <v>22/0188805-0</v>
          </cell>
          <cell r="AE232">
            <v>44592</v>
          </cell>
          <cell r="AF232" t="str">
            <v>Verde</v>
          </cell>
          <cell r="AG232">
            <v>44592</v>
          </cell>
          <cell r="AH232" t="str">
            <v/>
          </cell>
          <cell r="AI232" t="str">
            <v/>
          </cell>
          <cell r="AJ232">
            <v>44615</v>
          </cell>
          <cell r="AK232">
            <v>44615</v>
          </cell>
        </row>
        <row r="233">
          <cell r="A233">
            <v>540200216</v>
          </cell>
          <cell r="B233" t="str">
            <v>Normal</v>
          </cell>
          <cell r="C233" t="str">
            <v>Produtivo</v>
          </cell>
          <cell r="D233" t="str">
            <v>MBBRAS - SBC_x000D_
59.104.273/0001-29</v>
          </cell>
          <cell r="E233" t="str">
            <v>BSAO0030456</v>
          </cell>
          <cell r="F233" t="str">
            <v>DAIMLER TRUCK</v>
          </cell>
          <cell r="G233" t="str">
            <v>HAPPAG LLOYD BRASIL AGENCIAMENTO MARITIM</v>
          </cell>
          <cell r="H233" t="str">
            <v>MARITIMA</v>
          </cell>
          <cell r="I233" t="str">
            <v/>
          </cell>
          <cell r="J233" t="str">
            <v/>
          </cell>
          <cell r="K233" t="str">
            <v>HLCUSTR211216073</v>
          </cell>
          <cell r="L233" t="str">
            <v>1250250035</v>
          </cell>
          <cell r="P233">
            <v>44571</v>
          </cell>
          <cell r="Q233" t="str">
            <v>9723253 - HUNGARY</v>
          </cell>
          <cell r="R233" t="str">
            <v>FCL</v>
          </cell>
          <cell r="S233">
            <v>44583</v>
          </cell>
          <cell r="T233">
            <v>44588</v>
          </cell>
          <cell r="U233" t="str">
            <v>152205013799632</v>
          </cell>
          <cell r="V233">
            <v>44588</v>
          </cell>
          <cell r="W233" t="str">
            <v/>
          </cell>
          <cell r="X233" t="str">
            <v/>
          </cell>
          <cell r="Y233" t="str">
            <v/>
          </cell>
          <cell r="Z233" t="str">
            <v>0817800
PORTO DE SANTOS</v>
          </cell>
          <cell r="AA233" t="str">
            <v>0817800
PORTO DE SANTOS</v>
          </cell>
          <cell r="AB233" t="str">
            <v>BRASIL TERMINAL PORTUÁRIO S/A</v>
          </cell>
          <cell r="AC233">
            <v>44592</v>
          </cell>
          <cell r="AD233" t="str">
            <v>22/0191867-7</v>
          </cell>
          <cell r="AE233">
            <v>44592</v>
          </cell>
          <cell r="AF233" t="str">
            <v>Verde</v>
          </cell>
          <cell r="AG233">
            <v>44592</v>
          </cell>
          <cell r="AH233" t="str">
            <v/>
          </cell>
          <cell r="AI233" t="str">
            <v/>
          </cell>
          <cell r="AJ233">
            <v>44592</v>
          </cell>
          <cell r="AK233">
            <v>44592</v>
          </cell>
        </row>
        <row r="234">
          <cell r="A234">
            <v>540200210</v>
          </cell>
          <cell r="B234" t="str">
            <v>Normal</v>
          </cell>
          <cell r="C234" t="str">
            <v>Produtivo</v>
          </cell>
          <cell r="D234" t="str">
            <v>MBBRAS - SBC_x000D_
59.104.273/0001-29</v>
          </cell>
          <cell r="E234" t="str">
            <v>BSAO0030450</v>
          </cell>
          <cell r="F234" t="str">
            <v>DAIMLER TRUCK</v>
          </cell>
          <cell r="G234" t="str">
            <v>HAPPAG LLOYD BRASIL AGENCIAMENTO MARITIM</v>
          </cell>
          <cell r="H234" t="str">
            <v>MARITIMA</v>
          </cell>
          <cell r="I234" t="str">
            <v/>
          </cell>
          <cell r="J234" t="str">
            <v/>
          </cell>
          <cell r="K234" t="str">
            <v>HLCUSTR211218850</v>
          </cell>
          <cell r="L234" t="str">
            <v>1250250107</v>
          </cell>
          <cell r="P234">
            <v>44571</v>
          </cell>
          <cell r="Q234" t="str">
            <v>9723253 - HUNGARY</v>
          </cell>
          <cell r="R234" t="str">
            <v>FCL</v>
          </cell>
          <cell r="S234">
            <v>44583</v>
          </cell>
          <cell r="T234">
            <v>44588</v>
          </cell>
          <cell r="U234" t="str">
            <v>152205013806191</v>
          </cell>
          <cell r="V234">
            <v>44588</v>
          </cell>
          <cell r="W234" t="str">
            <v/>
          </cell>
          <cell r="X234" t="str">
            <v/>
          </cell>
          <cell r="Y234" t="str">
            <v/>
          </cell>
          <cell r="Z234" t="str">
            <v>0817800
PORTO DE SANTOS</v>
          </cell>
          <cell r="AA234" t="str">
            <v>0817800
PORTO DE SANTOS</v>
          </cell>
          <cell r="AB234" t="str">
            <v>BRASIL TERMINAL PORTUÁRIO S/A</v>
          </cell>
          <cell r="AC234">
            <v>44592</v>
          </cell>
          <cell r="AD234" t="str">
            <v>22/0194981-5</v>
          </cell>
          <cell r="AE234">
            <v>44593</v>
          </cell>
          <cell r="AF234" t="str">
            <v>Verde</v>
          </cell>
          <cell r="AG234">
            <v>44593</v>
          </cell>
          <cell r="AH234" t="str">
            <v/>
          </cell>
          <cell r="AI234" t="str">
            <v/>
          </cell>
          <cell r="AJ234">
            <v>44594</v>
          </cell>
          <cell r="AK234">
            <v>44594</v>
          </cell>
        </row>
        <row r="235">
          <cell r="A235">
            <v>540200204</v>
          </cell>
          <cell r="B235" t="str">
            <v>Normal</v>
          </cell>
          <cell r="C235" t="str">
            <v>Produtivo</v>
          </cell>
          <cell r="D235" t="str">
            <v>MBBRAS - SBC_x000D_
59.104.273/0001-29</v>
          </cell>
          <cell r="E235" t="str">
            <v>BSAO0030447</v>
          </cell>
          <cell r="F235" t="str">
            <v>DAIMLER TRUCK</v>
          </cell>
          <cell r="G235" t="str">
            <v>HAPPAG LLOYD BRASIL AGENCIAMENTO MARITIM</v>
          </cell>
          <cell r="H235" t="str">
            <v>MARITIMA</v>
          </cell>
          <cell r="I235" t="str">
            <v/>
          </cell>
          <cell r="J235" t="str">
            <v/>
          </cell>
          <cell r="K235" t="str">
            <v>HLCUSTR211216705</v>
          </cell>
          <cell r="L235" t="str">
            <v>1250250069</v>
          </cell>
          <cell r="P235">
            <v>44571</v>
          </cell>
          <cell r="Q235" t="str">
            <v>9723253 - HUNGARY</v>
          </cell>
          <cell r="R235" t="str">
            <v>FCL</v>
          </cell>
          <cell r="S235">
            <v>44583</v>
          </cell>
          <cell r="T235">
            <v>44588</v>
          </cell>
          <cell r="U235" t="str">
            <v>152205013802285</v>
          </cell>
          <cell r="V235">
            <v>44589</v>
          </cell>
          <cell r="W235" t="str">
            <v/>
          </cell>
          <cell r="X235" t="str">
            <v/>
          </cell>
          <cell r="Y235" t="str">
            <v/>
          </cell>
          <cell r="Z235" t="str">
            <v>0817800
PORTO DE SANTOS</v>
          </cell>
          <cell r="AA235" t="str">
            <v>0817800
PORTO DE SANTOS</v>
          </cell>
          <cell r="AB235" t="str">
            <v>BRASIL TERMINAL PORTUÁRIO S/A</v>
          </cell>
          <cell r="AC235">
            <v>44600</v>
          </cell>
          <cell r="AD235" t="str">
            <v>22/0254440-1</v>
          </cell>
          <cell r="AE235">
            <v>44600</v>
          </cell>
          <cell r="AF235" t="str">
            <v>Verde</v>
          </cell>
          <cell r="AG235">
            <v>44600</v>
          </cell>
          <cell r="AH235" t="str">
            <v/>
          </cell>
          <cell r="AI235" t="str">
            <v/>
          </cell>
          <cell r="AJ235">
            <v>44601</v>
          </cell>
          <cell r="AK235">
            <v>44601</v>
          </cell>
        </row>
        <row r="236">
          <cell r="A236">
            <v>540200224</v>
          </cell>
          <cell r="B236" t="str">
            <v>Normal</v>
          </cell>
          <cell r="C236" t="str">
            <v>Produtivo</v>
          </cell>
          <cell r="D236" t="str">
            <v>MBBRAS - SBC_x000D_
59.104.273/0001-29</v>
          </cell>
          <cell r="E236" t="str">
            <v>BSAO0030464</v>
          </cell>
          <cell r="F236" t="str">
            <v>DAIMLER TRUCK</v>
          </cell>
          <cell r="G236" t="str">
            <v>HAPPAG LLOYD BRASIL AGENCIAMENTO MARITIM</v>
          </cell>
          <cell r="H236" t="str">
            <v>MARITIMA</v>
          </cell>
          <cell r="I236" t="str">
            <v/>
          </cell>
          <cell r="J236">
            <v>44571</v>
          </cell>
          <cell r="K236" t="str">
            <v>HLCUSTR211216560</v>
          </cell>
          <cell r="L236" t="str">
            <v>1250250054</v>
          </cell>
          <cell r="P236">
            <v>44571</v>
          </cell>
          <cell r="Q236" t="str">
            <v>9723253 - HUNGARY</v>
          </cell>
          <cell r="R236" t="str">
            <v>FCL</v>
          </cell>
          <cell r="S236">
            <v>44583</v>
          </cell>
          <cell r="T236">
            <v>44588</v>
          </cell>
          <cell r="U236" t="str">
            <v>152205013801475</v>
          </cell>
          <cell r="V236">
            <v>44589</v>
          </cell>
          <cell r="W236" t="str">
            <v/>
          </cell>
          <cell r="X236" t="str">
            <v/>
          </cell>
          <cell r="Y236" t="str">
            <v/>
          </cell>
          <cell r="Z236" t="str">
            <v>0817800
PORTO DE SANTOS</v>
          </cell>
          <cell r="AA236" t="str">
            <v>0817800
PORTO DE SANTOS</v>
          </cell>
          <cell r="AB236" t="str">
            <v>BRASIL TERMINAL PORTUÁRIO S/A</v>
          </cell>
          <cell r="AC236">
            <v>44602</v>
          </cell>
          <cell r="AD236" t="str">
            <v>22/0271354-8</v>
          </cell>
          <cell r="AE236">
            <v>44602</v>
          </cell>
          <cell r="AF236" t="str">
            <v>Verde</v>
          </cell>
          <cell r="AG236">
            <v>44602</v>
          </cell>
          <cell r="AH236" t="str">
            <v/>
          </cell>
          <cell r="AI236" t="str">
            <v/>
          </cell>
          <cell r="AJ236">
            <v>44623</v>
          </cell>
          <cell r="AK236">
            <v>44623</v>
          </cell>
        </row>
        <row r="237">
          <cell r="A237">
            <v>540200221</v>
          </cell>
          <cell r="B237" t="str">
            <v>Normal</v>
          </cell>
          <cell r="C237" t="str">
            <v>Produtivo</v>
          </cell>
          <cell r="D237" t="str">
            <v>MBBRAS - SBC_x000D_
59.104.273/0001-29</v>
          </cell>
          <cell r="E237" t="str">
            <v>BSAO0030461</v>
          </cell>
          <cell r="F237" t="str">
            <v>DAIMLER TRUCK</v>
          </cell>
          <cell r="G237" t="str">
            <v>HAPPAG LLOYD BRASIL AGENCIAMENTO MARITIM</v>
          </cell>
          <cell r="H237" t="str">
            <v>MARITIMA</v>
          </cell>
          <cell r="I237" t="str">
            <v/>
          </cell>
          <cell r="J237" t="str">
            <v/>
          </cell>
          <cell r="K237" t="str">
            <v>HLCUSTR211216526</v>
          </cell>
          <cell r="L237" t="str">
            <v>1250250060</v>
          </cell>
          <cell r="P237">
            <v>44571</v>
          </cell>
          <cell r="Q237" t="str">
            <v>9723253 - HUNGARY</v>
          </cell>
          <cell r="R237" t="str">
            <v>FCL</v>
          </cell>
          <cell r="S237">
            <v>44583</v>
          </cell>
          <cell r="T237">
            <v>44588</v>
          </cell>
          <cell r="U237" t="str">
            <v>152205013801122</v>
          </cell>
          <cell r="V237">
            <v>44588</v>
          </cell>
          <cell r="W237" t="str">
            <v/>
          </cell>
          <cell r="X237" t="str">
            <v/>
          </cell>
          <cell r="Y237" t="str">
            <v/>
          </cell>
          <cell r="Z237" t="str">
            <v>0817800
PORTO DE SANTOS</v>
          </cell>
          <cell r="AA237" t="str">
            <v>0817800
PORTO DE SANTOS</v>
          </cell>
          <cell r="AB237" t="str">
            <v>BRASIL TERMINAL PORTUÁRIO S/A</v>
          </cell>
          <cell r="AC237">
            <v>44592</v>
          </cell>
          <cell r="AD237" t="str">
            <v>22/0192227-5</v>
          </cell>
          <cell r="AE237">
            <v>44592</v>
          </cell>
          <cell r="AF237" t="str">
            <v>Verde</v>
          </cell>
          <cell r="AG237">
            <v>44592</v>
          </cell>
          <cell r="AH237" t="str">
            <v/>
          </cell>
          <cell r="AI237" t="str">
            <v/>
          </cell>
          <cell r="AJ237">
            <v>44596</v>
          </cell>
          <cell r="AK237">
            <v>44596</v>
          </cell>
        </row>
        <row r="238">
          <cell r="A238">
            <v>540200222</v>
          </cell>
          <cell r="B238" t="str">
            <v>Normal</v>
          </cell>
          <cell r="C238" t="str">
            <v>Produtivo</v>
          </cell>
          <cell r="D238" t="str">
            <v>MBBRAS - SBC_x000D_
59.104.273/0001-29</v>
          </cell>
          <cell r="E238" t="str">
            <v>BSAO0030462</v>
          </cell>
          <cell r="F238" t="str">
            <v>DAIMLER TRUCK</v>
          </cell>
          <cell r="G238" t="str">
            <v>HAPPAG LLOYD BRASIL AGENCIAMENTO MARITIM</v>
          </cell>
          <cell r="H238" t="str">
            <v>MARITIMA</v>
          </cell>
          <cell r="I238" t="str">
            <v/>
          </cell>
          <cell r="J238">
            <v>44561</v>
          </cell>
          <cell r="K238" t="str">
            <v>HLCUSTR211216537</v>
          </cell>
          <cell r="L238" t="str">
            <v>1250250053</v>
          </cell>
          <cell r="P238">
            <v>44571</v>
          </cell>
          <cell r="Q238" t="str">
            <v>9723253 - HUNGARY</v>
          </cell>
          <cell r="R238" t="str">
            <v>FCL</v>
          </cell>
          <cell r="S238">
            <v>44583</v>
          </cell>
          <cell r="T238">
            <v>44588</v>
          </cell>
          <cell r="U238" t="str">
            <v>152205013801203</v>
          </cell>
          <cell r="V238">
            <v>44589</v>
          </cell>
          <cell r="W238" t="str">
            <v/>
          </cell>
          <cell r="X238" t="str">
            <v/>
          </cell>
          <cell r="Y238" t="str">
            <v/>
          </cell>
          <cell r="Z238" t="str">
            <v>0817800
PORTO DE SANTOS</v>
          </cell>
          <cell r="AA238" t="str">
            <v>0817800
PORTO DE SANTOS</v>
          </cell>
          <cell r="AB238" t="str">
            <v>BRASIL TERMINAL PORTUÁRIO S/A</v>
          </cell>
          <cell r="AC238">
            <v>44614</v>
          </cell>
          <cell r="AD238" t="str">
            <v>22/0351221-0</v>
          </cell>
          <cell r="AE238">
            <v>44614</v>
          </cell>
          <cell r="AF238" t="str">
            <v>Verde</v>
          </cell>
          <cell r="AG238">
            <v>44614</v>
          </cell>
          <cell r="AH238" t="str">
            <v/>
          </cell>
          <cell r="AI238" t="str">
            <v/>
          </cell>
          <cell r="AJ238">
            <v>44622</v>
          </cell>
          <cell r="AK238">
            <v>44622</v>
          </cell>
        </row>
        <row r="239">
          <cell r="A239">
            <v>540200212</v>
          </cell>
          <cell r="B239" t="str">
            <v>Normal</v>
          </cell>
          <cell r="C239" t="str">
            <v>Produtivo</v>
          </cell>
          <cell r="D239" t="str">
            <v>MBBRAS - SBC_x000D_
59.104.273/0001-29</v>
          </cell>
          <cell r="E239" t="str">
            <v>BSAO0030452</v>
          </cell>
          <cell r="F239" t="str">
            <v>DAIMLER TRUCK</v>
          </cell>
          <cell r="G239" t="str">
            <v>HAPPAG LLOYD BRASIL AGENCIAMENTO MARITIM</v>
          </cell>
          <cell r="H239" t="str">
            <v>MARITIMA</v>
          </cell>
          <cell r="I239" t="str">
            <v/>
          </cell>
          <cell r="J239" t="str">
            <v/>
          </cell>
          <cell r="K239" t="str">
            <v>HLCUSTR211218828</v>
          </cell>
          <cell r="L239" t="str">
            <v>1250250106</v>
          </cell>
          <cell r="P239">
            <v>44571</v>
          </cell>
          <cell r="Q239" t="str">
            <v>9723253 - HUNGARY</v>
          </cell>
          <cell r="R239" t="str">
            <v>FCL</v>
          </cell>
          <cell r="S239">
            <v>44583</v>
          </cell>
          <cell r="T239">
            <v>44588</v>
          </cell>
          <cell r="U239" t="str">
            <v>152205013805977</v>
          </cell>
          <cell r="V239">
            <v>44589</v>
          </cell>
          <cell r="W239" t="str">
            <v/>
          </cell>
          <cell r="X239" t="str">
            <v/>
          </cell>
          <cell r="Y239" t="str">
            <v/>
          </cell>
          <cell r="Z239" t="str">
            <v>0817800
PORTO DE SANTOS</v>
          </cell>
          <cell r="AA239" t="str">
            <v>0817800
PORTO DE SANTOS</v>
          </cell>
          <cell r="AB239" t="str">
            <v>BRASIL TERMINAL PORTUÁRIO S/A</v>
          </cell>
          <cell r="AC239">
            <v>44590</v>
          </cell>
          <cell r="AD239" t="str">
            <v>22/0188785-2</v>
          </cell>
          <cell r="AE239">
            <v>44592</v>
          </cell>
          <cell r="AF239" t="str">
            <v>Verde</v>
          </cell>
          <cell r="AG239">
            <v>44592</v>
          </cell>
          <cell r="AH239" t="str">
            <v/>
          </cell>
          <cell r="AI239" t="str">
            <v/>
          </cell>
          <cell r="AJ239">
            <v>44596</v>
          </cell>
          <cell r="AK239">
            <v>44596</v>
          </cell>
        </row>
        <row r="240">
          <cell r="A240">
            <v>540200231</v>
          </cell>
          <cell r="B240" t="str">
            <v>Normal</v>
          </cell>
          <cell r="C240" t="str">
            <v>Produtivo</v>
          </cell>
          <cell r="D240" t="str">
            <v>MBBRAS - SBC_x000D_
59.104.273/0001-29</v>
          </cell>
          <cell r="E240" t="str">
            <v>BSAO0030470</v>
          </cell>
          <cell r="F240" t="str">
            <v>DAIMLER TRUCK</v>
          </cell>
          <cell r="G240" t="str">
            <v>HAPPAG LLOYD BRASIL AGENCIAMENTO MARITIM</v>
          </cell>
          <cell r="H240" t="str">
            <v>MARITIMA</v>
          </cell>
          <cell r="I240" t="str">
            <v/>
          </cell>
          <cell r="J240">
            <v>44561</v>
          </cell>
          <cell r="K240" t="str">
            <v>HLCUSTR211216643</v>
          </cell>
          <cell r="L240" t="str">
            <v>1250250062</v>
          </cell>
          <cell r="P240">
            <v>44561</v>
          </cell>
          <cell r="Q240" t="str">
            <v>9723253 - HUNGARY</v>
          </cell>
          <cell r="R240" t="str">
            <v>FCL</v>
          </cell>
          <cell r="S240">
            <v>44583</v>
          </cell>
          <cell r="T240">
            <v>44588</v>
          </cell>
          <cell r="U240" t="str">
            <v>152205013801807</v>
          </cell>
          <cell r="V240">
            <v>44589</v>
          </cell>
          <cell r="W240" t="str">
            <v/>
          </cell>
          <cell r="X240" t="str">
            <v/>
          </cell>
          <cell r="Y240" t="str">
            <v/>
          </cell>
          <cell r="Z240" t="str">
            <v>0817800
PORTO DE SANTOS</v>
          </cell>
          <cell r="AA240" t="str">
            <v>0817800
PORTO DE SANTOS</v>
          </cell>
          <cell r="AB240" t="str">
            <v>BRASIL TERMINAL PORTUÁRIO S/A</v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</row>
        <row r="241">
          <cell r="A241">
            <v>540200228</v>
          </cell>
          <cell r="B241" t="str">
            <v>Normal</v>
          </cell>
          <cell r="C241" t="str">
            <v>Produtivo</v>
          </cell>
          <cell r="D241" t="str">
            <v>MBBRAS - SBC_x000D_
59.104.273/0001-29</v>
          </cell>
          <cell r="E241" t="str">
            <v>BSAO0030468</v>
          </cell>
          <cell r="F241" t="str">
            <v>DAIMLER TRUCK</v>
          </cell>
          <cell r="G241" t="str">
            <v>HAPPAG LLOYD BRASIL AGENCIAMENTO MARITIM</v>
          </cell>
          <cell r="H241" t="str">
            <v>MARITIMA</v>
          </cell>
          <cell r="I241" t="str">
            <v/>
          </cell>
          <cell r="J241">
            <v>44571</v>
          </cell>
          <cell r="K241" t="str">
            <v>HLCUSTR211216621</v>
          </cell>
          <cell r="L241" t="str">
            <v>1250250058</v>
          </cell>
          <cell r="P241">
            <v>44571</v>
          </cell>
          <cell r="Q241" t="str">
            <v>9723253 - HUNGARY</v>
          </cell>
          <cell r="R241" t="str">
            <v>FCL</v>
          </cell>
          <cell r="S241">
            <v>44583</v>
          </cell>
          <cell r="T241">
            <v>44588</v>
          </cell>
          <cell r="U241" t="str">
            <v>152205013801637</v>
          </cell>
          <cell r="V241">
            <v>44588</v>
          </cell>
          <cell r="W241" t="str">
            <v/>
          </cell>
          <cell r="X241" t="str">
            <v/>
          </cell>
          <cell r="Y241" t="str">
            <v/>
          </cell>
          <cell r="Z241" t="str">
            <v>0817800
PORTO DE SANTOS</v>
          </cell>
          <cell r="AA241" t="str">
            <v>0817800
PORTO DE SANTOS</v>
          </cell>
          <cell r="AB241" t="str">
            <v>BRASIL TERMINAL PORTUÁRIO S/A</v>
          </cell>
          <cell r="AC241">
            <v>44609</v>
          </cell>
          <cell r="AD241" t="str">
            <v>22/0318576-6</v>
          </cell>
          <cell r="AE241">
            <v>44609</v>
          </cell>
          <cell r="AF241" t="str">
            <v>Verde</v>
          </cell>
          <cell r="AG241">
            <v>44609</v>
          </cell>
          <cell r="AH241" t="str">
            <v/>
          </cell>
          <cell r="AI241" t="str">
            <v/>
          </cell>
          <cell r="AJ241">
            <v>44609</v>
          </cell>
          <cell r="AK241">
            <v>44609</v>
          </cell>
        </row>
        <row r="242">
          <cell r="A242">
            <v>540200226</v>
          </cell>
          <cell r="B242" t="str">
            <v>Normal</v>
          </cell>
          <cell r="C242" t="str">
            <v>Produtivo</v>
          </cell>
          <cell r="D242" t="str">
            <v>MBBRAS - SBC_x000D_
59.104.273/0001-29</v>
          </cell>
          <cell r="E242" t="str">
            <v>BSAO0030466</v>
          </cell>
          <cell r="F242" t="str">
            <v>DAIMLER TRUCK</v>
          </cell>
          <cell r="G242" t="str">
            <v>HAPPAG LLOYD BRASIL AGENCIAMENTO MARITIM</v>
          </cell>
          <cell r="H242" t="str">
            <v>MARITIMA</v>
          </cell>
          <cell r="I242" t="str">
            <v/>
          </cell>
          <cell r="J242">
            <v>44561</v>
          </cell>
          <cell r="K242" t="str">
            <v>HLCUSTR211216610</v>
          </cell>
          <cell r="L242" t="str">
            <v>1250250059</v>
          </cell>
          <cell r="P242">
            <v>44571</v>
          </cell>
          <cell r="Q242" t="str">
            <v>9723253 - HUNGARY</v>
          </cell>
          <cell r="R242" t="str">
            <v>FCL</v>
          </cell>
          <cell r="S242">
            <v>44583</v>
          </cell>
          <cell r="T242">
            <v>44588</v>
          </cell>
          <cell r="U242" t="str">
            <v>152205013801556</v>
          </cell>
          <cell r="V242">
            <v>44589</v>
          </cell>
          <cell r="W242" t="str">
            <v/>
          </cell>
          <cell r="X242" t="str">
            <v/>
          </cell>
          <cell r="Y242" t="str">
            <v/>
          </cell>
          <cell r="Z242" t="str">
            <v>0817800
PORTO DE SANTOS</v>
          </cell>
          <cell r="AA242" t="str">
            <v>0817800
PORTO DE SANTOS</v>
          </cell>
          <cell r="AB242" t="str">
            <v>BRASIL TERMINAL PORTUÁRIO S/A</v>
          </cell>
          <cell r="AC242">
            <v>44603</v>
          </cell>
          <cell r="AD242" t="str">
            <v>22/0279068-2</v>
          </cell>
          <cell r="AE242">
            <v>44603</v>
          </cell>
          <cell r="AF242" t="str">
            <v>Verde</v>
          </cell>
          <cell r="AG242">
            <v>44603</v>
          </cell>
          <cell r="AH242" t="str">
            <v/>
          </cell>
          <cell r="AI242" t="str">
            <v/>
          </cell>
          <cell r="AJ242">
            <v>44603</v>
          </cell>
          <cell r="AK242">
            <v>44603</v>
          </cell>
        </row>
        <row r="243">
          <cell r="A243">
            <v>540200220</v>
          </cell>
          <cell r="B243" t="str">
            <v>Normal</v>
          </cell>
          <cell r="C243" t="str">
            <v>Produtivo</v>
          </cell>
          <cell r="D243" t="str">
            <v>MBBRAS - SBC_x000D_
59.104.273/0001-29</v>
          </cell>
          <cell r="E243" t="str">
            <v>BSAO0030460</v>
          </cell>
          <cell r="F243" t="str">
            <v>DAIMLER TRUCK</v>
          </cell>
          <cell r="G243" t="str">
            <v>HAPPAG LLOYD BRASIL AGENCIAMENTO MARITIM</v>
          </cell>
          <cell r="H243" t="str">
            <v>MARITIMA</v>
          </cell>
          <cell r="I243" t="str">
            <v/>
          </cell>
          <cell r="J243">
            <v>44561</v>
          </cell>
          <cell r="K243" t="str">
            <v>HLCUSTR211216515</v>
          </cell>
          <cell r="L243" t="str">
            <v>1250250061</v>
          </cell>
          <cell r="P243">
            <v>44571</v>
          </cell>
          <cell r="Q243" t="str">
            <v>9723253 - HUNGARY</v>
          </cell>
          <cell r="R243" t="str">
            <v>FCL</v>
          </cell>
          <cell r="S243">
            <v>44583</v>
          </cell>
          <cell r="T243">
            <v>44588</v>
          </cell>
          <cell r="U243" t="str">
            <v>152205013801041</v>
          </cell>
          <cell r="V243">
            <v>44589</v>
          </cell>
          <cell r="W243" t="str">
            <v/>
          </cell>
          <cell r="X243" t="str">
            <v/>
          </cell>
          <cell r="Y243" t="str">
            <v/>
          </cell>
          <cell r="Z243" t="str">
            <v>0817800
PORTO DE SANTOS</v>
          </cell>
          <cell r="AA243" t="str">
            <v>0817900
SAO PAULO</v>
          </cell>
          <cell r="AB243" t="str">
            <v>EADI SANTO ANDRE TERMINAL DE CARGAS LTDA.</v>
          </cell>
          <cell r="AC243">
            <v>44624</v>
          </cell>
          <cell r="AD243" t="str">
            <v>22/0421112-4</v>
          </cell>
          <cell r="AE243">
            <v>44624</v>
          </cell>
          <cell r="AF243" t="str">
            <v>Verde</v>
          </cell>
          <cell r="AG243">
            <v>44624</v>
          </cell>
          <cell r="AH243" t="str">
            <v/>
          </cell>
          <cell r="AI243" t="str">
            <v/>
          </cell>
          <cell r="AJ243">
            <v>44631</v>
          </cell>
          <cell r="AK243">
            <v>44631</v>
          </cell>
        </row>
        <row r="244">
          <cell r="A244">
            <v>540200223</v>
          </cell>
          <cell r="B244" t="str">
            <v>Normal</v>
          </cell>
          <cell r="C244" t="str">
            <v>Produtivo</v>
          </cell>
          <cell r="D244" t="str">
            <v>MBBRAS - SBC_x000D_
59.104.273/0001-29</v>
          </cell>
          <cell r="E244" t="str">
            <v>BSAO0030463</v>
          </cell>
          <cell r="F244" t="str">
            <v>DAIMLER TRUCK</v>
          </cell>
          <cell r="G244" t="str">
            <v>HAPPAG LLOYD BRASIL AGENCIAMENTO MARITIM</v>
          </cell>
          <cell r="H244" t="str">
            <v>MARITIMA</v>
          </cell>
          <cell r="I244" t="str">
            <v/>
          </cell>
          <cell r="J244">
            <v>44561</v>
          </cell>
          <cell r="K244" t="str">
            <v>HLCUSTR211216559</v>
          </cell>
          <cell r="L244" t="str">
            <v>1250250056</v>
          </cell>
          <cell r="P244">
            <v>44571</v>
          </cell>
          <cell r="Q244" t="str">
            <v>9723253 - HUNGARY</v>
          </cell>
          <cell r="R244" t="str">
            <v>FCL</v>
          </cell>
          <cell r="S244">
            <v>44583</v>
          </cell>
          <cell r="T244">
            <v>44588</v>
          </cell>
          <cell r="U244" t="str">
            <v>152205013801394</v>
          </cell>
          <cell r="V244">
            <v>44589</v>
          </cell>
          <cell r="W244" t="str">
            <v/>
          </cell>
          <cell r="X244" t="str">
            <v/>
          </cell>
          <cell r="Y244" t="str">
            <v/>
          </cell>
          <cell r="Z244" t="str">
            <v>0817800
PORTO DE SANTOS</v>
          </cell>
          <cell r="AA244" t="str">
            <v>0817900
SAO PAULO</v>
          </cell>
          <cell r="AB244" t="str">
            <v>EADI SANTO ANDRE TERMINAL DE CARGAS LTDA.</v>
          </cell>
          <cell r="AC244">
            <v>44613</v>
          </cell>
          <cell r="AD244" t="str">
            <v>22/0337177-2</v>
          </cell>
          <cell r="AE244">
            <v>44613</v>
          </cell>
          <cell r="AF244" t="str">
            <v>Verde</v>
          </cell>
          <cell r="AG244">
            <v>44613</v>
          </cell>
          <cell r="AH244" t="str">
            <v/>
          </cell>
          <cell r="AI244" t="str">
            <v/>
          </cell>
          <cell r="AJ244">
            <v>44631</v>
          </cell>
          <cell r="AK244">
            <v>44631</v>
          </cell>
        </row>
        <row r="245">
          <cell r="A245">
            <v>540200233</v>
          </cell>
          <cell r="B245" t="str">
            <v>Normal</v>
          </cell>
          <cell r="C245" t="str">
            <v>Produtivo</v>
          </cell>
          <cell r="D245" t="str">
            <v>MBBRAS - SBC_x000D_
59.104.273/0001-29</v>
          </cell>
          <cell r="E245" t="str">
            <v>BSAO0030472</v>
          </cell>
          <cell r="F245" t="str">
            <v>DAIMLER TRUCK</v>
          </cell>
          <cell r="G245" t="str">
            <v>HAPPAG LLOYD BRASIL AGENCIAMENTO MARITIM</v>
          </cell>
          <cell r="H245" t="str">
            <v>MARITIMA</v>
          </cell>
          <cell r="I245" t="str">
            <v/>
          </cell>
          <cell r="J245">
            <v>44561</v>
          </cell>
          <cell r="K245" t="str">
            <v>HLCUSTR211216665</v>
          </cell>
          <cell r="L245" t="str">
            <v>1250250055</v>
          </cell>
          <cell r="P245">
            <v>44571</v>
          </cell>
          <cell r="Q245" t="str">
            <v>9723253 - HUNGARY</v>
          </cell>
          <cell r="R245" t="str">
            <v>FCL</v>
          </cell>
          <cell r="S245">
            <v>44583</v>
          </cell>
          <cell r="T245">
            <v>44588</v>
          </cell>
          <cell r="U245" t="str">
            <v>152205013802013</v>
          </cell>
          <cell r="V245">
            <v>44589</v>
          </cell>
          <cell r="W245" t="str">
            <v/>
          </cell>
          <cell r="X245" t="str">
            <v/>
          </cell>
          <cell r="Y245" t="str">
            <v/>
          </cell>
          <cell r="Z245" t="str">
            <v>0817800
PORTO DE SANTOS</v>
          </cell>
          <cell r="AA245" t="str">
            <v>0817800
PORTO DE SANTOS</v>
          </cell>
          <cell r="AB245" t="str">
            <v>BRASIL TERMINAL PORTUÁRIO S/A</v>
          </cell>
          <cell r="AC245">
            <v>44593</v>
          </cell>
          <cell r="AD245" t="str">
            <v>22/0204548-0</v>
          </cell>
          <cell r="AE245">
            <v>44593</v>
          </cell>
          <cell r="AF245" t="str">
            <v>Verde</v>
          </cell>
          <cell r="AG245">
            <v>44593</v>
          </cell>
          <cell r="AH245" t="str">
            <v/>
          </cell>
          <cell r="AI245" t="str">
            <v/>
          </cell>
          <cell r="AJ245">
            <v>44599</v>
          </cell>
          <cell r="AK245">
            <v>44599</v>
          </cell>
        </row>
        <row r="246">
          <cell r="A246">
            <v>540200219</v>
          </cell>
          <cell r="B246" t="str">
            <v>Normal</v>
          </cell>
          <cell r="C246" t="str">
            <v>Produtivo</v>
          </cell>
          <cell r="D246" t="str">
            <v>MBBRAS - SBC_x000D_
59.104.273/0001-29</v>
          </cell>
          <cell r="E246" t="str">
            <v>BSAO0030459</v>
          </cell>
          <cell r="F246" t="str">
            <v>DAIMLER TRUCK</v>
          </cell>
          <cell r="G246" t="str">
            <v>HAPPAG LLOYD BRASIL AGENCIAMENTO MARITIM</v>
          </cell>
          <cell r="H246" t="str">
            <v>MARITIMA</v>
          </cell>
          <cell r="I246" t="str">
            <v/>
          </cell>
          <cell r="J246">
            <v>44561</v>
          </cell>
          <cell r="K246" t="str">
            <v>HLCUSTR211216409</v>
          </cell>
          <cell r="L246" t="str">
            <v>1250250051</v>
          </cell>
          <cell r="P246">
            <v>44571</v>
          </cell>
          <cell r="Q246" t="str">
            <v>9723253 - HUNGARY</v>
          </cell>
          <cell r="R246" t="str">
            <v>FCL</v>
          </cell>
          <cell r="S246">
            <v>44583</v>
          </cell>
          <cell r="T246">
            <v>44588</v>
          </cell>
          <cell r="U246" t="str">
            <v>152205013800665</v>
          </cell>
          <cell r="V246">
            <v>44589</v>
          </cell>
          <cell r="W246" t="str">
            <v/>
          </cell>
          <cell r="X246" t="str">
            <v/>
          </cell>
          <cell r="Y246" t="str">
            <v/>
          </cell>
          <cell r="Z246" t="str">
            <v>0817800
PORTO DE SANTOS</v>
          </cell>
          <cell r="AA246" t="str">
            <v>0817800
PORTO DE SANTOS</v>
          </cell>
          <cell r="AB246" t="str">
            <v>BRASIL TERMINAL PORTUÁRIO S/A</v>
          </cell>
          <cell r="AC246">
            <v>44592</v>
          </cell>
          <cell r="AD246" t="str">
            <v>22/0192233-0</v>
          </cell>
          <cell r="AE246">
            <v>44592</v>
          </cell>
          <cell r="AF246" t="str">
            <v>Verde</v>
          </cell>
          <cell r="AG246">
            <v>44592</v>
          </cell>
          <cell r="AH246" t="str">
            <v/>
          </cell>
          <cell r="AI246" t="str">
            <v/>
          </cell>
          <cell r="AJ246">
            <v>44607</v>
          </cell>
          <cell r="AK246">
            <v>44607</v>
          </cell>
        </row>
        <row r="247">
          <cell r="A247">
            <v>540200230</v>
          </cell>
          <cell r="B247" t="str">
            <v>Normal</v>
          </cell>
          <cell r="C247" t="str">
            <v>Produtivo</v>
          </cell>
          <cell r="D247" t="str">
            <v>MBBRAS - SBC_x000D_
59.104.273/0001-29</v>
          </cell>
          <cell r="E247" t="str">
            <v>BSAO0030469</v>
          </cell>
          <cell r="F247" t="str">
            <v>DAIMLER TRUCK</v>
          </cell>
          <cell r="G247" t="str">
            <v>HAPPAG LLOYD BRASIL AGENCIAMENTO MARITIM</v>
          </cell>
          <cell r="H247" t="str">
            <v>MARITIMA</v>
          </cell>
          <cell r="I247" t="str">
            <v/>
          </cell>
          <cell r="J247">
            <v>44561</v>
          </cell>
          <cell r="K247" t="str">
            <v>HLCUSTR211216632</v>
          </cell>
          <cell r="L247" t="str">
            <v>1250250064</v>
          </cell>
          <cell r="P247">
            <v>44561</v>
          </cell>
          <cell r="Q247" t="str">
            <v>9723253 - HUNGARY</v>
          </cell>
          <cell r="R247" t="str">
            <v>FCL</v>
          </cell>
          <cell r="S247">
            <v>44583</v>
          </cell>
          <cell r="T247">
            <v>44588</v>
          </cell>
          <cell r="U247" t="str">
            <v>152205013801718</v>
          </cell>
          <cell r="V247">
            <v>44589</v>
          </cell>
          <cell r="W247" t="str">
            <v/>
          </cell>
          <cell r="X247" t="str">
            <v/>
          </cell>
          <cell r="Y247" t="str">
            <v/>
          </cell>
          <cell r="Z247" t="str">
            <v>0817800
PORTO DE SANTOS</v>
          </cell>
          <cell r="AA247" t="str">
            <v>0817800
PORTO DE SANTOS</v>
          </cell>
          <cell r="AB247" t="str">
            <v>BRASIL TERMINAL PORTUÁRIO S/A</v>
          </cell>
          <cell r="AC247" t="str">
            <v/>
          </cell>
          <cell r="AD247" t="str">
            <v/>
          </cell>
          <cell r="AE247" t="str">
            <v/>
          </cell>
          <cell r="AF247" t="str">
            <v/>
          </cell>
          <cell r="AG247" t="str">
            <v/>
          </cell>
          <cell r="AH247" t="str">
            <v/>
          </cell>
          <cell r="AI247" t="str">
            <v/>
          </cell>
          <cell r="AJ247" t="str">
            <v/>
          </cell>
          <cell r="AK247" t="str">
            <v/>
          </cell>
        </row>
        <row r="248">
          <cell r="A248">
            <v>540102813</v>
          </cell>
          <cell r="B248" t="str">
            <v>Normal</v>
          </cell>
          <cell r="C248" t="str">
            <v/>
          </cell>
          <cell r="D248" t="str">
            <v>MBBRAS - SBC_x000D_
59.104.273/0001-29</v>
          </cell>
          <cell r="E248" t="str">
            <v>BSAO0030474</v>
          </cell>
          <cell r="F248" t="str">
            <v/>
          </cell>
          <cell r="G248" t="str">
            <v/>
          </cell>
          <cell r="H248" t="str">
            <v>MARITIMA</v>
          </cell>
          <cell r="I248" t="str">
            <v/>
          </cell>
          <cell r="J248" t="str">
            <v/>
          </cell>
          <cell r="K248" t="str">
            <v>HLCUSTR211108253</v>
          </cell>
          <cell r="L248" t="str">
            <v/>
          </cell>
          <cell r="P248">
            <v>44522</v>
          </cell>
          <cell r="Q248" t="str">
            <v>9705005 -MSC CATERINA</v>
          </cell>
          <cell r="R248" t="str">
            <v/>
          </cell>
          <cell r="S248">
            <v>44557</v>
          </cell>
          <cell r="T248">
            <v>44543</v>
          </cell>
          <cell r="U248" t="str">
            <v>152105306858137</v>
          </cell>
          <cell r="V248">
            <v>44543</v>
          </cell>
          <cell r="W248" t="str">
            <v/>
          </cell>
          <cell r="X248" t="str">
            <v/>
          </cell>
          <cell r="Y248" t="str">
            <v/>
          </cell>
          <cell r="Z248" t="str">
            <v>0817800
PORTO DE SANTOS</v>
          </cell>
          <cell r="AA248" t="str">
            <v>0817900
SAO PAULO</v>
          </cell>
          <cell r="AB248" t="str">
            <v>EADI SANTO ANDRE TERMINAL DE CARGAS LTDA.</v>
          </cell>
          <cell r="AC248">
            <v>44575</v>
          </cell>
          <cell r="AD248" t="str">
            <v>22/0091578-0</v>
          </cell>
          <cell r="AE248">
            <v>44575</v>
          </cell>
          <cell r="AF248" t="str">
            <v>Verde</v>
          </cell>
          <cell r="AG248">
            <v>44575</v>
          </cell>
          <cell r="AH248" t="str">
            <v/>
          </cell>
          <cell r="AI248" t="str">
            <v/>
          </cell>
          <cell r="AJ248" t="str">
            <v/>
          </cell>
          <cell r="AK248" t="str">
            <v/>
          </cell>
        </row>
        <row r="249">
          <cell r="A249">
            <v>540200232</v>
          </cell>
          <cell r="B249" t="str">
            <v>Normal</v>
          </cell>
          <cell r="C249" t="str">
            <v>Produtivo</v>
          </cell>
          <cell r="D249" t="str">
            <v>MBBRAS - SBC_x000D_
59.104.273/0001-29</v>
          </cell>
          <cell r="E249" t="str">
            <v>BSAO0030471</v>
          </cell>
          <cell r="F249" t="str">
            <v>DAIMLER TRUCK</v>
          </cell>
          <cell r="G249" t="str">
            <v>HAPPAG LLOYD BRASIL AGENCIAMENTO MARITIM</v>
          </cell>
          <cell r="H249" t="str">
            <v>MARITIMA</v>
          </cell>
          <cell r="I249" t="str">
            <v/>
          </cell>
          <cell r="J249">
            <v>44561</v>
          </cell>
          <cell r="K249" t="str">
            <v>HLCUSTR211216654</v>
          </cell>
          <cell r="L249" t="str">
            <v>1250250063</v>
          </cell>
          <cell r="P249">
            <v>44571</v>
          </cell>
          <cell r="Q249" t="str">
            <v>9723253 - HUNGARY</v>
          </cell>
          <cell r="R249" t="str">
            <v>FCL</v>
          </cell>
          <cell r="S249">
            <v>44583</v>
          </cell>
          <cell r="T249">
            <v>44588</v>
          </cell>
          <cell r="U249" t="str">
            <v>152205013801980</v>
          </cell>
          <cell r="V249">
            <v>44589</v>
          </cell>
          <cell r="W249" t="str">
            <v/>
          </cell>
          <cell r="X249" t="str">
            <v/>
          </cell>
          <cell r="Y249" t="str">
            <v/>
          </cell>
          <cell r="Z249" t="str">
            <v>0817800
PORTO DE SANTOS</v>
          </cell>
          <cell r="AA249" t="str">
            <v>0817800
PORTO DE SANTOS</v>
          </cell>
          <cell r="AB249" t="str">
            <v>BRASIL TERMINAL PORTUÁRIO S/A</v>
          </cell>
          <cell r="AC249">
            <v>44599</v>
          </cell>
          <cell r="AD249" t="str">
            <v>22/0249138-3</v>
          </cell>
          <cell r="AE249">
            <v>44600</v>
          </cell>
          <cell r="AF249" t="str">
            <v>Verde</v>
          </cell>
          <cell r="AG249">
            <v>44600</v>
          </cell>
          <cell r="AH249" t="str">
            <v/>
          </cell>
          <cell r="AI249" t="str">
            <v/>
          </cell>
          <cell r="AJ249">
            <v>44616</v>
          </cell>
          <cell r="AK249">
            <v>44616</v>
          </cell>
        </row>
        <row r="250">
          <cell r="A250">
            <v>540104593</v>
          </cell>
          <cell r="B250" t="str">
            <v>Normal</v>
          </cell>
          <cell r="C250" t="str">
            <v>Produtivo</v>
          </cell>
          <cell r="D250" t="str">
            <v>MBBRAS - SBC_x000D_
59.104.273/0001-29</v>
          </cell>
          <cell r="E250" t="str">
            <v>BSAO0030361</v>
          </cell>
          <cell r="F250" t="str">
            <v>DAIMLER TRUCK</v>
          </cell>
          <cell r="G250" t="str">
            <v>HAPPAG LLOYD BRASIL AGENCIAMENTO MARITIM</v>
          </cell>
          <cell r="H250" t="str">
            <v>MARITIMA</v>
          </cell>
          <cell r="I250" t="str">
            <v/>
          </cell>
          <cell r="J250">
            <v>44556</v>
          </cell>
          <cell r="K250" t="str">
            <v>HLCUSTR211214988</v>
          </cell>
          <cell r="L250" t="str">
            <v>1250250012</v>
          </cell>
          <cell r="P250">
            <v>44563</v>
          </cell>
          <cell r="Q250" t="str">
            <v>9702091 - MSC SOFIA CELESTE</v>
          </cell>
          <cell r="R250" t="str">
            <v>FCL</v>
          </cell>
          <cell r="S250">
            <v>44577</v>
          </cell>
          <cell r="T250">
            <v>44581</v>
          </cell>
          <cell r="U250" t="str">
            <v>152205009124804</v>
          </cell>
          <cell r="V250">
            <v>44581</v>
          </cell>
          <cell r="W250" t="str">
            <v/>
          </cell>
          <cell r="X250" t="str">
            <v/>
          </cell>
          <cell r="Y250" t="str">
            <v/>
          </cell>
          <cell r="Z250" t="str">
            <v>0817800
PORTO DE SANTOS</v>
          </cell>
          <cell r="AA250" t="str">
            <v>0817800
PORTO DE SANTOS</v>
          </cell>
          <cell r="AB250" t="str">
            <v>BRASIL TERMINAL PORTUÁRIO S/A</v>
          </cell>
          <cell r="AC250">
            <v>44585</v>
          </cell>
          <cell r="AD250" t="str">
            <v>22/0146421-8</v>
          </cell>
          <cell r="AE250">
            <v>44585</v>
          </cell>
          <cell r="AF250" t="str">
            <v>Verde</v>
          </cell>
          <cell r="AG250">
            <v>44585</v>
          </cell>
          <cell r="AH250" t="str">
            <v/>
          </cell>
          <cell r="AI250" t="str">
            <v/>
          </cell>
          <cell r="AJ250">
            <v>44585</v>
          </cell>
          <cell r="AK250">
            <v>44585</v>
          </cell>
        </row>
        <row r="251">
          <cell r="A251">
            <v>540104594</v>
          </cell>
          <cell r="B251" t="str">
            <v>Normal</v>
          </cell>
          <cell r="C251" t="str">
            <v>Produtivo</v>
          </cell>
          <cell r="D251" t="str">
            <v>MBBRAS - SBC_x000D_
59.104.273/0001-29</v>
          </cell>
          <cell r="E251" t="str">
            <v>BSAO0030364</v>
          </cell>
          <cell r="F251" t="str">
            <v>DAIMLER TRUCK</v>
          </cell>
          <cell r="G251" t="str">
            <v>HAPPAG LLOYD BRASIL AGENCIAMENTO MARITIM</v>
          </cell>
          <cell r="H251" t="str">
            <v>MARITIMA</v>
          </cell>
          <cell r="I251" t="str">
            <v/>
          </cell>
          <cell r="J251">
            <v>44556</v>
          </cell>
          <cell r="K251" t="str">
            <v>HLCUSTR211215059</v>
          </cell>
          <cell r="L251" t="str">
            <v>1250250013</v>
          </cell>
          <cell r="P251">
            <v>44563</v>
          </cell>
          <cell r="Q251" t="str">
            <v>9702091 - MSC SOFIA CELESTE</v>
          </cell>
          <cell r="R251" t="str">
            <v>FCL</v>
          </cell>
          <cell r="S251">
            <v>44577</v>
          </cell>
          <cell r="T251">
            <v>44581</v>
          </cell>
          <cell r="U251" t="str">
            <v>152205009124987</v>
          </cell>
          <cell r="V251">
            <v>44581</v>
          </cell>
          <cell r="W251" t="str">
            <v/>
          </cell>
          <cell r="X251" t="str">
            <v/>
          </cell>
          <cell r="Y251" t="str">
            <v/>
          </cell>
          <cell r="Z251" t="str">
            <v>0817800
PORTO DE SANTOS</v>
          </cell>
          <cell r="AA251" t="str">
            <v>0817800
PORTO DE SANTOS</v>
          </cell>
          <cell r="AB251" t="str">
            <v>BRASIL TERMINAL PORTUÁRIO S/A</v>
          </cell>
          <cell r="AC251">
            <v>44595</v>
          </cell>
          <cell r="AD251" t="str">
            <v>22/0224817-9</v>
          </cell>
          <cell r="AE251">
            <v>44596</v>
          </cell>
          <cell r="AF251" t="str">
            <v>Verde</v>
          </cell>
          <cell r="AG251">
            <v>44596</v>
          </cell>
          <cell r="AH251" t="str">
            <v/>
          </cell>
          <cell r="AI251" t="str">
            <v/>
          </cell>
          <cell r="AJ251">
            <v>44596</v>
          </cell>
          <cell r="AK251">
            <v>44596</v>
          </cell>
        </row>
        <row r="252">
          <cell r="A252" t="str">
            <v>PR-RF-457</v>
          </cell>
          <cell r="B252" t="str">
            <v>Normal</v>
          </cell>
          <cell r="C252" t="str">
            <v>Produtivo</v>
          </cell>
          <cell r="D252" t="str">
            <v>MBBRAS - SBC_x000D_
59.104.273/0001-29</v>
          </cell>
          <cell r="E252" t="str">
            <v>BSAO0030574</v>
          </cell>
          <cell r="F252" t="str">
            <v/>
          </cell>
          <cell r="G252" t="str">
            <v/>
          </cell>
          <cell r="H252" t="str">
            <v>MARITIMA</v>
          </cell>
          <cell r="I252" t="str">
            <v/>
          </cell>
          <cell r="J252" t="str">
            <v/>
          </cell>
          <cell r="K252" t="str">
            <v/>
          </cell>
          <cell r="L252" t="str">
            <v/>
          </cell>
          <cell r="P252" t="str">
            <v/>
          </cell>
          <cell r="Q252" t="str">
            <v/>
          </cell>
          <cell r="R252" t="str">
            <v/>
          </cell>
          <cell r="S252">
            <v>44561</v>
          </cell>
          <cell r="T252">
            <v>44621</v>
          </cell>
          <cell r="U252" t="str">
            <v/>
          </cell>
          <cell r="V252" t="str">
            <v/>
          </cell>
          <cell r="W252" t="str">
            <v/>
          </cell>
          <cell r="X252" t="str">
            <v/>
          </cell>
          <cell r="Y252" t="str">
            <v/>
          </cell>
          <cell r="Z252" t="str">
            <v/>
          </cell>
          <cell r="AA252" t="str">
            <v>0817900
SAO PAULO</v>
          </cell>
          <cell r="AB252" t="str">
            <v>IRF-SP (NACIONALIZACAO RECOF)</v>
          </cell>
          <cell r="AC252">
            <v>44573</v>
          </cell>
          <cell r="AD252" t="str">
            <v>22/0077452-3</v>
          </cell>
          <cell r="AE252">
            <v>44574</v>
          </cell>
          <cell r="AF252" t="str">
            <v>Verde</v>
          </cell>
          <cell r="AG252">
            <v>44574</v>
          </cell>
          <cell r="AH252" t="str">
            <v/>
          </cell>
          <cell r="AI252" t="str">
            <v/>
          </cell>
          <cell r="AJ252" t="str">
            <v/>
          </cell>
          <cell r="AK252" t="str">
            <v/>
          </cell>
        </row>
        <row r="253">
          <cell r="A253" t="str">
            <v>PR-RF-454</v>
          </cell>
          <cell r="B253" t="str">
            <v>Normal</v>
          </cell>
          <cell r="C253" t="str">
            <v>Produtivo</v>
          </cell>
          <cell r="D253" t="str">
            <v>MBBRAS - SBC_x000D_
59.104.273/0001-29</v>
          </cell>
          <cell r="E253" t="str">
            <v>BSAO0030573</v>
          </cell>
          <cell r="F253" t="str">
            <v/>
          </cell>
          <cell r="G253" t="str">
            <v/>
          </cell>
          <cell r="H253" t="str">
            <v>MARITIMA</v>
          </cell>
          <cell r="I253" t="str">
            <v/>
          </cell>
          <cell r="J253" t="str">
            <v/>
          </cell>
          <cell r="K253" t="str">
            <v/>
          </cell>
          <cell r="L253" t="str">
            <v/>
          </cell>
          <cell r="P253" t="str">
            <v/>
          </cell>
          <cell r="Q253" t="str">
            <v/>
          </cell>
          <cell r="R253" t="str">
            <v/>
          </cell>
          <cell r="S253">
            <v>44561</v>
          </cell>
          <cell r="T253">
            <v>44621</v>
          </cell>
          <cell r="U253" t="str">
            <v/>
          </cell>
          <cell r="V253" t="str">
            <v/>
          </cell>
          <cell r="W253" t="str">
            <v/>
          </cell>
          <cell r="X253" t="str">
            <v/>
          </cell>
          <cell r="Y253" t="str">
            <v/>
          </cell>
          <cell r="Z253" t="str">
            <v/>
          </cell>
          <cell r="AA253" t="str">
            <v>0817900
SAO PAULO</v>
          </cell>
          <cell r="AB253" t="str">
            <v>IRF-SP (NACIONALIZACAO RECOF)</v>
          </cell>
          <cell r="AC253">
            <v>44573</v>
          </cell>
          <cell r="AD253" t="str">
            <v>22/0074286-9</v>
          </cell>
          <cell r="AE253">
            <v>44573</v>
          </cell>
          <cell r="AF253" t="str">
            <v>Verde</v>
          </cell>
          <cell r="AG253">
            <v>44573</v>
          </cell>
          <cell r="AH253" t="str">
            <v/>
          </cell>
          <cell r="AI253" t="str">
            <v/>
          </cell>
          <cell r="AJ253" t="str">
            <v/>
          </cell>
          <cell r="AK253" t="str">
            <v/>
          </cell>
        </row>
        <row r="254">
          <cell r="A254" t="str">
            <v>PR-RF-461</v>
          </cell>
          <cell r="B254" t="str">
            <v>Normal</v>
          </cell>
          <cell r="C254" t="str">
            <v>Produtivo</v>
          </cell>
          <cell r="D254" t="str">
            <v>MBBRAS - SBC_x000D_
59.104.273/0001-29</v>
          </cell>
          <cell r="E254" t="str">
            <v>BSAO0030578</v>
          </cell>
          <cell r="F254" t="str">
            <v/>
          </cell>
          <cell r="G254" t="str">
            <v/>
          </cell>
          <cell r="H254" t="str">
            <v>MARITIMA</v>
          </cell>
          <cell r="I254" t="str">
            <v/>
          </cell>
          <cell r="J254" t="str">
            <v/>
          </cell>
          <cell r="K254" t="str">
            <v/>
          </cell>
          <cell r="L254" t="str">
            <v/>
          </cell>
          <cell r="P254" t="str">
            <v/>
          </cell>
          <cell r="Q254" t="str">
            <v/>
          </cell>
          <cell r="R254" t="str">
            <v/>
          </cell>
          <cell r="S254">
            <v>44561</v>
          </cell>
          <cell r="T254">
            <v>44621</v>
          </cell>
          <cell r="U254" t="str">
            <v/>
          </cell>
          <cell r="V254" t="str">
            <v/>
          </cell>
          <cell r="W254" t="str">
            <v/>
          </cell>
          <cell r="X254" t="str">
            <v/>
          </cell>
          <cell r="Y254" t="str">
            <v/>
          </cell>
          <cell r="Z254" t="str">
            <v/>
          </cell>
          <cell r="AA254" t="str">
            <v>0817900
SAO PAULO</v>
          </cell>
          <cell r="AB254" t="str">
            <v>IRF-SP (NACIONALIZACAO RECOF)</v>
          </cell>
          <cell r="AC254">
            <v>44573</v>
          </cell>
          <cell r="AD254" t="str">
            <v>22/0078654-8</v>
          </cell>
          <cell r="AE254">
            <v>44574</v>
          </cell>
          <cell r="AF254" t="str">
            <v>Verde</v>
          </cell>
          <cell r="AG254">
            <v>44574</v>
          </cell>
          <cell r="AH254" t="str">
            <v/>
          </cell>
          <cell r="AI254" t="str">
            <v/>
          </cell>
          <cell r="AJ254" t="str">
            <v/>
          </cell>
          <cell r="AK254" t="str">
            <v/>
          </cell>
        </row>
        <row r="255">
          <cell r="A255" t="str">
            <v>PR-RF-462</v>
          </cell>
          <cell r="B255" t="str">
            <v>Normal</v>
          </cell>
          <cell r="C255" t="str">
            <v>Produtivo</v>
          </cell>
          <cell r="D255" t="str">
            <v>MBBRAS - SBC_x000D_
59.104.273/0001-29</v>
          </cell>
          <cell r="E255" t="str">
            <v>BSAO0030579</v>
          </cell>
          <cell r="F255" t="str">
            <v/>
          </cell>
          <cell r="G255" t="str">
            <v/>
          </cell>
          <cell r="H255" t="str">
            <v>MARITIMA</v>
          </cell>
          <cell r="I255" t="str">
            <v/>
          </cell>
          <cell r="J255" t="str">
            <v/>
          </cell>
          <cell r="K255" t="str">
            <v/>
          </cell>
          <cell r="L255" t="str">
            <v/>
          </cell>
          <cell r="P255" t="str">
            <v/>
          </cell>
          <cell r="Q255" t="str">
            <v/>
          </cell>
          <cell r="R255" t="str">
            <v/>
          </cell>
          <cell r="S255">
            <v>44561</v>
          </cell>
          <cell r="T255">
            <v>44621</v>
          </cell>
          <cell r="U255" t="str">
            <v/>
          </cell>
          <cell r="V255" t="str">
            <v/>
          </cell>
          <cell r="W255" t="str">
            <v/>
          </cell>
          <cell r="X255" t="str">
            <v/>
          </cell>
          <cell r="Y255" t="str">
            <v/>
          </cell>
          <cell r="Z255" t="str">
            <v/>
          </cell>
          <cell r="AA255" t="str">
            <v>0817900
SAO PAULO</v>
          </cell>
          <cell r="AB255" t="str">
            <v>IRF-SP (NACIONALIZACAO RECOF)</v>
          </cell>
          <cell r="AC255">
            <v>44573</v>
          </cell>
          <cell r="AD255" t="str">
            <v>22/0077921-5</v>
          </cell>
          <cell r="AE255">
            <v>44574</v>
          </cell>
          <cell r="AF255" t="str">
            <v>Verde</v>
          </cell>
          <cell r="AG255">
            <v>44574</v>
          </cell>
          <cell r="AH255" t="str">
            <v/>
          </cell>
          <cell r="AI255" t="str">
            <v/>
          </cell>
          <cell r="AJ255" t="str">
            <v/>
          </cell>
          <cell r="AK255" t="str">
            <v/>
          </cell>
        </row>
        <row r="256">
          <cell r="A256" t="str">
            <v>PR-RF-459</v>
          </cell>
          <cell r="B256" t="str">
            <v>Normal</v>
          </cell>
          <cell r="C256" t="str">
            <v>Produtivo</v>
          </cell>
          <cell r="D256" t="str">
            <v>MBBRAS - SBC_x000D_
59.104.273/0001-29</v>
          </cell>
          <cell r="E256" t="str">
            <v>BSAO0030576</v>
          </cell>
          <cell r="F256" t="str">
            <v/>
          </cell>
          <cell r="G256" t="str">
            <v/>
          </cell>
          <cell r="H256" t="str">
            <v>MARITIMA</v>
          </cell>
          <cell r="I256" t="str">
            <v/>
          </cell>
          <cell r="J256" t="str">
            <v/>
          </cell>
          <cell r="K256" t="str">
            <v/>
          </cell>
          <cell r="L256" t="str">
            <v/>
          </cell>
          <cell r="P256" t="str">
            <v/>
          </cell>
          <cell r="Q256" t="str">
            <v/>
          </cell>
          <cell r="R256" t="str">
            <v/>
          </cell>
          <cell r="S256">
            <v>44561</v>
          </cell>
          <cell r="T256">
            <v>44621</v>
          </cell>
          <cell r="U256" t="str">
            <v/>
          </cell>
          <cell r="V256" t="str">
            <v/>
          </cell>
          <cell r="W256" t="str">
            <v/>
          </cell>
          <cell r="X256" t="str">
            <v/>
          </cell>
          <cell r="Y256" t="str">
            <v/>
          </cell>
          <cell r="Z256" t="str">
            <v/>
          </cell>
          <cell r="AA256" t="str">
            <v>0817900
SAO PAULO</v>
          </cell>
          <cell r="AB256" t="str">
            <v>IRF-SP (NACIONALIZACAO RECOF)</v>
          </cell>
          <cell r="AC256">
            <v>44573</v>
          </cell>
          <cell r="AD256" t="str">
            <v>22/0077798-0</v>
          </cell>
          <cell r="AE256">
            <v>44574</v>
          </cell>
          <cell r="AF256" t="str">
            <v>Verde</v>
          </cell>
          <cell r="AG256">
            <v>44574</v>
          </cell>
          <cell r="AH256" t="str">
            <v/>
          </cell>
          <cell r="AI256" t="str">
            <v/>
          </cell>
          <cell r="AJ256" t="str">
            <v/>
          </cell>
          <cell r="AK256" t="str">
            <v/>
          </cell>
        </row>
        <row r="257">
          <cell r="A257" t="str">
            <v>PR-RF-464</v>
          </cell>
          <cell r="B257" t="str">
            <v>Normal</v>
          </cell>
          <cell r="C257" t="str">
            <v>Produtivo</v>
          </cell>
          <cell r="D257" t="str">
            <v>MBBRAS - SBC_x000D_
59.104.273/0001-29</v>
          </cell>
          <cell r="E257" t="str">
            <v>BSAO0030581</v>
          </cell>
          <cell r="F257" t="str">
            <v/>
          </cell>
          <cell r="G257" t="str">
            <v/>
          </cell>
          <cell r="H257" t="str">
            <v>MARITIMA</v>
          </cell>
          <cell r="I257" t="str">
            <v/>
          </cell>
          <cell r="J257" t="str">
            <v/>
          </cell>
          <cell r="K257" t="str">
            <v/>
          </cell>
          <cell r="L257" t="str">
            <v/>
          </cell>
          <cell r="P257" t="str">
            <v/>
          </cell>
          <cell r="Q257" t="str">
            <v/>
          </cell>
          <cell r="R257" t="str">
            <v/>
          </cell>
          <cell r="S257">
            <v>44561</v>
          </cell>
          <cell r="T257">
            <v>44621</v>
          </cell>
          <cell r="U257" t="str">
            <v/>
          </cell>
          <cell r="V257" t="str">
            <v/>
          </cell>
          <cell r="W257" t="str">
            <v/>
          </cell>
          <cell r="X257" t="str">
            <v/>
          </cell>
          <cell r="Y257" t="str">
            <v/>
          </cell>
          <cell r="Z257" t="str">
            <v/>
          </cell>
          <cell r="AA257" t="str">
            <v>0817900
SAO PAULO</v>
          </cell>
          <cell r="AB257" t="str">
            <v>IRF-SP (NACIONALIZACAO RECOF)</v>
          </cell>
          <cell r="AC257">
            <v>44573</v>
          </cell>
          <cell r="AD257" t="str">
            <v>22/0078468-5</v>
          </cell>
          <cell r="AE257">
            <v>44574</v>
          </cell>
          <cell r="AF257" t="str">
            <v>Verde</v>
          </cell>
          <cell r="AG257">
            <v>44574</v>
          </cell>
          <cell r="AH257" t="str">
            <v/>
          </cell>
          <cell r="AI257" t="str">
            <v/>
          </cell>
          <cell r="AJ257" t="str">
            <v/>
          </cell>
          <cell r="AK257" t="str">
            <v/>
          </cell>
        </row>
        <row r="258">
          <cell r="A258" t="str">
            <v>PR-RF-453</v>
          </cell>
          <cell r="B258" t="str">
            <v>Normal</v>
          </cell>
          <cell r="C258" t="str">
            <v>Produtivo</v>
          </cell>
          <cell r="D258" t="str">
            <v>MBBRAS - SBC_x000D_
59.104.273/0001-29</v>
          </cell>
          <cell r="E258" t="str">
            <v>BSAO0030572</v>
          </cell>
          <cell r="F258" t="str">
            <v/>
          </cell>
          <cell r="G258" t="str">
            <v/>
          </cell>
          <cell r="H258" t="str">
            <v>MARITIMA</v>
          </cell>
          <cell r="I258" t="str">
            <v/>
          </cell>
          <cell r="J258" t="str">
            <v/>
          </cell>
          <cell r="K258" t="str">
            <v/>
          </cell>
          <cell r="L258" t="str">
            <v/>
          </cell>
          <cell r="P258" t="str">
            <v/>
          </cell>
          <cell r="Q258" t="str">
            <v/>
          </cell>
          <cell r="R258" t="str">
            <v/>
          </cell>
          <cell r="S258">
            <v>44561</v>
          </cell>
          <cell r="T258">
            <v>44621</v>
          </cell>
          <cell r="U258" t="str">
            <v/>
          </cell>
          <cell r="V258" t="str">
            <v/>
          </cell>
          <cell r="W258" t="str">
            <v/>
          </cell>
          <cell r="X258" t="str">
            <v/>
          </cell>
          <cell r="Y258" t="str">
            <v/>
          </cell>
          <cell r="Z258" t="str">
            <v/>
          </cell>
          <cell r="AA258" t="str">
            <v>0817900
SAO PAULO</v>
          </cell>
          <cell r="AB258" t="str">
            <v>IRF-SP (NACIONALIZACAO RECOF)</v>
          </cell>
          <cell r="AC258">
            <v>44573</v>
          </cell>
          <cell r="AD258" t="str">
            <v>22/0077226-1</v>
          </cell>
          <cell r="AE258">
            <v>44573</v>
          </cell>
          <cell r="AF258" t="str">
            <v>Verde</v>
          </cell>
          <cell r="AG258">
            <v>44573</v>
          </cell>
          <cell r="AH258" t="str">
            <v/>
          </cell>
          <cell r="AI258" t="str">
            <v/>
          </cell>
          <cell r="AJ258" t="str">
            <v/>
          </cell>
          <cell r="AK258" t="str">
            <v/>
          </cell>
        </row>
        <row r="259">
          <cell r="A259" t="str">
            <v>PR-RF-466</v>
          </cell>
          <cell r="B259" t="str">
            <v>Normal</v>
          </cell>
          <cell r="C259" t="str">
            <v>Produtivo</v>
          </cell>
          <cell r="D259" t="str">
            <v>MBBRAS - SBC_x000D_
59.104.273/0001-29</v>
          </cell>
          <cell r="E259" t="str">
            <v>BSAO0030584</v>
          </cell>
          <cell r="F259" t="str">
            <v/>
          </cell>
          <cell r="G259" t="str">
            <v/>
          </cell>
          <cell r="H259" t="str">
            <v>MARITIMA</v>
          </cell>
          <cell r="I259" t="str">
            <v/>
          </cell>
          <cell r="J259" t="str">
            <v/>
          </cell>
          <cell r="K259" t="str">
            <v/>
          </cell>
          <cell r="L259" t="str">
            <v/>
          </cell>
          <cell r="P259" t="str">
            <v/>
          </cell>
          <cell r="Q259" t="str">
            <v/>
          </cell>
          <cell r="R259" t="str">
            <v/>
          </cell>
          <cell r="S259">
            <v>44561</v>
          </cell>
          <cell r="T259">
            <v>44621</v>
          </cell>
          <cell r="U259" t="str">
            <v/>
          </cell>
          <cell r="V259" t="str">
            <v/>
          </cell>
          <cell r="W259" t="str">
            <v/>
          </cell>
          <cell r="X259" t="str">
            <v/>
          </cell>
          <cell r="Y259" t="str">
            <v/>
          </cell>
          <cell r="Z259" t="str">
            <v/>
          </cell>
          <cell r="AA259" t="str">
            <v>0817900
SAO PAULO</v>
          </cell>
          <cell r="AB259" t="str">
            <v>IRF-SP (NACIONALIZACAO RECOF)</v>
          </cell>
          <cell r="AC259">
            <v>44573</v>
          </cell>
          <cell r="AD259" t="str">
            <v>22/0077997-5</v>
          </cell>
          <cell r="AE259">
            <v>44574</v>
          </cell>
          <cell r="AF259" t="str">
            <v>Verde</v>
          </cell>
          <cell r="AG259">
            <v>44574</v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</row>
        <row r="260">
          <cell r="A260" t="str">
            <v>PR-RF-458</v>
          </cell>
          <cell r="B260" t="str">
            <v>Normal</v>
          </cell>
          <cell r="C260" t="str">
            <v>Produtivo</v>
          </cell>
          <cell r="D260" t="str">
            <v>MBBRAS - SBC_x000D_
59.104.273/0001-29</v>
          </cell>
          <cell r="E260" t="str">
            <v>BSAO0030575</v>
          </cell>
          <cell r="F260" t="str">
            <v/>
          </cell>
          <cell r="G260" t="str">
            <v/>
          </cell>
          <cell r="H260" t="str">
            <v>MARITIMA</v>
          </cell>
          <cell r="I260" t="str">
            <v/>
          </cell>
          <cell r="J260" t="str">
            <v/>
          </cell>
          <cell r="K260" t="str">
            <v/>
          </cell>
          <cell r="L260" t="str">
            <v/>
          </cell>
          <cell r="P260" t="str">
            <v/>
          </cell>
          <cell r="Q260" t="str">
            <v/>
          </cell>
          <cell r="R260" t="str">
            <v/>
          </cell>
          <cell r="S260">
            <v>44561</v>
          </cell>
          <cell r="T260">
            <v>44621</v>
          </cell>
          <cell r="U260" t="str">
            <v/>
          </cell>
          <cell r="V260" t="str">
            <v/>
          </cell>
          <cell r="W260" t="str">
            <v/>
          </cell>
          <cell r="X260" t="str">
            <v/>
          </cell>
          <cell r="Y260" t="str">
            <v/>
          </cell>
          <cell r="Z260" t="str">
            <v/>
          </cell>
          <cell r="AA260" t="str">
            <v>0817900
SAO PAULO</v>
          </cell>
          <cell r="AB260" t="str">
            <v>IRF-SP (NACIONALIZACAO RECOF)</v>
          </cell>
          <cell r="AC260">
            <v>44573</v>
          </cell>
          <cell r="AD260" t="str">
            <v>22/0077768-9</v>
          </cell>
          <cell r="AE260">
            <v>44574</v>
          </cell>
          <cell r="AF260" t="str">
            <v>Verde</v>
          </cell>
          <cell r="AG260">
            <v>44574</v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</row>
        <row r="261">
          <cell r="A261" t="str">
            <v>PR-RF-460</v>
          </cell>
          <cell r="B261" t="str">
            <v>Normal</v>
          </cell>
          <cell r="C261" t="str">
            <v>Produtivo</v>
          </cell>
          <cell r="D261" t="str">
            <v>MBBRAS - SBC_x000D_
59.104.273/0001-29</v>
          </cell>
          <cell r="E261" t="str">
            <v>BSAO0030577</v>
          </cell>
          <cell r="F261" t="str">
            <v/>
          </cell>
          <cell r="G261" t="str">
            <v/>
          </cell>
          <cell r="H261" t="str">
            <v>MARITIMA</v>
          </cell>
          <cell r="I261" t="str">
            <v/>
          </cell>
          <cell r="J261" t="str">
            <v/>
          </cell>
          <cell r="K261" t="str">
            <v/>
          </cell>
          <cell r="L261" t="str">
            <v/>
          </cell>
          <cell r="P261" t="str">
            <v/>
          </cell>
          <cell r="Q261" t="str">
            <v/>
          </cell>
          <cell r="R261" t="str">
            <v/>
          </cell>
          <cell r="S261">
            <v>44561</v>
          </cell>
          <cell r="T261">
            <v>44621</v>
          </cell>
          <cell r="U261" t="str">
            <v/>
          </cell>
          <cell r="V261" t="str">
            <v/>
          </cell>
          <cell r="W261" t="str">
            <v/>
          </cell>
          <cell r="X261" t="str">
            <v/>
          </cell>
          <cell r="Y261" t="str">
            <v/>
          </cell>
          <cell r="Z261" t="str">
            <v/>
          </cell>
          <cell r="AA261" t="str">
            <v>0817900
SAO PAULO</v>
          </cell>
          <cell r="AB261" t="str">
            <v>IRF-SP (NACIONALIZACAO RECOF)</v>
          </cell>
          <cell r="AC261">
            <v>44573</v>
          </cell>
          <cell r="AD261" t="str">
            <v>22/0077817-0</v>
          </cell>
          <cell r="AE261">
            <v>44574</v>
          </cell>
          <cell r="AF261" t="str">
            <v>Verde</v>
          </cell>
          <cell r="AG261">
            <v>44574</v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</row>
        <row r="262">
          <cell r="A262" t="str">
            <v>PR-RF-467</v>
          </cell>
          <cell r="B262" t="str">
            <v>Normal</v>
          </cell>
          <cell r="C262" t="str">
            <v>Produtivo</v>
          </cell>
          <cell r="D262" t="str">
            <v>MBBRAS - SBC_x000D_
59.104.273/0001-29</v>
          </cell>
          <cell r="E262" t="str">
            <v>BSAO0030586</v>
          </cell>
          <cell r="F262" t="str">
            <v/>
          </cell>
          <cell r="G262" t="str">
            <v/>
          </cell>
          <cell r="H262" t="str">
            <v>MARITIMA</v>
          </cell>
          <cell r="I262" t="str">
            <v/>
          </cell>
          <cell r="J262" t="str">
            <v/>
          </cell>
          <cell r="K262" t="str">
            <v/>
          </cell>
          <cell r="L262" t="str">
            <v/>
          </cell>
          <cell r="P262" t="str">
            <v/>
          </cell>
          <cell r="Q262" t="str">
            <v/>
          </cell>
          <cell r="R262" t="str">
            <v/>
          </cell>
          <cell r="S262">
            <v>44561</v>
          </cell>
          <cell r="T262">
            <v>44621</v>
          </cell>
          <cell r="U262" t="str">
            <v/>
          </cell>
          <cell r="V262" t="str">
            <v/>
          </cell>
          <cell r="W262" t="str">
            <v/>
          </cell>
          <cell r="X262" t="str">
            <v/>
          </cell>
          <cell r="Y262" t="str">
            <v/>
          </cell>
          <cell r="Z262" t="str">
            <v/>
          </cell>
          <cell r="AA262" t="str">
            <v>0817900
SAO PAULO</v>
          </cell>
          <cell r="AB262" t="str">
            <v>IRF-SP (NACIONALIZACAO RECOF)</v>
          </cell>
          <cell r="AC262">
            <v>44573</v>
          </cell>
          <cell r="AD262" t="str">
            <v>22/0078804-4</v>
          </cell>
          <cell r="AE262">
            <v>44574</v>
          </cell>
          <cell r="AF262" t="str">
            <v>Verde</v>
          </cell>
          <cell r="AG262">
            <v>44574</v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</row>
        <row r="263">
          <cell r="A263" t="str">
            <v>PR-RF-472</v>
          </cell>
          <cell r="B263" t="str">
            <v>Normal</v>
          </cell>
          <cell r="C263" t="str">
            <v>Produtivo</v>
          </cell>
          <cell r="D263" t="str">
            <v>MBBRAS - SBC_x000D_
59.104.273/0001-29</v>
          </cell>
          <cell r="E263" t="str">
            <v>BSAO0030592</v>
          </cell>
          <cell r="F263" t="str">
            <v/>
          </cell>
          <cell r="G263" t="str">
            <v/>
          </cell>
          <cell r="H263" t="str">
            <v>MARITIMA</v>
          </cell>
          <cell r="I263" t="str">
            <v/>
          </cell>
          <cell r="J263" t="str">
            <v/>
          </cell>
          <cell r="K263" t="str">
            <v/>
          </cell>
          <cell r="L263" t="str">
            <v/>
          </cell>
          <cell r="P263" t="str">
            <v/>
          </cell>
          <cell r="Q263" t="str">
            <v/>
          </cell>
          <cell r="R263" t="str">
            <v/>
          </cell>
          <cell r="S263">
            <v>44561</v>
          </cell>
          <cell r="T263">
            <v>44621</v>
          </cell>
          <cell r="U263" t="str">
            <v/>
          </cell>
          <cell r="V263" t="str">
            <v/>
          </cell>
          <cell r="W263" t="str">
            <v/>
          </cell>
          <cell r="X263" t="str">
            <v/>
          </cell>
          <cell r="Y263" t="str">
            <v/>
          </cell>
          <cell r="Z263" t="str">
            <v/>
          </cell>
          <cell r="AA263" t="str">
            <v>0817900
SAO PAULO</v>
          </cell>
          <cell r="AB263" t="str">
            <v>IRF-SP (NACIONALIZACAO RECOF)</v>
          </cell>
          <cell r="AC263">
            <v>44573</v>
          </cell>
          <cell r="AD263" t="str">
            <v>22/0077647-0</v>
          </cell>
          <cell r="AE263">
            <v>44574</v>
          </cell>
          <cell r="AF263" t="str">
            <v>Verde</v>
          </cell>
          <cell r="AG263">
            <v>44574</v>
          </cell>
          <cell r="AH263" t="str">
            <v/>
          </cell>
          <cell r="AI263" t="str">
            <v/>
          </cell>
          <cell r="AJ263" t="str">
            <v/>
          </cell>
          <cell r="AK263" t="str">
            <v/>
          </cell>
        </row>
        <row r="264">
          <cell r="A264" t="str">
            <v>PR-RF-463</v>
          </cell>
          <cell r="B264" t="str">
            <v>Normal</v>
          </cell>
          <cell r="C264" t="str">
            <v>Produtivo</v>
          </cell>
          <cell r="D264" t="str">
            <v>MBBRAS - SBC_x000D_
59.104.273/0001-29</v>
          </cell>
          <cell r="E264" t="str">
            <v>BSAO0030580</v>
          </cell>
          <cell r="F264" t="str">
            <v/>
          </cell>
          <cell r="G264" t="str">
            <v/>
          </cell>
          <cell r="H264" t="str">
            <v>MARITIMA</v>
          </cell>
          <cell r="I264" t="str">
            <v/>
          </cell>
          <cell r="J264" t="str">
            <v/>
          </cell>
          <cell r="K264" t="str">
            <v/>
          </cell>
          <cell r="L264" t="str">
            <v/>
          </cell>
          <cell r="P264" t="str">
            <v/>
          </cell>
          <cell r="Q264" t="str">
            <v/>
          </cell>
          <cell r="R264" t="str">
            <v/>
          </cell>
          <cell r="S264">
            <v>44561</v>
          </cell>
          <cell r="T264">
            <v>44621</v>
          </cell>
          <cell r="U264" t="str">
            <v/>
          </cell>
          <cell r="V264" t="str">
            <v/>
          </cell>
          <cell r="W264" t="str">
            <v/>
          </cell>
          <cell r="X264" t="str">
            <v/>
          </cell>
          <cell r="Y264" t="str">
            <v/>
          </cell>
          <cell r="Z264" t="str">
            <v/>
          </cell>
          <cell r="AA264" t="str">
            <v>0817900
SAO PAULO</v>
          </cell>
          <cell r="AB264" t="str">
            <v>IRF-SP (NACIONALIZACAO RECOF)</v>
          </cell>
          <cell r="AC264">
            <v>44573</v>
          </cell>
          <cell r="AD264" t="str">
            <v>22/0078837-0</v>
          </cell>
          <cell r="AE264">
            <v>44574</v>
          </cell>
          <cell r="AF264" t="str">
            <v>Verde</v>
          </cell>
          <cell r="AG264">
            <v>44574</v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</row>
        <row r="265">
          <cell r="A265" t="str">
            <v>PR-RF-471</v>
          </cell>
          <cell r="B265" t="str">
            <v>Normal</v>
          </cell>
          <cell r="C265" t="str">
            <v>Produtivo</v>
          </cell>
          <cell r="D265" t="str">
            <v>MBBRAS - SBC_x000D_
59.104.273/0001-29</v>
          </cell>
          <cell r="E265" t="str">
            <v>BSAO0030591</v>
          </cell>
          <cell r="F265" t="str">
            <v/>
          </cell>
          <cell r="G265" t="str">
            <v/>
          </cell>
          <cell r="H265" t="str">
            <v>MARITIMA</v>
          </cell>
          <cell r="I265" t="str">
            <v/>
          </cell>
          <cell r="J265" t="str">
            <v/>
          </cell>
          <cell r="K265" t="str">
            <v/>
          </cell>
          <cell r="L265" t="str">
            <v/>
          </cell>
          <cell r="P265" t="str">
            <v/>
          </cell>
          <cell r="Q265" t="str">
            <v/>
          </cell>
          <cell r="R265" t="str">
            <v/>
          </cell>
          <cell r="S265">
            <v>44561</v>
          </cell>
          <cell r="T265">
            <v>44621</v>
          </cell>
          <cell r="U265" t="str">
            <v/>
          </cell>
          <cell r="V265" t="str">
            <v/>
          </cell>
          <cell r="W265" t="str">
            <v/>
          </cell>
          <cell r="X265" t="str">
            <v/>
          </cell>
          <cell r="Y265" t="str">
            <v/>
          </cell>
          <cell r="Z265" t="str">
            <v/>
          </cell>
          <cell r="AA265" t="str">
            <v>0817900
SAO PAULO</v>
          </cell>
          <cell r="AB265" t="str">
            <v>IRF-SP (NACIONALIZACAO RECOF)</v>
          </cell>
          <cell r="AC265">
            <v>44573</v>
          </cell>
          <cell r="AD265" t="str">
            <v>22/0077620-8</v>
          </cell>
          <cell r="AE265">
            <v>44574</v>
          </cell>
          <cell r="AF265" t="str">
            <v>Verde</v>
          </cell>
          <cell r="AG265">
            <v>44574</v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</row>
        <row r="266">
          <cell r="A266" t="str">
            <v>PR-RF-473</v>
          </cell>
          <cell r="B266" t="str">
            <v>Normal</v>
          </cell>
          <cell r="C266" t="str">
            <v>Produtivo</v>
          </cell>
          <cell r="D266" t="str">
            <v>MBBRAS - SBC_x000D_
59.104.273/0001-29</v>
          </cell>
          <cell r="E266" t="str">
            <v>BSAO0030594</v>
          </cell>
          <cell r="F266" t="str">
            <v/>
          </cell>
          <cell r="G266" t="str">
            <v/>
          </cell>
          <cell r="H266" t="str">
            <v>MARITIMA</v>
          </cell>
          <cell r="I266" t="str">
            <v/>
          </cell>
          <cell r="J266" t="str">
            <v/>
          </cell>
          <cell r="K266" t="str">
            <v/>
          </cell>
          <cell r="L266" t="str">
            <v/>
          </cell>
          <cell r="P266" t="str">
            <v/>
          </cell>
          <cell r="Q266" t="str">
            <v/>
          </cell>
          <cell r="R266" t="str">
            <v/>
          </cell>
          <cell r="S266">
            <v>44561</v>
          </cell>
          <cell r="T266">
            <v>44621</v>
          </cell>
          <cell r="U266" t="str">
            <v/>
          </cell>
          <cell r="V266" t="str">
            <v/>
          </cell>
          <cell r="W266" t="str">
            <v/>
          </cell>
          <cell r="X266" t="str">
            <v/>
          </cell>
          <cell r="Y266" t="str">
            <v/>
          </cell>
          <cell r="Z266" t="str">
            <v/>
          </cell>
          <cell r="AA266" t="str">
            <v>0817900
SAO PAULO</v>
          </cell>
          <cell r="AB266" t="str">
            <v>IRF-SP (NACIONALIZACAO RECOF)</v>
          </cell>
          <cell r="AC266">
            <v>44573</v>
          </cell>
          <cell r="AD266" t="str">
            <v>22/0077010-2</v>
          </cell>
          <cell r="AE266">
            <v>44573</v>
          </cell>
          <cell r="AF266" t="str">
            <v>Verde</v>
          </cell>
          <cell r="AG266">
            <v>44573</v>
          </cell>
          <cell r="AH266" t="str">
            <v/>
          </cell>
          <cell r="AI266" t="str">
            <v/>
          </cell>
          <cell r="AJ266" t="str">
            <v/>
          </cell>
          <cell r="AK266" t="str">
            <v/>
          </cell>
        </row>
        <row r="267">
          <cell r="A267" t="str">
            <v>PR-RF-469</v>
          </cell>
          <cell r="B267" t="str">
            <v>Normal</v>
          </cell>
          <cell r="C267" t="str">
            <v>Produtivo</v>
          </cell>
          <cell r="D267" t="str">
            <v>MBBRAS - SBC_x000D_
59.104.273/0001-29</v>
          </cell>
          <cell r="E267" t="str">
            <v>BSAO0030589</v>
          </cell>
          <cell r="F267" t="str">
            <v/>
          </cell>
          <cell r="G267" t="str">
            <v/>
          </cell>
          <cell r="H267" t="str">
            <v>MARITIMA</v>
          </cell>
          <cell r="I267" t="str">
            <v/>
          </cell>
          <cell r="J267" t="str">
            <v/>
          </cell>
          <cell r="K267" t="str">
            <v/>
          </cell>
          <cell r="L267" t="str">
            <v/>
          </cell>
          <cell r="P267" t="str">
            <v/>
          </cell>
          <cell r="Q267" t="str">
            <v/>
          </cell>
          <cell r="R267" t="str">
            <v/>
          </cell>
          <cell r="S267">
            <v>44561</v>
          </cell>
          <cell r="T267">
            <v>44621</v>
          </cell>
          <cell r="U267" t="str">
            <v/>
          </cell>
          <cell r="V267" t="str">
            <v/>
          </cell>
          <cell r="W267" t="str">
            <v/>
          </cell>
          <cell r="X267" t="str">
            <v/>
          </cell>
          <cell r="Y267" t="str">
            <v/>
          </cell>
          <cell r="Z267" t="str">
            <v/>
          </cell>
          <cell r="AA267" t="str">
            <v>0817900
SAO PAULO</v>
          </cell>
          <cell r="AB267" t="str">
            <v>IRF-SP (NACIONALIZACAO RECOF)</v>
          </cell>
          <cell r="AC267">
            <v>44573</v>
          </cell>
          <cell r="AD267" t="str">
            <v>22/0077832-4</v>
          </cell>
          <cell r="AE267">
            <v>44574</v>
          </cell>
          <cell r="AF267" t="str">
            <v>Verde</v>
          </cell>
          <cell r="AG267">
            <v>44574</v>
          </cell>
          <cell r="AH267" t="str">
            <v/>
          </cell>
          <cell r="AI267" t="str">
            <v/>
          </cell>
          <cell r="AJ267" t="str">
            <v/>
          </cell>
          <cell r="AK267" t="str">
            <v/>
          </cell>
        </row>
        <row r="268">
          <cell r="A268" t="str">
            <v>PR-RF-465</v>
          </cell>
          <cell r="B268" t="str">
            <v>Normal</v>
          </cell>
          <cell r="C268" t="str">
            <v>Produtivo</v>
          </cell>
          <cell r="D268" t="str">
            <v>MBBRAS - SBC_x000D_
59.104.273/0001-29</v>
          </cell>
          <cell r="E268" t="str">
            <v>BSAO0030583</v>
          </cell>
          <cell r="F268" t="str">
            <v/>
          </cell>
          <cell r="G268" t="str">
            <v/>
          </cell>
          <cell r="H268" t="str">
            <v>MARITIMA</v>
          </cell>
          <cell r="I268" t="str">
            <v/>
          </cell>
          <cell r="J268" t="str">
            <v/>
          </cell>
          <cell r="K268" t="str">
            <v/>
          </cell>
          <cell r="L268" t="str">
            <v/>
          </cell>
          <cell r="P268" t="str">
            <v/>
          </cell>
          <cell r="Q268" t="str">
            <v/>
          </cell>
          <cell r="R268" t="str">
            <v/>
          </cell>
          <cell r="S268">
            <v>44561</v>
          </cell>
          <cell r="T268">
            <v>44621</v>
          </cell>
          <cell r="U268" t="str">
            <v/>
          </cell>
          <cell r="V268" t="str">
            <v/>
          </cell>
          <cell r="W268" t="str">
            <v/>
          </cell>
          <cell r="X268" t="str">
            <v/>
          </cell>
          <cell r="Y268" t="str">
            <v/>
          </cell>
          <cell r="Z268" t="str">
            <v/>
          </cell>
          <cell r="AA268" t="str">
            <v>0817900
SAO PAULO</v>
          </cell>
          <cell r="AB268" t="str">
            <v>IRF-SP (NACIONALIZACAO RECOF)</v>
          </cell>
          <cell r="AC268">
            <v>44573</v>
          </cell>
          <cell r="AD268" t="str">
            <v>22/0077962-2</v>
          </cell>
          <cell r="AE268">
            <v>44574</v>
          </cell>
          <cell r="AF268" t="str">
            <v>Verde</v>
          </cell>
          <cell r="AG268">
            <v>44574</v>
          </cell>
          <cell r="AH268" t="str">
            <v/>
          </cell>
          <cell r="AI268" t="str">
            <v/>
          </cell>
          <cell r="AJ268" t="str">
            <v/>
          </cell>
          <cell r="AK268" t="str">
            <v/>
          </cell>
        </row>
        <row r="269">
          <cell r="A269" t="str">
            <v>PR-RF-470</v>
          </cell>
          <cell r="B269" t="str">
            <v>Normal</v>
          </cell>
          <cell r="C269" t="str">
            <v>Produtivo</v>
          </cell>
          <cell r="D269" t="str">
            <v>MBBRAS - SBC_x000D_
59.104.273/0001-29</v>
          </cell>
          <cell r="E269" t="str">
            <v>BSAO0030590</v>
          </cell>
          <cell r="F269" t="str">
            <v/>
          </cell>
          <cell r="G269" t="str">
            <v/>
          </cell>
          <cell r="H269" t="str">
            <v>MARITIMA</v>
          </cell>
          <cell r="I269" t="str">
            <v/>
          </cell>
          <cell r="J269" t="str">
            <v/>
          </cell>
          <cell r="K269" t="str">
            <v/>
          </cell>
          <cell r="L269" t="str">
            <v/>
          </cell>
          <cell r="P269" t="str">
            <v/>
          </cell>
          <cell r="Q269" t="str">
            <v/>
          </cell>
          <cell r="R269" t="str">
            <v/>
          </cell>
          <cell r="S269">
            <v>44561</v>
          </cell>
          <cell r="T269">
            <v>44621</v>
          </cell>
          <cell r="U269" t="str">
            <v/>
          </cell>
          <cell r="V269" t="str">
            <v/>
          </cell>
          <cell r="W269" t="str">
            <v/>
          </cell>
          <cell r="X269" t="str">
            <v/>
          </cell>
          <cell r="Y269" t="str">
            <v/>
          </cell>
          <cell r="Z269" t="str">
            <v/>
          </cell>
          <cell r="AA269" t="str">
            <v>0817900
SAO PAULO</v>
          </cell>
          <cell r="AB269" t="str">
            <v>IRF-SP (NACIONALIZACAO RECOF)</v>
          </cell>
          <cell r="AC269">
            <v>44573</v>
          </cell>
          <cell r="AD269" t="str">
            <v>22/0078075-2</v>
          </cell>
          <cell r="AE269">
            <v>44574</v>
          </cell>
          <cell r="AF269" t="str">
            <v>Verde</v>
          </cell>
          <cell r="AG269">
            <v>44574</v>
          </cell>
          <cell r="AH269" t="str">
            <v/>
          </cell>
          <cell r="AI269" t="str">
            <v/>
          </cell>
          <cell r="AJ269" t="str">
            <v/>
          </cell>
          <cell r="AK269" t="str">
            <v/>
          </cell>
        </row>
        <row r="270">
          <cell r="A270" t="str">
            <v>PR-RF-468</v>
          </cell>
          <cell r="B270" t="str">
            <v>Normal</v>
          </cell>
          <cell r="C270" t="str">
            <v>Produtivo</v>
          </cell>
          <cell r="D270" t="str">
            <v>MBBRAS - SBC_x000D_
59.104.273/0001-29</v>
          </cell>
          <cell r="E270" t="str">
            <v>BSAO0030587</v>
          </cell>
          <cell r="F270" t="str">
            <v/>
          </cell>
          <cell r="G270" t="str">
            <v/>
          </cell>
          <cell r="H270" t="str">
            <v>MARITIMA</v>
          </cell>
          <cell r="I270" t="str">
            <v/>
          </cell>
          <cell r="J270" t="str">
            <v/>
          </cell>
          <cell r="K270" t="str">
            <v/>
          </cell>
          <cell r="L270" t="str">
            <v/>
          </cell>
          <cell r="P270" t="str">
            <v/>
          </cell>
          <cell r="Q270" t="str">
            <v/>
          </cell>
          <cell r="R270" t="str">
            <v/>
          </cell>
          <cell r="S270">
            <v>44561</v>
          </cell>
          <cell r="T270">
            <v>44621</v>
          </cell>
          <cell r="U270" t="str">
            <v/>
          </cell>
          <cell r="V270" t="str">
            <v/>
          </cell>
          <cell r="W270" t="str">
            <v/>
          </cell>
          <cell r="X270" t="str">
            <v/>
          </cell>
          <cell r="Y270" t="str">
            <v/>
          </cell>
          <cell r="Z270" t="str">
            <v/>
          </cell>
          <cell r="AA270" t="str">
            <v>0817900
SAO PAULO</v>
          </cell>
          <cell r="AB270" t="str">
            <v>IRF-SP (NACIONALIZACAO RECOF)</v>
          </cell>
          <cell r="AC270">
            <v>44573</v>
          </cell>
          <cell r="AD270" t="str">
            <v>22/0078900-8</v>
          </cell>
          <cell r="AE270">
            <v>44574</v>
          </cell>
          <cell r="AF270" t="str">
            <v>Verde</v>
          </cell>
          <cell r="AG270">
            <v>44574</v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</row>
        <row r="271">
          <cell r="A271">
            <v>540200270</v>
          </cell>
          <cell r="B271" t="str">
            <v>Normal</v>
          </cell>
          <cell r="C271" t="str">
            <v>Produtivo</v>
          </cell>
          <cell r="D271" t="str">
            <v>MBBRAS - SBC_x000D_
59.104.273/0001-29</v>
          </cell>
          <cell r="E271" t="str">
            <v>BSAO0031545</v>
          </cell>
          <cell r="F271" t="str">
            <v>DAIMLER TRUCK</v>
          </cell>
          <cell r="G271" t="str">
            <v>HAPPAG LLOYD BRASIL AGENCIAMENTO MARITIM</v>
          </cell>
          <cell r="H271" t="str">
            <v>MARITIMA</v>
          </cell>
          <cell r="I271" t="str">
            <v/>
          </cell>
          <cell r="J271">
            <v>44576</v>
          </cell>
          <cell r="K271" t="str">
            <v>HLCUSTR211214001</v>
          </cell>
          <cell r="L271" t="str">
            <v>1250250927</v>
          </cell>
          <cell r="P271">
            <v>44580</v>
          </cell>
          <cell r="Q271" t="str">
            <v>9735206 - MSC PALAK</v>
          </cell>
          <cell r="R271" t="str">
            <v>FCL</v>
          </cell>
          <cell r="S271">
            <v>44586</v>
          </cell>
          <cell r="T271">
            <v>44595</v>
          </cell>
          <cell r="U271" t="str">
            <v>152205019995115</v>
          </cell>
          <cell r="V271">
            <v>44595</v>
          </cell>
          <cell r="W271" t="str">
            <v/>
          </cell>
          <cell r="X271" t="str">
            <v/>
          </cell>
          <cell r="Y271" t="str">
            <v/>
          </cell>
          <cell r="Z271" t="str">
            <v>0817800
PORTO DE SANTOS</v>
          </cell>
          <cell r="AA271" t="str">
            <v>0817800
PORTO DE SANTOS</v>
          </cell>
          <cell r="AB271" t="str">
            <v>BRASIL TERMINAL PORTUÁRIO S/A</v>
          </cell>
          <cell r="AC271">
            <v>44596</v>
          </cell>
          <cell r="AD271" t="str">
            <v>22/0237695-9</v>
          </cell>
          <cell r="AE271">
            <v>44599</v>
          </cell>
          <cell r="AF271" t="str">
            <v>Verde</v>
          </cell>
          <cell r="AG271">
            <v>44599</v>
          </cell>
          <cell r="AH271" t="str">
            <v/>
          </cell>
          <cell r="AI271" t="str">
            <v/>
          </cell>
          <cell r="AJ271">
            <v>44606</v>
          </cell>
          <cell r="AK271">
            <v>44606</v>
          </cell>
        </row>
        <row r="272">
          <cell r="A272">
            <v>540200268</v>
          </cell>
          <cell r="B272" t="str">
            <v>Normal</v>
          </cell>
          <cell r="C272" t="str">
            <v>Produtivo</v>
          </cell>
          <cell r="D272" t="str">
            <v>MBBRAS - SBC_x000D_
59.104.273/0001-29</v>
          </cell>
          <cell r="E272" t="str">
            <v>BSAO0031543</v>
          </cell>
          <cell r="F272" t="str">
            <v>DAIMLER TRUCK</v>
          </cell>
          <cell r="G272" t="str">
            <v>HAPPAG LLOYD BRASIL AGENCIAMENTO MARITIM</v>
          </cell>
          <cell r="H272" t="str">
            <v>MARITIMA</v>
          </cell>
          <cell r="I272" t="str">
            <v/>
          </cell>
          <cell r="J272">
            <v>44573</v>
          </cell>
          <cell r="K272" t="str">
            <v>HLCUSTR211203500</v>
          </cell>
          <cell r="L272" t="str">
            <v>1250249325</v>
          </cell>
          <cell r="P272">
            <v>44580</v>
          </cell>
          <cell r="Q272" t="str">
            <v>9735206 - MSC PALAK</v>
          </cell>
          <cell r="R272" t="str">
            <v>FCL</v>
          </cell>
          <cell r="S272">
            <v>44586</v>
          </cell>
          <cell r="T272">
            <v>44595</v>
          </cell>
          <cell r="U272" t="str">
            <v>152205019994909</v>
          </cell>
          <cell r="V272">
            <v>44595</v>
          </cell>
          <cell r="W272" t="str">
            <v/>
          </cell>
          <cell r="X272" t="str">
            <v/>
          </cell>
          <cell r="Y272" t="str">
            <v/>
          </cell>
          <cell r="Z272" t="str">
            <v>0817800
PORTO DE SANTOS</v>
          </cell>
          <cell r="AA272" t="str">
            <v>0817900
SAO PAULO</v>
          </cell>
          <cell r="AB272" t="str">
            <v>EADI SANTO ANDRE TERMINAL DE CARGAS LTDA.</v>
          </cell>
          <cell r="AC272">
            <v>44624</v>
          </cell>
          <cell r="AD272" t="str">
            <v>22/0421123-0</v>
          </cell>
          <cell r="AE272">
            <v>44624</v>
          </cell>
          <cell r="AF272" t="str">
            <v>Verde</v>
          </cell>
          <cell r="AG272">
            <v>44624</v>
          </cell>
          <cell r="AH272" t="str">
            <v/>
          </cell>
          <cell r="AI272" t="str">
            <v/>
          </cell>
          <cell r="AJ272" t="str">
            <v/>
          </cell>
          <cell r="AK272" t="str">
            <v/>
          </cell>
        </row>
        <row r="273">
          <cell r="A273">
            <v>540200271</v>
          </cell>
          <cell r="B273" t="str">
            <v>Normal</v>
          </cell>
          <cell r="C273" t="str">
            <v>Produtivo</v>
          </cell>
          <cell r="D273" t="str">
            <v>MBBRAS - SBC_x000D_
59.104.273/0001-29</v>
          </cell>
          <cell r="E273" t="str">
            <v>BSAO0031547</v>
          </cell>
          <cell r="F273" t="str">
            <v>DAIMLER TRUCK</v>
          </cell>
          <cell r="G273" t="str">
            <v>HAPPAG LLOYD BRASIL AGENCIAMENTO MARITIM</v>
          </cell>
          <cell r="H273" t="str">
            <v>MARITIMA</v>
          </cell>
          <cell r="I273" t="str">
            <v/>
          </cell>
          <cell r="J273">
            <v>44576</v>
          </cell>
          <cell r="K273" t="str">
            <v>HLCUSTR211215399</v>
          </cell>
          <cell r="L273" t="str">
            <v>1250251896</v>
          </cell>
          <cell r="P273">
            <v>44580</v>
          </cell>
          <cell r="Q273" t="str">
            <v>9735206 - MSC PALAK</v>
          </cell>
          <cell r="R273" t="str">
            <v>FCL</v>
          </cell>
          <cell r="S273">
            <v>44586</v>
          </cell>
          <cell r="T273">
            <v>44595</v>
          </cell>
          <cell r="U273" t="str">
            <v>152205019995204</v>
          </cell>
          <cell r="V273">
            <v>44595</v>
          </cell>
          <cell r="W273" t="str">
            <v/>
          </cell>
          <cell r="X273" t="str">
            <v/>
          </cell>
          <cell r="Y273" t="str">
            <v/>
          </cell>
          <cell r="Z273" t="str">
            <v>0817800
PORTO DE SANTOS</v>
          </cell>
          <cell r="AA273" t="str">
            <v>0817800
PORTO DE SANTOS</v>
          </cell>
          <cell r="AB273" t="str">
            <v>BRASIL TERMINAL PORTUÁRIO S/A</v>
          </cell>
          <cell r="AC273">
            <v>44601</v>
          </cell>
          <cell r="AD273" t="str">
            <v>22/0263348-0</v>
          </cell>
          <cell r="AE273">
            <v>44601</v>
          </cell>
          <cell r="AF273" t="str">
            <v>Verde</v>
          </cell>
          <cell r="AG273">
            <v>44601</v>
          </cell>
          <cell r="AH273" t="str">
            <v/>
          </cell>
          <cell r="AI273" t="str">
            <v/>
          </cell>
          <cell r="AJ273">
            <v>44601</v>
          </cell>
          <cell r="AK273">
            <v>44601</v>
          </cell>
        </row>
        <row r="274">
          <cell r="A274">
            <v>540200269</v>
          </cell>
          <cell r="B274" t="str">
            <v>Normal</v>
          </cell>
          <cell r="C274" t="str">
            <v>Produtivo</v>
          </cell>
          <cell r="D274" t="str">
            <v>MBBRAS - SBC_x000D_
59.104.273/0001-29</v>
          </cell>
          <cell r="E274" t="str">
            <v>BSAO0031544</v>
          </cell>
          <cell r="F274" t="str">
            <v>DAIMLER TRUCK</v>
          </cell>
          <cell r="G274" t="str">
            <v>HAPPAG LLOYD BRASIL AGENCIAMENTO MARITIM</v>
          </cell>
          <cell r="H274" t="str">
            <v>MARITIMA</v>
          </cell>
          <cell r="I274" t="str">
            <v/>
          </cell>
          <cell r="J274">
            <v>44576</v>
          </cell>
          <cell r="K274" t="str">
            <v>HLCUSTR211213985</v>
          </cell>
          <cell r="L274" t="str">
            <v>1250250898</v>
          </cell>
          <cell r="P274">
            <v>44580</v>
          </cell>
          <cell r="Q274" t="str">
            <v>9735206 - MSC PALAK</v>
          </cell>
          <cell r="R274" t="str">
            <v>FCL</v>
          </cell>
          <cell r="S274">
            <v>44586</v>
          </cell>
          <cell r="T274">
            <v>44595</v>
          </cell>
          <cell r="U274" t="str">
            <v>152205019995034</v>
          </cell>
          <cell r="V274">
            <v>44595</v>
          </cell>
          <cell r="W274" t="str">
            <v/>
          </cell>
          <cell r="X274" t="str">
            <v/>
          </cell>
          <cell r="Y274" t="str">
            <v/>
          </cell>
          <cell r="Z274" t="str">
            <v>0817800
PORTO DE SANTOS</v>
          </cell>
          <cell r="AA274" t="str">
            <v>0817800
PORTO DE SANTOS</v>
          </cell>
          <cell r="AB274" t="str">
            <v>BRASIL TERMINAL PORTUÁRIO S/A</v>
          </cell>
          <cell r="AC274">
            <v>44601</v>
          </cell>
          <cell r="AD274" t="str">
            <v>22/0263711-6</v>
          </cell>
          <cell r="AE274">
            <v>44601</v>
          </cell>
          <cell r="AF274" t="str">
            <v>Verde</v>
          </cell>
          <cell r="AG274">
            <v>44601</v>
          </cell>
          <cell r="AH274" t="str">
            <v/>
          </cell>
          <cell r="AI274" t="str">
            <v/>
          </cell>
          <cell r="AJ274">
            <v>44607</v>
          </cell>
          <cell r="AK274">
            <v>44607</v>
          </cell>
        </row>
        <row r="275">
          <cell r="A275">
            <v>540200272</v>
          </cell>
          <cell r="B275" t="str">
            <v>Normal</v>
          </cell>
          <cell r="C275" t="str">
            <v>Produtivo</v>
          </cell>
          <cell r="D275" t="str">
            <v>MBBRAS - SBC_x000D_
59.104.273/0001-29</v>
          </cell>
          <cell r="E275" t="str">
            <v>BSAO0031549</v>
          </cell>
          <cell r="F275" t="str">
            <v>DAIMLER TRUCK</v>
          </cell>
          <cell r="G275" t="str">
            <v>HAPPAG LLOYD BRASIL AGENCIAMENTO MARITIM</v>
          </cell>
          <cell r="H275" t="str">
            <v>MARITIMA</v>
          </cell>
          <cell r="I275" t="str">
            <v/>
          </cell>
          <cell r="J275">
            <v>44576</v>
          </cell>
          <cell r="K275" t="str">
            <v>HLCUSTR211215406</v>
          </cell>
          <cell r="L275" t="str">
            <v>1250250996</v>
          </cell>
          <cell r="P275">
            <v>44580</v>
          </cell>
          <cell r="Q275" t="str">
            <v>9735206 - MSC PALAK</v>
          </cell>
          <cell r="R275" t="str">
            <v>FCL</v>
          </cell>
          <cell r="S275">
            <v>44586</v>
          </cell>
          <cell r="T275">
            <v>44595</v>
          </cell>
          <cell r="U275" t="str">
            <v>152205019995387</v>
          </cell>
          <cell r="V275">
            <v>44595</v>
          </cell>
          <cell r="W275" t="str">
            <v/>
          </cell>
          <cell r="X275" t="str">
            <v/>
          </cell>
          <cell r="Y275" t="str">
            <v/>
          </cell>
          <cell r="Z275" t="str">
            <v>0817800
PORTO DE SANTOS</v>
          </cell>
          <cell r="AA275" t="str">
            <v>0817800
PORTO DE SANTOS</v>
          </cell>
          <cell r="AB275" t="str">
            <v>BRASIL TERMINAL PORTUÁRIO S/A</v>
          </cell>
          <cell r="AC275">
            <v>44599</v>
          </cell>
          <cell r="AD275" t="str">
            <v>22/0240585-1</v>
          </cell>
          <cell r="AE275">
            <v>44599</v>
          </cell>
          <cell r="AF275" t="str">
            <v>Verde</v>
          </cell>
          <cell r="AG275">
            <v>44599</v>
          </cell>
          <cell r="AH275" t="str">
            <v/>
          </cell>
          <cell r="AI275" t="str">
            <v/>
          </cell>
          <cell r="AJ275">
            <v>44599</v>
          </cell>
          <cell r="AK275">
            <v>44599</v>
          </cell>
        </row>
        <row r="276">
          <cell r="A276">
            <v>540200275</v>
          </cell>
          <cell r="B276" t="str">
            <v>Normal</v>
          </cell>
          <cell r="C276" t="str">
            <v>Produtivo</v>
          </cell>
          <cell r="D276" t="str">
            <v>MBBRAS - SBC_x000D_
59.104.273/0001-29</v>
          </cell>
          <cell r="E276" t="str">
            <v>BSAO0031557</v>
          </cell>
          <cell r="F276" t="str">
            <v>DAIMLER TRUCK</v>
          </cell>
          <cell r="G276" t="str">
            <v>HAPPAG LLOYD BRASIL AGENCIAMENTO MARITIM</v>
          </cell>
          <cell r="H276" t="str">
            <v>MARITIMA</v>
          </cell>
          <cell r="I276" t="str">
            <v/>
          </cell>
          <cell r="J276">
            <v>44576</v>
          </cell>
          <cell r="K276" t="str">
            <v>HLCUSTR220100129</v>
          </cell>
          <cell r="L276" t="str">
            <v>1250250937</v>
          </cell>
          <cell r="P276">
            <v>44580</v>
          </cell>
          <cell r="Q276" t="str">
            <v>9735206 - MSC PALAK</v>
          </cell>
          <cell r="R276" t="str">
            <v>FCL</v>
          </cell>
          <cell r="S276">
            <v>44586</v>
          </cell>
          <cell r="T276">
            <v>44595</v>
          </cell>
          <cell r="U276" t="str">
            <v>152205019995620</v>
          </cell>
          <cell r="V276">
            <v>44595</v>
          </cell>
          <cell r="W276" t="str">
            <v/>
          </cell>
          <cell r="X276" t="str">
            <v/>
          </cell>
          <cell r="Y276" t="str">
            <v/>
          </cell>
          <cell r="Z276" t="str">
            <v>0817800
PORTO DE SANTOS</v>
          </cell>
          <cell r="AA276" t="str">
            <v>0817800
PORTO DE SANTOS</v>
          </cell>
          <cell r="AB276" t="str">
            <v>BRASIL TERMINAL PORTUÁRIO S/A</v>
          </cell>
          <cell r="AC276">
            <v>44602</v>
          </cell>
          <cell r="AD276" t="str">
            <v>22/0271356-4</v>
          </cell>
          <cell r="AE276">
            <v>44602</v>
          </cell>
          <cell r="AF276" t="str">
            <v>Verde</v>
          </cell>
          <cell r="AG276">
            <v>44602</v>
          </cell>
          <cell r="AH276" t="str">
            <v/>
          </cell>
          <cell r="AI276" t="str">
            <v/>
          </cell>
          <cell r="AJ276">
            <v>44617</v>
          </cell>
          <cell r="AK276">
            <v>44617</v>
          </cell>
        </row>
        <row r="277">
          <cell r="A277">
            <v>540200274</v>
          </cell>
          <cell r="B277" t="str">
            <v>Normal</v>
          </cell>
          <cell r="C277" t="str">
            <v>Produtivo</v>
          </cell>
          <cell r="D277" t="str">
            <v>MBBRAS - SBC_x000D_
59.104.273/0001-29</v>
          </cell>
          <cell r="E277" t="str">
            <v>BSAO0031554</v>
          </cell>
          <cell r="F277" t="str">
            <v>DAIMLER TRUCK</v>
          </cell>
          <cell r="G277" t="str">
            <v>HAPPAG LLOYD BRASIL AGENCIAMENTO MARITIM</v>
          </cell>
          <cell r="H277" t="str">
            <v>MARITIMA</v>
          </cell>
          <cell r="I277" t="str">
            <v/>
          </cell>
          <cell r="J277">
            <v>44576</v>
          </cell>
          <cell r="K277" t="str">
            <v>HLCUSTR220100118</v>
          </cell>
          <cell r="L277" t="str">
            <v>1250250936</v>
          </cell>
          <cell r="P277">
            <v>44580</v>
          </cell>
          <cell r="Q277" t="str">
            <v>9735206 - MSC PALAK</v>
          </cell>
          <cell r="R277" t="str">
            <v>FCL</v>
          </cell>
          <cell r="S277">
            <v>44586</v>
          </cell>
          <cell r="T277">
            <v>44595</v>
          </cell>
          <cell r="U277" t="str">
            <v>152205019995549</v>
          </cell>
          <cell r="V277">
            <v>44595</v>
          </cell>
          <cell r="W277" t="str">
            <v/>
          </cell>
          <cell r="X277" t="str">
            <v/>
          </cell>
          <cell r="Y277" t="str">
            <v/>
          </cell>
          <cell r="Z277" t="str">
            <v>0817800
PORTO DE SANTOS</v>
          </cell>
          <cell r="AA277" t="str">
            <v>0817800
PORTO DE SANTOS</v>
          </cell>
          <cell r="AB277" t="str">
            <v>BRASIL TERMINAL PORTUÁRIO S/A</v>
          </cell>
          <cell r="AC277">
            <v>44601</v>
          </cell>
          <cell r="AD277" t="str">
            <v>22/0264481-3</v>
          </cell>
          <cell r="AE277">
            <v>44602</v>
          </cell>
          <cell r="AF277" t="str">
            <v>Verde</v>
          </cell>
          <cell r="AG277">
            <v>44602</v>
          </cell>
          <cell r="AH277" t="str">
            <v/>
          </cell>
          <cell r="AI277" t="str">
            <v/>
          </cell>
          <cell r="AJ277">
            <v>44606</v>
          </cell>
          <cell r="AK277">
            <v>44606</v>
          </cell>
        </row>
        <row r="278">
          <cell r="A278">
            <v>540200276</v>
          </cell>
          <cell r="B278" t="str">
            <v>Normal</v>
          </cell>
          <cell r="C278" t="str">
            <v>Produtivo</v>
          </cell>
          <cell r="D278" t="str">
            <v>MBBRAS - SBC_x000D_
59.104.273/0001-29</v>
          </cell>
          <cell r="E278" t="str">
            <v>BSAO0031560</v>
          </cell>
          <cell r="F278" t="str">
            <v>DAIMLER TRUCK</v>
          </cell>
          <cell r="G278" t="str">
            <v>HAPPAG LLOYD BRASIL AGENCIAMENTO MARITIM</v>
          </cell>
          <cell r="H278" t="str">
            <v>MARITIMA</v>
          </cell>
          <cell r="I278" t="str">
            <v/>
          </cell>
          <cell r="J278">
            <v>44576</v>
          </cell>
          <cell r="K278" t="str">
            <v>HLCUSTR220100140</v>
          </cell>
          <cell r="L278" t="str">
            <v>1250250900</v>
          </cell>
          <cell r="P278">
            <v>44580</v>
          </cell>
          <cell r="Q278" t="str">
            <v>9735206 - MSC PALAK</v>
          </cell>
          <cell r="R278" t="str">
            <v>FCL</v>
          </cell>
          <cell r="S278">
            <v>44586</v>
          </cell>
          <cell r="T278">
            <v>44595</v>
          </cell>
          <cell r="U278" t="str">
            <v>152205019995700</v>
          </cell>
          <cell r="V278">
            <v>44595</v>
          </cell>
          <cell r="W278" t="str">
            <v/>
          </cell>
          <cell r="X278" t="str">
            <v/>
          </cell>
          <cell r="Y278" t="str">
            <v/>
          </cell>
          <cell r="Z278" t="str">
            <v>0817800
PORTO DE SANTOS</v>
          </cell>
          <cell r="AA278" t="str">
            <v>0817800
PORTO DE SANTOS</v>
          </cell>
          <cell r="AB278" t="str">
            <v>BRASIL TERMINAL PORTUÁRIO S/A</v>
          </cell>
          <cell r="AC278">
            <v>44609</v>
          </cell>
          <cell r="AD278" t="str">
            <v>22/0319177-4</v>
          </cell>
          <cell r="AE278">
            <v>44609</v>
          </cell>
          <cell r="AF278" t="str">
            <v>Verde</v>
          </cell>
          <cell r="AG278">
            <v>44609</v>
          </cell>
          <cell r="AH278" t="str">
            <v/>
          </cell>
          <cell r="AI278" t="str">
            <v/>
          </cell>
          <cell r="AJ278" t="str">
            <v/>
          </cell>
          <cell r="AK278" t="str">
            <v/>
          </cell>
        </row>
        <row r="279">
          <cell r="A279">
            <v>540200273</v>
          </cell>
          <cell r="B279" t="str">
            <v>Normal</v>
          </cell>
          <cell r="C279" t="str">
            <v>Produtivo</v>
          </cell>
          <cell r="D279" t="str">
            <v>MBBRAS - SBC_x000D_
59.104.273/0001-29</v>
          </cell>
          <cell r="E279" t="str">
            <v>BSAO0031553</v>
          </cell>
          <cell r="F279" t="str">
            <v>DAIMLER TRUCK</v>
          </cell>
          <cell r="G279" t="str">
            <v>HAPPAG LLOYD BRASIL AGENCIAMENTO MARITIM</v>
          </cell>
          <cell r="H279" t="str">
            <v>MARITIMA</v>
          </cell>
          <cell r="I279" t="str">
            <v/>
          </cell>
          <cell r="J279">
            <v>44576</v>
          </cell>
          <cell r="K279" t="str">
            <v>HLCUSTR211216420</v>
          </cell>
          <cell r="L279" t="str">
            <v>1250250979</v>
          </cell>
          <cell r="P279">
            <v>44580</v>
          </cell>
          <cell r="Q279" t="str">
            <v>9735206 - MSC PALAK</v>
          </cell>
          <cell r="R279" t="str">
            <v>FCL</v>
          </cell>
          <cell r="S279">
            <v>44586</v>
          </cell>
          <cell r="T279">
            <v>44595</v>
          </cell>
          <cell r="U279" t="str">
            <v>152205019995468</v>
          </cell>
          <cell r="V279">
            <v>44595</v>
          </cell>
          <cell r="W279" t="str">
            <v/>
          </cell>
          <cell r="X279" t="str">
            <v/>
          </cell>
          <cell r="Y279" t="str">
            <v/>
          </cell>
          <cell r="Z279" t="str">
            <v>0817800
PORTO DE SANTOS</v>
          </cell>
          <cell r="AA279" t="str">
            <v>0817800
PORTO DE SANTOS</v>
          </cell>
          <cell r="AB279" t="str">
            <v>BRASIL TERMINAL PORTUÁRIO S/A</v>
          </cell>
          <cell r="AC279">
            <v>44599</v>
          </cell>
          <cell r="AD279" t="str">
            <v>22/0250096-0</v>
          </cell>
          <cell r="AE279">
            <v>44600</v>
          </cell>
          <cell r="AF279" t="str">
            <v>Verde</v>
          </cell>
          <cell r="AG279">
            <v>44600</v>
          </cell>
          <cell r="AH279" t="str">
            <v/>
          </cell>
          <cell r="AI279" t="str">
            <v/>
          </cell>
          <cell r="AJ279">
            <v>44637</v>
          </cell>
          <cell r="AK279">
            <v>44637</v>
          </cell>
        </row>
        <row r="280">
          <cell r="A280">
            <v>540200277</v>
          </cell>
          <cell r="B280" t="str">
            <v>Normal</v>
          </cell>
          <cell r="C280" t="str">
            <v>Produtivo</v>
          </cell>
          <cell r="D280" t="str">
            <v>MBBRAS - SBC_x000D_
59.104.273/0001-29</v>
          </cell>
          <cell r="E280" t="str">
            <v>BSAO0031562</v>
          </cell>
          <cell r="F280" t="str">
            <v>DAIMLER TRUCK</v>
          </cell>
          <cell r="G280" t="str">
            <v>HAPPAG LLOYD BRASIL AGENCIAMENTO MARITIM</v>
          </cell>
          <cell r="H280" t="str">
            <v>MARITIMA</v>
          </cell>
          <cell r="I280" t="str">
            <v/>
          </cell>
          <cell r="J280">
            <v>44576</v>
          </cell>
          <cell r="K280" t="str">
            <v>HLCUSTR220100151</v>
          </cell>
          <cell r="L280" t="str">
            <v>1250252755</v>
          </cell>
          <cell r="P280">
            <v>44580</v>
          </cell>
          <cell r="Q280" t="str">
            <v>9735206 - MSC PALAK</v>
          </cell>
          <cell r="R280" t="str">
            <v>FCL</v>
          </cell>
          <cell r="S280">
            <v>44586</v>
          </cell>
          <cell r="T280">
            <v>44595</v>
          </cell>
          <cell r="U280" t="str">
            <v>152205019995891</v>
          </cell>
          <cell r="V280">
            <v>44595</v>
          </cell>
          <cell r="W280" t="str">
            <v/>
          </cell>
          <cell r="X280" t="str">
            <v/>
          </cell>
          <cell r="Y280" t="str">
            <v/>
          </cell>
          <cell r="Z280" t="str">
            <v>0817800
PORTO DE SANTOS</v>
          </cell>
          <cell r="AA280" t="str">
            <v>0817800
PORTO DE SANTOS</v>
          </cell>
          <cell r="AB280" t="str">
            <v>BRASIL TERMINAL PORTUÁRIO S/A</v>
          </cell>
          <cell r="AC280">
            <v>44601</v>
          </cell>
          <cell r="AD280" t="str">
            <v>22/0263626-8</v>
          </cell>
          <cell r="AE280">
            <v>44601</v>
          </cell>
          <cell r="AF280" t="str">
            <v>Verde</v>
          </cell>
          <cell r="AG280">
            <v>44601</v>
          </cell>
          <cell r="AH280" t="str">
            <v/>
          </cell>
          <cell r="AI280" t="str">
            <v/>
          </cell>
          <cell r="AJ280">
            <v>44601</v>
          </cell>
          <cell r="AK280">
            <v>44601</v>
          </cell>
        </row>
        <row r="281">
          <cell r="A281">
            <v>540200282</v>
          </cell>
          <cell r="B281" t="str">
            <v>Normal</v>
          </cell>
          <cell r="C281" t="str">
            <v>Produtivo</v>
          </cell>
          <cell r="D281" t="str">
            <v>MBBRAS - SBC_x000D_
59.104.273/0001-29</v>
          </cell>
          <cell r="E281" t="str">
            <v>BSAO0031700</v>
          </cell>
          <cell r="F281" t="str">
            <v>DAIMLER TRUCK</v>
          </cell>
          <cell r="G281" t="str">
            <v>HAPPAG LLOYD BRASIL AGENCIAMENTO MARITIM</v>
          </cell>
          <cell r="H281" t="str">
            <v>MARITIMA</v>
          </cell>
          <cell r="I281" t="str">
            <v/>
          </cell>
          <cell r="J281">
            <v>44576</v>
          </cell>
          <cell r="K281" t="str">
            <v>HLCUSTR220100195</v>
          </cell>
          <cell r="L281" t="str">
            <v>1250250934</v>
          </cell>
          <cell r="P281">
            <v>44580</v>
          </cell>
          <cell r="Q281" t="str">
            <v>9735206 - MSC PALAK</v>
          </cell>
          <cell r="R281" t="str">
            <v>FCL</v>
          </cell>
          <cell r="S281">
            <v>44586</v>
          </cell>
          <cell r="T281">
            <v>44595</v>
          </cell>
          <cell r="U281" t="str">
            <v>152205019996197</v>
          </cell>
          <cell r="V281">
            <v>44595</v>
          </cell>
          <cell r="W281" t="str">
            <v/>
          </cell>
          <cell r="X281" t="str">
            <v/>
          </cell>
          <cell r="Y281" t="str">
            <v/>
          </cell>
          <cell r="Z281" t="str">
            <v>0817800
PORTO DE SANTOS</v>
          </cell>
          <cell r="AA281" t="str">
            <v>0817800
PORTO DE SANTOS</v>
          </cell>
          <cell r="AB281" t="str">
            <v>BRASIL TERMINAL PORTUÁRIO S/A</v>
          </cell>
          <cell r="AC281">
            <v>44596</v>
          </cell>
          <cell r="AD281" t="str">
            <v>22/0237418-2</v>
          </cell>
          <cell r="AE281">
            <v>44599</v>
          </cell>
          <cell r="AF281" t="str">
            <v>Verde</v>
          </cell>
          <cell r="AG281">
            <v>44599</v>
          </cell>
          <cell r="AH281" t="str">
            <v/>
          </cell>
          <cell r="AI281" t="str">
            <v/>
          </cell>
          <cell r="AJ281">
            <v>44599</v>
          </cell>
          <cell r="AK281">
            <v>44599</v>
          </cell>
        </row>
        <row r="282">
          <cell r="A282">
            <v>540200296</v>
          </cell>
          <cell r="B282" t="str">
            <v>Normal</v>
          </cell>
          <cell r="C282" t="str">
            <v>Produtivo</v>
          </cell>
          <cell r="D282" t="str">
            <v>MBBRAS - SBC_x000D_
59.104.273/0001-29</v>
          </cell>
          <cell r="E282" t="str">
            <v>BSAO0031712</v>
          </cell>
          <cell r="F282" t="str">
            <v>DAIMLER TRUCK</v>
          </cell>
          <cell r="G282" t="str">
            <v>HAPPAG LLOYD BRASIL AGENCIAMENTO MARITIM</v>
          </cell>
          <cell r="H282" t="str">
            <v>MARITIMA</v>
          </cell>
          <cell r="I282" t="str">
            <v/>
          </cell>
          <cell r="J282">
            <v>44576</v>
          </cell>
          <cell r="K282" t="str">
            <v>HLCUSTR220100257</v>
          </cell>
          <cell r="L282" t="str">
            <v>1250252146</v>
          </cell>
          <cell r="P282">
            <v>44580</v>
          </cell>
          <cell r="Q282" t="str">
            <v>9735206 - MSC PALAK</v>
          </cell>
          <cell r="R282" t="str">
            <v>FCL</v>
          </cell>
          <cell r="S282">
            <v>44586</v>
          </cell>
          <cell r="T282">
            <v>44595</v>
          </cell>
          <cell r="U282" t="str">
            <v>152205019996782</v>
          </cell>
          <cell r="V282">
            <v>44595</v>
          </cell>
          <cell r="W282" t="str">
            <v/>
          </cell>
          <cell r="X282" t="str">
            <v/>
          </cell>
          <cell r="Y282" t="str">
            <v/>
          </cell>
          <cell r="Z282" t="str">
            <v>0817800
PORTO DE SANTOS</v>
          </cell>
          <cell r="AA282" t="str">
            <v>0817800
PORTO DE SANTOS</v>
          </cell>
          <cell r="AB282" t="str">
            <v>BRASIL TERMINAL PORTUÁRIO S/A</v>
          </cell>
          <cell r="AC282">
            <v>44601</v>
          </cell>
          <cell r="AD282" t="str">
            <v>22/0263349-8</v>
          </cell>
          <cell r="AE282">
            <v>44601</v>
          </cell>
          <cell r="AF282" t="str">
            <v>Verde</v>
          </cell>
          <cell r="AG282">
            <v>44601</v>
          </cell>
          <cell r="AH282" t="str">
            <v/>
          </cell>
          <cell r="AI282" t="str">
            <v/>
          </cell>
          <cell r="AJ282">
            <v>44601</v>
          </cell>
          <cell r="AK282">
            <v>44601</v>
          </cell>
        </row>
        <row r="283">
          <cell r="A283">
            <v>540200292</v>
          </cell>
          <cell r="B283" t="str">
            <v>Normal</v>
          </cell>
          <cell r="C283" t="str">
            <v>Produtivo</v>
          </cell>
          <cell r="D283" t="str">
            <v>MBBRAS - SBC_x000D_
59.104.273/0001-29</v>
          </cell>
          <cell r="E283" t="str">
            <v>BSAO0031705</v>
          </cell>
          <cell r="F283" t="str">
            <v>DAIMLER TRUCK</v>
          </cell>
          <cell r="G283" t="str">
            <v>HAPPAG LLOYD BRASIL AGENCIAMENTO MARITIM</v>
          </cell>
          <cell r="H283" t="str">
            <v>MARITIMA</v>
          </cell>
          <cell r="I283" t="str">
            <v/>
          </cell>
          <cell r="J283">
            <v>44576</v>
          </cell>
          <cell r="K283" t="str">
            <v>HLCUSTR220100235</v>
          </cell>
          <cell r="L283" t="str">
            <v>1250250899</v>
          </cell>
          <cell r="P283">
            <v>44580</v>
          </cell>
          <cell r="Q283" t="str">
            <v>9735206 - MSC PALAK</v>
          </cell>
          <cell r="R283" t="str">
            <v>FCL</v>
          </cell>
          <cell r="S283">
            <v>44586</v>
          </cell>
          <cell r="T283">
            <v>44595</v>
          </cell>
          <cell r="U283" t="str">
            <v>152205019996510</v>
          </cell>
          <cell r="V283">
            <v>44595</v>
          </cell>
          <cell r="W283" t="str">
            <v/>
          </cell>
          <cell r="X283" t="str">
            <v/>
          </cell>
          <cell r="Y283" t="str">
            <v/>
          </cell>
          <cell r="Z283" t="str">
            <v>0817800
PORTO DE SANTOS</v>
          </cell>
          <cell r="AA283" t="str">
            <v>0817800
PORTO DE SANTOS</v>
          </cell>
          <cell r="AB283" t="str">
            <v>BRASIL TERMINAL PORTUÁRIO S/A</v>
          </cell>
          <cell r="AC283">
            <v>44601</v>
          </cell>
          <cell r="AD283" t="str">
            <v>22/0263712-4</v>
          </cell>
          <cell r="AE283">
            <v>44601</v>
          </cell>
          <cell r="AF283" t="str">
            <v>Verde</v>
          </cell>
          <cell r="AG283">
            <v>44601</v>
          </cell>
          <cell r="AH283" t="str">
            <v/>
          </cell>
          <cell r="AI283" t="str">
            <v/>
          </cell>
          <cell r="AJ283">
            <v>44624</v>
          </cell>
          <cell r="AK283">
            <v>44624</v>
          </cell>
        </row>
        <row r="284">
          <cell r="A284">
            <v>540200297</v>
          </cell>
          <cell r="B284" t="str">
            <v>Normal</v>
          </cell>
          <cell r="C284" t="str">
            <v>Produtivo</v>
          </cell>
          <cell r="D284" t="str">
            <v>MBBRAS - SBC_x000D_
59.104.273/0001-29</v>
          </cell>
          <cell r="E284" t="str">
            <v>BSAO0031719</v>
          </cell>
          <cell r="F284" t="str">
            <v>DAIMLER TRUCK</v>
          </cell>
          <cell r="G284" t="str">
            <v>HAPPAG LLOYD BRASIL AGENCIAMENTO MARITIM</v>
          </cell>
          <cell r="H284" t="str">
            <v>MARITIMA</v>
          </cell>
          <cell r="I284" t="str">
            <v/>
          </cell>
          <cell r="J284">
            <v>44576</v>
          </cell>
          <cell r="K284" t="str">
            <v>HLCUSTR220100268</v>
          </cell>
          <cell r="L284" t="str">
            <v>1250250901</v>
          </cell>
          <cell r="P284">
            <v>44580</v>
          </cell>
          <cell r="Q284" t="str">
            <v>9735206 - MSC PALAK</v>
          </cell>
          <cell r="R284" t="str">
            <v>FCL</v>
          </cell>
          <cell r="S284">
            <v>44586</v>
          </cell>
          <cell r="T284">
            <v>44595</v>
          </cell>
          <cell r="U284" t="str">
            <v>152205019996863</v>
          </cell>
          <cell r="V284">
            <v>44595</v>
          </cell>
          <cell r="W284" t="str">
            <v/>
          </cell>
          <cell r="X284" t="str">
            <v/>
          </cell>
          <cell r="Y284" t="str">
            <v/>
          </cell>
          <cell r="Z284" t="str">
            <v>0817800
PORTO DE SANTOS</v>
          </cell>
          <cell r="AA284" t="str">
            <v>0817800
PORTO DE SANTOS</v>
          </cell>
          <cell r="AB284" t="str">
            <v>BRASIL TERMINAL PORTUÁRIO S/A</v>
          </cell>
          <cell r="AC284">
            <v>44609</v>
          </cell>
          <cell r="AD284" t="str">
            <v>22/0318577-4</v>
          </cell>
          <cell r="AE284">
            <v>44609</v>
          </cell>
          <cell r="AF284" t="str">
            <v>Verde</v>
          </cell>
          <cell r="AG284">
            <v>44609</v>
          </cell>
          <cell r="AH284" t="str">
            <v/>
          </cell>
          <cell r="AI284" t="str">
            <v/>
          </cell>
          <cell r="AJ284">
            <v>44631</v>
          </cell>
          <cell r="AK284">
            <v>44631</v>
          </cell>
        </row>
        <row r="285">
          <cell r="A285">
            <v>540200317</v>
          </cell>
          <cell r="B285" t="str">
            <v>Normal</v>
          </cell>
          <cell r="C285" t="str">
            <v>Produtivo</v>
          </cell>
          <cell r="D285" t="str">
            <v>MBBRAS - SBC_x000D_
59.104.273/0001-29</v>
          </cell>
          <cell r="E285" t="str">
            <v>BSAO0031732</v>
          </cell>
          <cell r="F285" t="str">
            <v>DAIMLER TRUCK</v>
          </cell>
          <cell r="G285" t="str">
            <v>HAPPAG LLOYD BRASIL AGENCIAMENTO MARITIM</v>
          </cell>
          <cell r="H285" t="str">
            <v>MARITIMA</v>
          </cell>
          <cell r="I285" t="str">
            <v/>
          </cell>
          <cell r="J285">
            <v>44576</v>
          </cell>
          <cell r="K285" t="str">
            <v>HLCUSTR220100414</v>
          </cell>
          <cell r="L285" t="str">
            <v>1250250915</v>
          </cell>
          <cell r="P285">
            <v>44580</v>
          </cell>
          <cell r="Q285" t="str">
            <v>9735206 - MSC PALAK</v>
          </cell>
          <cell r="R285" t="str">
            <v>FCL</v>
          </cell>
          <cell r="S285">
            <v>44586</v>
          </cell>
          <cell r="T285">
            <v>44595</v>
          </cell>
          <cell r="U285" t="str">
            <v>152205019998130</v>
          </cell>
          <cell r="V285">
            <v>44595</v>
          </cell>
          <cell r="W285" t="str">
            <v/>
          </cell>
          <cell r="X285" t="str">
            <v/>
          </cell>
          <cell r="Y285" t="str">
            <v/>
          </cell>
          <cell r="Z285" t="str">
            <v>0817800
PORTO DE SANTOS</v>
          </cell>
          <cell r="AA285" t="str">
            <v>0817800
PORTO DE SANTOS</v>
          </cell>
          <cell r="AB285" t="str">
            <v>BRASIL TERMINAL PORTUÁRIO S/A</v>
          </cell>
          <cell r="AC285">
            <v>44600</v>
          </cell>
          <cell r="AD285" t="str">
            <v>22/0257207-3</v>
          </cell>
          <cell r="AE285">
            <v>44601</v>
          </cell>
          <cell r="AF285" t="str">
            <v>Verde</v>
          </cell>
          <cell r="AG285">
            <v>44601</v>
          </cell>
          <cell r="AH285" t="str">
            <v/>
          </cell>
          <cell r="AI285" t="str">
            <v/>
          </cell>
          <cell r="AJ285">
            <v>44606</v>
          </cell>
          <cell r="AK285">
            <v>44606</v>
          </cell>
        </row>
        <row r="286">
          <cell r="A286">
            <v>540200321</v>
          </cell>
          <cell r="B286" t="str">
            <v>Normal</v>
          </cell>
          <cell r="C286" t="str">
            <v>Produtivo</v>
          </cell>
          <cell r="D286" t="str">
            <v>MBBRAS - SBC_x000D_
59.104.273/0001-29</v>
          </cell>
          <cell r="E286" t="str">
            <v>BSAO0031737</v>
          </cell>
          <cell r="F286" t="str">
            <v>DAIMLER TRUCK</v>
          </cell>
          <cell r="G286" t="str">
            <v>HAPPAG LLOYD BRASIL AGENCIAMENTO MARITIM</v>
          </cell>
          <cell r="H286" t="str">
            <v>MARITIMA</v>
          </cell>
          <cell r="I286" t="str">
            <v/>
          </cell>
          <cell r="J286">
            <v>44576</v>
          </cell>
          <cell r="K286" t="str">
            <v>HLCUSTR220100469</v>
          </cell>
          <cell r="L286" t="str">
            <v>1250250919</v>
          </cell>
          <cell r="P286">
            <v>44580</v>
          </cell>
          <cell r="Q286" t="str">
            <v>9735206 -MSC PALAK</v>
          </cell>
          <cell r="R286" t="str">
            <v>FCL</v>
          </cell>
          <cell r="S286">
            <v>44586</v>
          </cell>
          <cell r="T286">
            <v>44595</v>
          </cell>
          <cell r="U286" t="str">
            <v>152205019998564</v>
          </cell>
          <cell r="V286">
            <v>44595</v>
          </cell>
          <cell r="W286" t="str">
            <v/>
          </cell>
          <cell r="X286" t="str">
            <v/>
          </cell>
          <cell r="Y286" t="str">
            <v/>
          </cell>
          <cell r="Z286" t="str">
            <v>0817800
PORTO DE SANTOS</v>
          </cell>
          <cell r="AA286" t="str">
            <v>0817800
PORTO DE SANTOS</v>
          </cell>
          <cell r="AB286" t="str">
            <v>BRASIL TERMINAL PORTUÁRIO S/A</v>
          </cell>
          <cell r="AC286">
            <v>44607</v>
          </cell>
          <cell r="AD286" t="str">
            <v>22/0301374-4</v>
          </cell>
          <cell r="AE286">
            <v>44607</v>
          </cell>
          <cell r="AF286" t="str">
            <v>Verde</v>
          </cell>
          <cell r="AG286">
            <v>44607</v>
          </cell>
          <cell r="AH286" t="str">
            <v/>
          </cell>
          <cell r="AI286" t="str">
            <v/>
          </cell>
          <cell r="AJ286">
            <v>44623</v>
          </cell>
          <cell r="AK286">
            <v>44623</v>
          </cell>
        </row>
        <row r="287">
          <cell r="A287">
            <v>540200299</v>
          </cell>
          <cell r="B287" t="str">
            <v>Normal</v>
          </cell>
          <cell r="C287" t="str">
            <v>Produtivo</v>
          </cell>
          <cell r="D287" t="str">
            <v>MBBRAS - SBC_x000D_
59.104.273/0001-29</v>
          </cell>
          <cell r="E287" t="str">
            <v>BSAO0031721</v>
          </cell>
          <cell r="F287" t="str">
            <v>DAIMLER TRUCK</v>
          </cell>
          <cell r="G287" t="str">
            <v>HAPPAG LLOYD BRASIL AGENCIAMENTO MARITIM</v>
          </cell>
          <cell r="H287" t="str">
            <v>MARITIMA</v>
          </cell>
          <cell r="I287" t="str">
            <v/>
          </cell>
          <cell r="J287">
            <v>44576</v>
          </cell>
          <cell r="K287" t="str">
            <v>HLCUSTR220100280</v>
          </cell>
          <cell r="L287" t="str">
            <v>1250250905</v>
          </cell>
          <cell r="P287">
            <v>44580</v>
          </cell>
          <cell r="Q287" t="str">
            <v>9735206 - MSC PALAK</v>
          </cell>
          <cell r="R287" t="str">
            <v>FCL</v>
          </cell>
          <cell r="S287">
            <v>44586</v>
          </cell>
          <cell r="T287">
            <v>44595</v>
          </cell>
          <cell r="U287" t="str">
            <v>152205019997088</v>
          </cell>
          <cell r="V287">
            <v>44595</v>
          </cell>
          <cell r="W287" t="str">
            <v/>
          </cell>
          <cell r="X287" t="str">
            <v/>
          </cell>
          <cell r="Y287" t="str">
            <v/>
          </cell>
          <cell r="Z287" t="str">
            <v>0817800
PORTO DE SANTOS</v>
          </cell>
          <cell r="AA287" t="str">
            <v>0817800
PORTO DE SANTOS</v>
          </cell>
          <cell r="AB287" t="str">
            <v>BRASIL TERMINAL PORTUÁRIO S/A</v>
          </cell>
          <cell r="AC287">
            <v>44599</v>
          </cell>
          <cell r="AD287" t="str">
            <v>22/0242258-6</v>
          </cell>
          <cell r="AE287">
            <v>44599</v>
          </cell>
          <cell r="AF287" t="str">
            <v>Verde</v>
          </cell>
          <cell r="AG287">
            <v>44599</v>
          </cell>
          <cell r="AH287" t="str">
            <v/>
          </cell>
          <cell r="AI287" t="str">
            <v/>
          </cell>
          <cell r="AJ287">
            <v>44599</v>
          </cell>
          <cell r="AK287">
            <v>44599</v>
          </cell>
        </row>
        <row r="288">
          <cell r="A288">
            <v>540200306</v>
          </cell>
          <cell r="B288" t="str">
            <v>Normal</v>
          </cell>
          <cell r="C288" t="str">
            <v>Produtivo</v>
          </cell>
          <cell r="D288" t="str">
            <v>MBBRAS - SBC_x000D_
59.104.273/0001-29</v>
          </cell>
          <cell r="E288" t="str">
            <v>BSAO0031724</v>
          </cell>
          <cell r="F288" t="str">
            <v>DAIMLER TRUCK</v>
          </cell>
          <cell r="G288" t="str">
            <v>HAPPAG LLOYD BRASIL AGENCIAMENTO MARITIM</v>
          </cell>
          <cell r="H288" t="str">
            <v>MARITIMA</v>
          </cell>
          <cell r="I288" t="str">
            <v/>
          </cell>
          <cell r="J288">
            <v>44576</v>
          </cell>
          <cell r="K288" t="str">
            <v>HLCUSTR220100320</v>
          </cell>
          <cell r="L288" t="str">
            <v>1250250907</v>
          </cell>
          <cell r="P288">
            <v>44580</v>
          </cell>
          <cell r="Q288" t="str">
            <v>9735206 - MSC PALAK</v>
          </cell>
          <cell r="R288" t="str">
            <v>FCL</v>
          </cell>
          <cell r="S288">
            <v>44586</v>
          </cell>
          <cell r="T288">
            <v>44595</v>
          </cell>
          <cell r="U288" t="str">
            <v>152205019997320</v>
          </cell>
          <cell r="V288">
            <v>44595</v>
          </cell>
          <cell r="W288" t="str">
            <v/>
          </cell>
          <cell r="X288" t="str">
            <v/>
          </cell>
          <cell r="Y288" t="str">
            <v/>
          </cell>
          <cell r="Z288" t="str">
            <v>0817800
PORTO DE SANTOS</v>
          </cell>
          <cell r="AA288" t="str">
            <v>0817800
PORTO DE SANTOS</v>
          </cell>
          <cell r="AB288" t="str">
            <v>BRASIL TERMINAL PORTUÁRIO S/A</v>
          </cell>
          <cell r="AC288">
            <v>44596</v>
          </cell>
          <cell r="AD288" t="str">
            <v>22/0235616-8</v>
          </cell>
          <cell r="AE288">
            <v>44599</v>
          </cell>
          <cell r="AF288" t="str">
            <v>Verde</v>
          </cell>
          <cell r="AG288">
            <v>44599</v>
          </cell>
          <cell r="AH288" t="str">
            <v/>
          </cell>
          <cell r="AI288" t="str">
            <v/>
          </cell>
          <cell r="AJ288">
            <v>44599</v>
          </cell>
          <cell r="AK288">
            <v>44599</v>
          </cell>
        </row>
        <row r="289">
          <cell r="A289">
            <v>540200298</v>
          </cell>
          <cell r="B289" t="str">
            <v>Normal</v>
          </cell>
          <cell r="C289" t="str">
            <v>Produtivo</v>
          </cell>
          <cell r="D289" t="str">
            <v>MBBRAS - SBC_x000D_
59.104.273/0001-29</v>
          </cell>
          <cell r="E289" t="str">
            <v>BSAO0031720</v>
          </cell>
          <cell r="F289" t="str">
            <v>DAIMLER TRUCK</v>
          </cell>
          <cell r="G289" t="str">
            <v>HAPPAG LLOYD BRASIL AGENCIAMENTO MARITIM</v>
          </cell>
          <cell r="H289" t="str">
            <v>MARITIMA</v>
          </cell>
          <cell r="I289" t="str">
            <v/>
          </cell>
          <cell r="J289">
            <v>44576</v>
          </cell>
          <cell r="K289" t="str">
            <v>HLCUSTR220100279</v>
          </cell>
          <cell r="L289" t="str">
            <v>1250250904</v>
          </cell>
          <cell r="P289">
            <v>44580</v>
          </cell>
          <cell r="Q289" t="str">
            <v>9735206 - MSC PALAK</v>
          </cell>
          <cell r="R289" t="str">
            <v>FCL</v>
          </cell>
          <cell r="S289">
            <v>44586</v>
          </cell>
          <cell r="T289">
            <v>44595</v>
          </cell>
          <cell r="U289" t="str">
            <v>152205019996944</v>
          </cell>
          <cell r="V289">
            <v>44595</v>
          </cell>
          <cell r="W289" t="str">
            <v/>
          </cell>
          <cell r="X289" t="str">
            <v/>
          </cell>
          <cell r="Y289" t="str">
            <v/>
          </cell>
          <cell r="Z289" t="str">
            <v>0817800
PORTO DE SANTOS</v>
          </cell>
          <cell r="AA289" t="str">
            <v>0817800
PORTO DE SANTOS</v>
          </cell>
          <cell r="AB289" t="str">
            <v>BRASIL TERMINAL PORTUÁRIO S/A</v>
          </cell>
          <cell r="AC289">
            <v>44599</v>
          </cell>
          <cell r="AD289" t="str">
            <v>22/0242231-4</v>
          </cell>
          <cell r="AE289">
            <v>44599</v>
          </cell>
          <cell r="AF289" t="str">
            <v>Verde</v>
          </cell>
          <cell r="AG289">
            <v>44599</v>
          </cell>
          <cell r="AH289" t="str">
            <v/>
          </cell>
          <cell r="AI289" t="str">
            <v/>
          </cell>
          <cell r="AJ289">
            <v>44599</v>
          </cell>
          <cell r="AK289">
            <v>44599</v>
          </cell>
        </row>
        <row r="290">
          <cell r="A290">
            <v>540200311</v>
          </cell>
          <cell r="B290" t="str">
            <v>Normal</v>
          </cell>
          <cell r="C290" t="str">
            <v>Produtivo</v>
          </cell>
          <cell r="D290" t="str">
            <v>MBBRAS - SBC_x000D_
59.104.273/0001-29</v>
          </cell>
          <cell r="E290" t="str">
            <v>BSAO0031726</v>
          </cell>
          <cell r="F290" t="str">
            <v>DAIMLER TRUCK</v>
          </cell>
          <cell r="G290" t="str">
            <v>HAPPAG LLOYD BRASIL AGENCIAMENTO MARITIM</v>
          </cell>
          <cell r="H290" t="str">
            <v>MARITIMA</v>
          </cell>
          <cell r="I290" t="str">
            <v/>
          </cell>
          <cell r="J290">
            <v>44576</v>
          </cell>
          <cell r="K290" t="str">
            <v>HLCUSTR220100352</v>
          </cell>
          <cell r="L290" t="str">
            <v>1250250908</v>
          </cell>
          <cell r="P290">
            <v>44580</v>
          </cell>
          <cell r="Q290" t="str">
            <v>9735206 - MSC PALAK</v>
          </cell>
          <cell r="R290" t="str">
            <v>FCL</v>
          </cell>
          <cell r="S290">
            <v>44586</v>
          </cell>
          <cell r="T290">
            <v>44595</v>
          </cell>
          <cell r="U290" t="str">
            <v>152205019997592</v>
          </cell>
          <cell r="V290">
            <v>44595</v>
          </cell>
          <cell r="W290" t="str">
            <v/>
          </cell>
          <cell r="X290" t="str">
            <v/>
          </cell>
          <cell r="Y290" t="str">
            <v/>
          </cell>
          <cell r="Z290" t="str">
            <v>0817800
PORTO DE SANTOS</v>
          </cell>
          <cell r="AA290" t="str">
            <v>0817800
PORTO DE SANTOS</v>
          </cell>
          <cell r="AB290" t="str">
            <v>BRASIL TERMINAL PORTUÁRIO S/A</v>
          </cell>
          <cell r="AC290">
            <v>44599</v>
          </cell>
          <cell r="AD290" t="str">
            <v>22/0241904-6</v>
          </cell>
          <cell r="AE290">
            <v>44599</v>
          </cell>
          <cell r="AF290" t="str">
            <v>Verde</v>
          </cell>
          <cell r="AG290">
            <v>44599</v>
          </cell>
          <cell r="AH290" t="str">
            <v/>
          </cell>
          <cell r="AI290" t="str">
            <v/>
          </cell>
          <cell r="AJ290">
            <v>44602</v>
          </cell>
          <cell r="AK290">
            <v>44602</v>
          </cell>
        </row>
        <row r="291">
          <cell r="A291">
            <v>540200329</v>
          </cell>
          <cell r="B291" t="str">
            <v>Normal</v>
          </cell>
          <cell r="C291" t="str">
            <v>Produtivo</v>
          </cell>
          <cell r="D291" t="str">
            <v>MBBRAS - SBC_x000D_
59.104.273/0001-29</v>
          </cell>
          <cell r="E291" t="str">
            <v>BSAO0031750</v>
          </cell>
          <cell r="F291" t="str">
            <v>DAIMLER TRUCK</v>
          </cell>
          <cell r="G291" t="str">
            <v>HAPPAG LLOYD BRASIL AGENCIAMENTO MARITIM</v>
          </cell>
          <cell r="H291" t="str">
            <v>MARITIMA</v>
          </cell>
          <cell r="I291" t="str">
            <v/>
          </cell>
          <cell r="J291" t="str">
            <v/>
          </cell>
          <cell r="K291" t="str">
            <v>HLCUSTR220100542</v>
          </cell>
          <cell r="L291" t="str">
            <v>1250250896</v>
          </cell>
          <cell r="P291">
            <v>44580</v>
          </cell>
          <cell r="Q291" t="str">
            <v>9735206 - MSC PALAK</v>
          </cell>
          <cell r="R291" t="str">
            <v>FCL</v>
          </cell>
          <cell r="S291">
            <v>44586</v>
          </cell>
          <cell r="T291">
            <v>44595</v>
          </cell>
          <cell r="U291" t="str">
            <v>152205019999374</v>
          </cell>
          <cell r="V291">
            <v>44595</v>
          </cell>
          <cell r="W291" t="str">
            <v/>
          </cell>
          <cell r="X291" t="str">
            <v/>
          </cell>
          <cell r="Y291" t="str">
            <v/>
          </cell>
          <cell r="Z291" t="str">
            <v>0817800
PORTO DE SANTOS</v>
          </cell>
          <cell r="AA291" t="str">
            <v>0817800
PORTO DE SANTOS</v>
          </cell>
          <cell r="AB291" t="str">
            <v>BRASIL TERMINAL PORTUÁRIO S/A</v>
          </cell>
          <cell r="AC291">
            <v>44597</v>
          </cell>
          <cell r="AD291" t="str">
            <v>22/0238134-0</v>
          </cell>
          <cell r="AE291">
            <v>44599</v>
          </cell>
          <cell r="AF291" t="str">
            <v>Verde</v>
          </cell>
          <cell r="AG291">
            <v>44599</v>
          </cell>
          <cell r="AH291" t="str">
            <v/>
          </cell>
          <cell r="AI291" t="str">
            <v/>
          </cell>
          <cell r="AJ291">
            <v>44600</v>
          </cell>
          <cell r="AK291">
            <v>44600</v>
          </cell>
        </row>
        <row r="292">
          <cell r="A292">
            <v>540200320</v>
          </cell>
          <cell r="B292" t="str">
            <v>Normal</v>
          </cell>
          <cell r="C292" t="str">
            <v>Produtivo</v>
          </cell>
          <cell r="D292" t="str">
            <v>MBBRAS - SBC_x000D_
59.104.273/0001-29</v>
          </cell>
          <cell r="E292" t="str">
            <v>BSAO0031735</v>
          </cell>
          <cell r="F292" t="str">
            <v>DAIMLER TRUCK</v>
          </cell>
          <cell r="G292" t="str">
            <v>HAPPAG LLOYD BRASIL AGENCIAMENTO MARITIM</v>
          </cell>
          <cell r="H292" t="str">
            <v>MARITIMA</v>
          </cell>
          <cell r="I292" t="str">
            <v/>
          </cell>
          <cell r="J292" t="str">
            <v/>
          </cell>
          <cell r="K292" t="str">
            <v>HLCUSTR220100458</v>
          </cell>
          <cell r="L292" t="str">
            <v>1250250920</v>
          </cell>
          <cell r="P292">
            <v>44580</v>
          </cell>
          <cell r="Q292" t="str">
            <v>9735206 - MSC PALAK</v>
          </cell>
          <cell r="R292" t="str">
            <v>FCL</v>
          </cell>
          <cell r="S292">
            <v>44586</v>
          </cell>
          <cell r="T292">
            <v>44595</v>
          </cell>
          <cell r="U292" t="str">
            <v>152205019998483</v>
          </cell>
          <cell r="V292">
            <v>44595</v>
          </cell>
          <cell r="W292" t="str">
            <v/>
          </cell>
          <cell r="X292" t="str">
            <v/>
          </cell>
          <cell r="Y292" t="str">
            <v/>
          </cell>
          <cell r="Z292" t="str">
            <v>0817800
PORTO DE SANTOS</v>
          </cell>
          <cell r="AA292" t="str">
            <v>0817800
PORTO DE SANTOS</v>
          </cell>
          <cell r="AB292" t="str">
            <v>BRASIL TERMINAL PORTUÁRIO S/A</v>
          </cell>
          <cell r="AC292">
            <v>44599</v>
          </cell>
          <cell r="AD292" t="str">
            <v>22/0248132-9</v>
          </cell>
          <cell r="AE292">
            <v>44600</v>
          </cell>
          <cell r="AF292" t="str">
            <v>Verde</v>
          </cell>
          <cell r="AG292">
            <v>44600</v>
          </cell>
          <cell r="AH292" t="str">
            <v/>
          </cell>
          <cell r="AI292" t="str">
            <v/>
          </cell>
          <cell r="AJ292">
            <v>44601</v>
          </cell>
          <cell r="AK292">
            <v>44601</v>
          </cell>
        </row>
        <row r="293">
          <cell r="A293">
            <v>540200318</v>
          </cell>
          <cell r="B293" t="str">
            <v>Normal</v>
          </cell>
          <cell r="C293" t="str">
            <v>Produtivo</v>
          </cell>
          <cell r="D293" t="str">
            <v>MBBRAS - SBC_x000D_
59.104.273/0001-29</v>
          </cell>
          <cell r="E293" t="str">
            <v>BSAO0031733</v>
          </cell>
          <cell r="F293" t="str">
            <v>DAIMLER TRUCK</v>
          </cell>
          <cell r="G293" t="str">
            <v>HAPPAG LLOYD BRASIL AGENCIAMENTO MARITIM</v>
          </cell>
          <cell r="H293" t="str">
            <v>MARITIMA</v>
          </cell>
          <cell r="I293" t="str">
            <v/>
          </cell>
          <cell r="J293" t="str">
            <v/>
          </cell>
          <cell r="K293" t="str">
            <v>HLCUSTR220100425</v>
          </cell>
          <cell r="L293" t="str">
            <v>1250250917</v>
          </cell>
          <cell r="P293">
            <v>44580</v>
          </cell>
          <cell r="Q293" t="str">
            <v>9735206 - MSC PALAK</v>
          </cell>
          <cell r="R293" t="str">
            <v>FCL</v>
          </cell>
          <cell r="S293">
            <v>44586</v>
          </cell>
          <cell r="T293">
            <v>44595</v>
          </cell>
          <cell r="U293" t="str">
            <v>152205019998211</v>
          </cell>
          <cell r="V293">
            <v>44595</v>
          </cell>
          <cell r="W293" t="str">
            <v/>
          </cell>
          <cell r="X293" t="str">
            <v/>
          </cell>
          <cell r="Y293" t="str">
            <v/>
          </cell>
          <cell r="Z293" t="str">
            <v>0817800
PORTO DE SANTOS</v>
          </cell>
          <cell r="AA293" t="str">
            <v>0817800
PORTO DE SANTOS</v>
          </cell>
          <cell r="AB293" t="str">
            <v>BRASIL TERMINAL PORTUÁRIO S/A</v>
          </cell>
          <cell r="AC293">
            <v>44596</v>
          </cell>
          <cell r="AD293" t="str">
            <v>22/0235596-0</v>
          </cell>
          <cell r="AE293">
            <v>44599</v>
          </cell>
          <cell r="AF293" t="str">
            <v>Verde</v>
          </cell>
          <cell r="AG293">
            <v>44599</v>
          </cell>
          <cell r="AH293" t="str">
            <v/>
          </cell>
          <cell r="AI293" t="str">
            <v/>
          </cell>
          <cell r="AJ293">
            <v>44602</v>
          </cell>
          <cell r="AK293">
            <v>44602</v>
          </cell>
        </row>
        <row r="294">
          <cell r="A294">
            <v>540200330</v>
          </cell>
          <cell r="B294" t="str">
            <v>Normal</v>
          </cell>
          <cell r="C294" t="str">
            <v>Produtivo</v>
          </cell>
          <cell r="D294" t="str">
            <v>MBBRAS - SBC_x000D_
59.104.273/0001-29</v>
          </cell>
          <cell r="E294" t="str">
            <v>BSAO0031753</v>
          </cell>
          <cell r="F294" t="str">
            <v>DAIMLER TRUCK</v>
          </cell>
          <cell r="G294" t="str">
            <v>HAPPAG LLOYD BRASIL AGENCIAMENTO MARITIM</v>
          </cell>
          <cell r="H294" t="str">
            <v>MARITIMA</v>
          </cell>
          <cell r="I294" t="str">
            <v/>
          </cell>
          <cell r="J294" t="str">
            <v/>
          </cell>
          <cell r="K294" t="str">
            <v>HLCUSTR220100597</v>
          </cell>
          <cell r="L294" t="str">
            <v>1250250931</v>
          </cell>
          <cell r="P294">
            <v>44580</v>
          </cell>
          <cell r="Q294" t="str">
            <v>9735206 - MSC PALAK</v>
          </cell>
          <cell r="R294" t="str">
            <v>FCL</v>
          </cell>
          <cell r="S294">
            <v>44586</v>
          </cell>
          <cell r="T294">
            <v>44595</v>
          </cell>
          <cell r="U294" t="str">
            <v>152205019999455</v>
          </cell>
          <cell r="V294">
            <v>44595</v>
          </cell>
          <cell r="W294" t="str">
            <v/>
          </cell>
          <cell r="X294" t="str">
            <v/>
          </cell>
          <cell r="Y294" t="str">
            <v/>
          </cell>
          <cell r="Z294" t="str">
            <v>0817800
PORTO DE SANTOS</v>
          </cell>
          <cell r="AA294" t="str">
            <v>0817800
PORTO DE SANTOS</v>
          </cell>
          <cell r="AB294" t="str">
            <v>BRASIL TERMINAL PORTUÁRIO S/A</v>
          </cell>
          <cell r="AC294">
            <v>44599</v>
          </cell>
          <cell r="AD294" t="str">
            <v>22/0242013-3</v>
          </cell>
          <cell r="AE294">
            <v>44599</v>
          </cell>
          <cell r="AF294" t="str">
            <v>Verde</v>
          </cell>
          <cell r="AG294">
            <v>44599</v>
          </cell>
          <cell r="AH294" t="str">
            <v/>
          </cell>
          <cell r="AI294" t="str">
            <v/>
          </cell>
          <cell r="AJ294">
            <v>44599</v>
          </cell>
          <cell r="AK294">
            <v>44599</v>
          </cell>
        </row>
        <row r="295">
          <cell r="A295">
            <v>540200336</v>
          </cell>
          <cell r="B295" t="str">
            <v>Normal</v>
          </cell>
          <cell r="C295" t="str">
            <v>Produtivo</v>
          </cell>
          <cell r="D295" t="str">
            <v>MBBRAS - SBC_x000D_
59.104.273/0001-29</v>
          </cell>
          <cell r="E295" t="str">
            <v>BSAO0031763</v>
          </cell>
          <cell r="F295" t="str">
            <v>DAIMLER TRUCK</v>
          </cell>
          <cell r="G295" t="str">
            <v>HAPPAG LLOYD BRASIL AGENCIAMENTO MARITIM</v>
          </cell>
          <cell r="H295" t="str">
            <v>MARITIMA</v>
          </cell>
          <cell r="I295" t="str">
            <v/>
          </cell>
          <cell r="J295" t="str">
            <v/>
          </cell>
          <cell r="K295" t="str">
            <v>HLCUSTR220100860</v>
          </cell>
          <cell r="L295" t="str">
            <v>1250250944</v>
          </cell>
          <cell r="P295">
            <v>44580</v>
          </cell>
          <cell r="Q295" t="str">
            <v>9735206 - MSC PALAK</v>
          </cell>
          <cell r="R295" t="str">
            <v>FCL</v>
          </cell>
          <cell r="S295">
            <v>44586</v>
          </cell>
          <cell r="T295">
            <v>44595</v>
          </cell>
          <cell r="U295" t="str">
            <v>152205020000032</v>
          </cell>
          <cell r="V295">
            <v>44595</v>
          </cell>
          <cell r="W295" t="str">
            <v/>
          </cell>
          <cell r="X295" t="str">
            <v/>
          </cell>
          <cell r="Y295" t="str">
            <v/>
          </cell>
          <cell r="Z295" t="str">
            <v>0817800
PORTO DE SANTOS</v>
          </cell>
          <cell r="AA295" t="str">
            <v>0817800
PORTO DE SANTOS</v>
          </cell>
          <cell r="AB295" t="str">
            <v>BRASIL TERMINAL PORTUÁRIO S/A</v>
          </cell>
          <cell r="AC295">
            <v>44599</v>
          </cell>
          <cell r="AD295" t="str">
            <v>22/0242012-5</v>
          </cell>
          <cell r="AE295">
            <v>44599</v>
          </cell>
          <cell r="AF295" t="str">
            <v>Verde</v>
          </cell>
          <cell r="AG295">
            <v>44599</v>
          </cell>
          <cell r="AH295" t="str">
            <v/>
          </cell>
          <cell r="AI295" t="str">
            <v/>
          </cell>
          <cell r="AJ295">
            <v>44599</v>
          </cell>
          <cell r="AK295">
            <v>44599</v>
          </cell>
        </row>
        <row r="296">
          <cell r="A296">
            <v>540200322</v>
          </cell>
          <cell r="B296" t="str">
            <v>Normal</v>
          </cell>
          <cell r="C296" t="str">
            <v>Produtivo</v>
          </cell>
          <cell r="D296" t="str">
            <v>MBBRAS - SBC_x000D_
59.104.273/0001-29</v>
          </cell>
          <cell r="E296" t="str">
            <v>BSAO0031738</v>
          </cell>
          <cell r="F296" t="str">
            <v>DAIMLER TRUCK</v>
          </cell>
          <cell r="G296" t="str">
            <v>HAPPAG LLOYD BRASIL AGENCIAMENTO MARITIM</v>
          </cell>
          <cell r="H296" t="str">
            <v>MARITIMA</v>
          </cell>
          <cell r="I296" t="str">
            <v/>
          </cell>
          <cell r="J296">
            <v>44580</v>
          </cell>
          <cell r="K296" t="str">
            <v>HLCUSTR220100470</v>
          </cell>
          <cell r="L296" t="str">
            <v>1250250921</v>
          </cell>
          <cell r="P296">
            <v>44580</v>
          </cell>
          <cell r="Q296" t="str">
            <v>9735206 - MSC PALAK</v>
          </cell>
          <cell r="R296" t="str">
            <v>FCL</v>
          </cell>
          <cell r="S296">
            <v>44586</v>
          </cell>
          <cell r="T296">
            <v>44595</v>
          </cell>
          <cell r="U296" t="str">
            <v>152205019998645</v>
          </cell>
          <cell r="V296">
            <v>44595</v>
          </cell>
          <cell r="W296" t="str">
            <v/>
          </cell>
          <cell r="X296" t="str">
            <v/>
          </cell>
          <cell r="Y296" t="str">
            <v/>
          </cell>
          <cell r="Z296" t="str">
            <v>0817800
PORTO DE SANTOS</v>
          </cell>
          <cell r="AA296" t="str">
            <v>0817800
PORTO DE SANTOS</v>
          </cell>
          <cell r="AB296" t="str">
            <v>BRASIL TERMINAL PORTUÁRIO S/A</v>
          </cell>
          <cell r="AC296">
            <v>44607</v>
          </cell>
          <cell r="AD296" t="str">
            <v>22/0301378-7</v>
          </cell>
          <cell r="AE296">
            <v>44607</v>
          </cell>
          <cell r="AF296" t="str">
            <v>Verde</v>
          </cell>
          <cell r="AG296">
            <v>44607</v>
          </cell>
          <cell r="AH296" t="str">
            <v/>
          </cell>
          <cell r="AI296" t="str">
            <v/>
          </cell>
          <cell r="AJ296">
            <v>44624</v>
          </cell>
          <cell r="AK296">
            <v>44624</v>
          </cell>
        </row>
        <row r="297">
          <cell r="A297">
            <v>540200319</v>
          </cell>
          <cell r="B297" t="str">
            <v>Normal</v>
          </cell>
          <cell r="C297" t="str">
            <v>Produtivo</v>
          </cell>
          <cell r="D297" t="str">
            <v>MBBRAS - SBC_x000D_
59.104.273/0001-29</v>
          </cell>
          <cell r="E297" t="str">
            <v>BSAO0031734</v>
          </cell>
          <cell r="F297" t="str">
            <v>DAIMLER TRUCK</v>
          </cell>
          <cell r="G297" t="str">
            <v>HAPPAG LLOYD BRASIL AGENCIAMENTO MARITIM</v>
          </cell>
          <cell r="H297" t="str">
            <v>MARITIMA</v>
          </cell>
          <cell r="I297" t="str">
            <v/>
          </cell>
          <cell r="J297">
            <v>44580</v>
          </cell>
          <cell r="K297" t="str">
            <v>HLCUSTR220100436</v>
          </cell>
          <cell r="L297" t="str">
            <v>1250250916</v>
          </cell>
          <cell r="P297">
            <v>44580</v>
          </cell>
          <cell r="Q297" t="str">
            <v>9735206 - MSC PALAK</v>
          </cell>
          <cell r="R297" t="str">
            <v>FCL</v>
          </cell>
          <cell r="S297">
            <v>44586</v>
          </cell>
          <cell r="T297">
            <v>44595</v>
          </cell>
          <cell r="U297" t="str">
            <v>152205019998300</v>
          </cell>
          <cell r="V297">
            <v>44595</v>
          </cell>
          <cell r="W297" t="str">
            <v/>
          </cell>
          <cell r="X297" t="str">
            <v/>
          </cell>
          <cell r="Y297" t="str">
            <v/>
          </cell>
          <cell r="Z297" t="str">
            <v>0817800
PORTO DE SANTOS</v>
          </cell>
          <cell r="AA297" t="str">
            <v>0817800
PORTO DE SANTOS</v>
          </cell>
          <cell r="AB297" t="str">
            <v>BRASIL TERMINAL PORTUÁRIO S/A</v>
          </cell>
          <cell r="AC297">
            <v>44606</v>
          </cell>
          <cell r="AD297" t="str">
            <v>22/0291202-8</v>
          </cell>
          <cell r="AE297">
            <v>44606</v>
          </cell>
          <cell r="AF297" t="str">
            <v>Verde</v>
          </cell>
          <cell r="AG297">
            <v>44606</v>
          </cell>
          <cell r="AH297" t="str">
            <v/>
          </cell>
          <cell r="AI297" t="str">
            <v/>
          </cell>
          <cell r="AJ297">
            <v>44615</v>
          </cell>
          <cell r="AK297">
            <v>44615</v>
          </cell>
        </row>
        <row r="298">
          <cell r="A298">
            <v>540200334</v>
          </cell>
          <cell r="B298" t="str">
            <v>Normal</v>
          </cell>
          <cell r="C298" t="str">
            <v>Produtivo</v>
          </cell>
          <cell r="D298" t="str">
            <v>MBBRAS - SBC_x000D_
59.104.273/0001-29</v>
          </cell>
          <cell r="E298" t="str">
            <v>BSAO0031759</v>
          </cell>
          <cell r="F298" t="str">
            <v>DAIMLER TRUCK</v>
          </cell>
          <cell r="G298" t="str">
            <v>HAPPAG LLOYD BRASIL AGENCIAMENTO MARITIM</v>
          </cell>
          <cell r="H298" t="str">
            <v>MARITIMA</v>
          </cell>
          <cell r="I298" t="str">
            <v/>
          </cell>
          <cell r="J298" t="str">
            <v/>
          </cell>
          <cell r="K298" t="str">
            <v>HLCUSTR220100816</v>
          </cell>
          <cell r="L298" t="str">
            <v>1250250938</v>
          </cell>
          <cell r="P298">
            <v>44580</v>
          </cell>
          <cell r="Q298" t="str">
            <v>9735206 - MSC PALAK</v>
          </cell>
          <cell r="R298" t="str">
            <v>FCL</v>
          </cell>
          <cell r="S298">
            <v>44586</v>
          </cell>
          <cell r="T298">
            <v>44595</v>
          </cell>
          <cell r="U298" t="str">
            <v>152205019999889</v>
          </cell>
          <cell r="V298">
            <v>44595</v>
          </cell>
          <cell r="W298" t="str">
            <v/>
          </cell>
          <cell r="X298" t="str">
            <v/>
          </cell>
          <cell r="Y298" t="str">
            <v/>
          </cell>
          <cell r="Z298" t="str">
            <v>0817800
PORTO DE SANTOS</v>
          </cell>
          <cell r="AA298" t="str">
            <v>0817800
PORTO DE SANTOS</v>
          </cell>
          <cell r="AB298" t="str">
            <v>BRASIL TERMINAL PORTUÁRIO S/A</v>
          </cell>
          <cell r="AC298">
            <v>44602</v>
          </cell>
          <cell r="AD298" t="str">
            <v>22/0271560-5</v>
          </cell>
          <cell r="AE298">
            <v>44602</v>
          </cell>
          <cell r="AF298" t="str">
            <v>Verde</v>
          </cell>
          <cell r="AG298">
            <v>44602</v>
          </cell>
          <cell r="AH298" t="str">
            <v/>
          </cell>
          <cell r="AI298" t="str">
            <v/>
          </cell>
          <cell r="AJ298">
            <v>44602</v>
          </cell>
          <cell r="AK298">
            <v>44602</v>
          </cell>
        </row>
        <row r="299">
          <cell r="A299">
            <v>540200316</v>
          </cell>
          <cell r="B299" t="str">
            <v>Normal</v>
          </cell>
          <cell r="C299" t="str">
            <v>Produtivo</v>
          </cell>
          <cell r="D299" t="str">
            <v>MBBRAS - SBC_x000D_
59.104.273/0001-29</v>
          </cell>
          <cell r="E299" t="str">
            <v>BSAO0031731</v>
          </cell>
          <cell r="F299" t="str">
            <v>DAIMLER TRUCK</v>
          </cell>
          <cell r="G299" t="str">
            <v>HAPPAG LLOYD BRASIL AGENCIAMENTO MARITIM</v>
          </cell>
          <cell r="H299" t="str">
            <v>MARITIMA</v>
          </cell>
          <cell r="I299" t="str">
            <v/>
          </cell>
          <cell r="J299" t="str">
            <v/>
          </cell>
          <cell r="K299" t="str">
            <v>HLCUSTR220100403</v>
          </cell>
          <cell r="L299" t="str">
            <v>1250250914</v>
          </cell>
          <cell r="P299">
            <v>44580</v>
          </cell>
          <cell r="Q299" t="str">
            <v>9735206 - MSC PALAK</v>
          </cell>
          <cell r="R299" t="str">
            <v>FCL</v>
          </cell>
          <cell r="S299">
            <v>44586</v>
          </cell>
          <cell r="T299">
            <v>44595</v>
          </cell>
          <cell r="U299" t="str">
            <v>152205019998050</v>
          </cell>
          <cell r="V299">
            <v>44595</v>
          </cell>
          <cell r="W299" t="str">
            <v/>
          </cell>
          <cell r="X299" t="str">
            <v/>
          </cell>
          <cell r="Y299" t="str">
            <v/>
          </cell>
          <cell r="Z299" t="str">
            <v>0817800
PORTO DE SANTOS</v>
          </cell>
          <cell r="AA299" t="str">
            <v>0817800
PORTO DE SANTOS</v>
          </cell>
          <cell r="AB299" t="str">
            <v>BRASIL TERMINAL PORTUÁRIO S/A</v>
          </cell>
          <cell r="AC299">
            <v>44596</v>
          </cell>
          <cell r="AD299" t="str">
            <v>22/0237417-4</v>
          </cell>
          <cell r="AE299">
            <v>44599</v>
          </cell>
          <cell r="AF299" t="str">
            <v>Verde</v>
          </cell>
          <cell r="AG299">
            <v>44599</v>
          </cell>
          <cell r="AH299" t="str">
            <v/>
          </cell>
          <cell r="AI299" t="str">
            <v/>
          </cell>
          <cell r="AJ299">
            <v>44599</v>
          </cell>
          <cell r="AK299">
            <v>44599</v>
          </cell>
        </row>
        <row r="300">
          <cell r="A300">
            <v>540200332</v>
          </cell>
          <cell r="B300" t="str">
            <v>Normal</v>
          </cell>
          <cell r="C300" t="str">
            <v>Produtivo</v>
          </cell>
          <cell r="D300" t="str">
            <v>MBBRAS - SBC_x000D_
59.104.273/0001-29</v>
          </cell>
          <cell r="E300" t="str">
            <v>BSAO0031756</v>
          </cell>
          <cell r="F300" t="str">
            <v>DAIMLER TRUCK</v>
          </cell>
          <cell r="G300" t="str">
            <v>HAPPAG LLOYD BRASIL AGENCIAMENTO MARITIM</v>
          </cell>
          <cell r="H300" t="str">
            <v>MARITIMA</v>
          </cell>
          <cell r="I300" t="str">
            <v/>
          </cell>
          <cell r="J300" t="str">
            <v/>
          </cell>
          <cell r="K300" t="str">
            <v>HLCUSTR220100754</v>
          </cell>
          <cell r="L300" t="str">
            <v>1250250897</v>
          </cell>
          <cell r="P300">
            <v>44580</v>
          </cell>
          <cell r="Q300" t="str">
            <v>9735206 - MSC PALAK</v>
          </cell>
          <cell r="R300" t="str">
            <v>FCL</v>
          </cell>
          <cell r="S300">
            <v>44586</v>
          </cell>
          <cell r="T300">
            <v>44595</v>
          </cell>
          <cell r="U300" t="str">
            <v>152205019999617</v>
          </cell>
          <cell r="V300">
            <v>44595</v>
          </cell>
          <cell r="W300" t="str">
            <v/>
          </cell>
          <cell r="X300" t="str">
            <v/>
          </cell>
          <cell r="Y300" t="str">
            <v/>
          </cell>
          <cell r="Z300" t="str">
            <v>0817800
PORTO DE SANTOS</v>
          </cell>
          <cell r="AA300" t="str">
            <v>0817800
PORTO DE SANTOS</v>
          </cell>
          <cell r="AB300" t="str">
            <v>BRASIL TERMINAL PORTUÁRIO S/A</v>
          </cell>
          <cell r="AC300">
            <v>44600</v>
          </cell>
          <cell r="AD300" t="str">
            <v>22/0257208-1</v>
          </cell>
          <cell r="AE300">
            <v>44601</v>
          </cell>
          <cell r="AF300" t="str">
            <v>Verde</v>
          </cell>
          <cell r="AG300">
            <v>44601</v>
          </cell>
          <cell r="AH300" t="str">
            <v/>
          </cell>
          <cell r="AI300" t="str">
            <v/>
          </cell>
          <cell r="AJ300">
            <v>44603</v>
          </cell>
          <cell r="AK300">
            <v>44603</v>
          </cell>
        </row>
        <row r="301">
          <cell r="A301">
            <v>540200335</v>
          </cell>
          <cell r="B301" t="str">
            <v>Normal</v>
          </cell>
          <cell r="C301" t="str">
            <v>Produtivo</v>
          </cell>
          <cell r="D301" t="str">
            <v>MBBRAS - SBC_x000D_
59.104.273/0001-29</v>
          </cell>
          <cell r="E301" t="str">
            <v>BSAO0031760</v>
          </cell>
          <cell r="F301" t="str">
            <v>DAIMLER TRUCK</v>
          </cell>
          <cell r="G301" t="str">
            <v>HAPPAG LLOYD BRASIL AGENCIAMENTO MARITIM</v>
          </cell>
          <cell r="H301" t="str">
            <v>MARITIMA</v>
          </cell>
          <cell r="I301" t="str">
            <v/>
          </cell>
          <cell r="J301" t="str">
            <v/>
          </cell>
          <cell r="K301" t="str">
            <v>HLCUSTR220100850</v>
          </cell>
          <cell r="L301" t="str">
            <v>1250250942</v>
          </cell>
          <cell r="P301">
            <v>44580</v>
          </cell>
          <cell r="Q301" t="str">
            <v>9735206 - MSC PALAK</v>
          </cell>
          <cell r="R301" t="str">
            <v>FCL</v>
          </cell>
          <cell r="S301">
            <v>44586</v>
          </cell>
          <cell r="T301">
            <v>44595</v>
          </cell>
          <cell r="U301" t="str">
            <v>152205019999960</v>
          </cell>
          <cell r="V301">
            <v>44595</v>
          </cell>
          <cell r="W301" t="str">
            <v/>
          </cell>
          <cell r="X301" t="str">
            <v/>
          </cell>
          <cell r="Y301" t="str">
            <v/>
          </cell>
          <cell r="Z301" t="str">
            <v>0817800
PORTO DE SANTOS</v>
          </cell>
          <cell r="AA301" t="str">
            <v>0817800
PORTO DE SANTOS</v>
          </cell>
          <cell r="AB301" t="str">
            <v>BRASIL TERMINAL PORTUÁRIO S/A</v>
          </cell>
          <cell r="AC301">
            <v>44596</v>
          </cell>
          <cell r="AD301" t="str">
            <v>22/0237690-8</v>
          </cell>
          <cell r="AE301">
            <v>44599</v>
          </cell>
          <cell r="AF301" t="str">
            <v>Verde</v>
          </cell>
          <cell r="AG301">
            <v>44599</v>
          </cell>
          <cell r="AH301" t="str">
            <v/>
          </cell>
          <cell r="AI301" t="str">
            <v/>
          </cell>
          <cell r="AJ301">
            <v>44599</v>
          </cell>
          <cell r="AK301">
            <v>44599</v>
          </cell>
        </row>
        <row r="302">
          <cell r="A302">
            <v>540200313</v>
          </cell>
          <cell r="B302" t="str">
            <v>Normal</v>
          </cell>
          <cell r="C302" t="str">
            <v>Produtivo</v>
          </cell>
          <cell r="D302" t="str">
            <v>MBBRAS - SBC_x000D_
59.104.273/0001-29</v>
          </cell>
          <cell r="E302" t="str">
            <v>BSAO0031728</v>
          </cell>
          <cell r="F302" t="str">
            <v>DAIMLER TRUCK</v>
          </cell>
          <cell r="G302" t="str">
            <v>HAPPAG LLOYD BRASIL AGENCIAMENTO MARITIM</v>
          </cell>
          <cell r="H302" t="str">
            <v>MARITIMA</v>
          </cell>
          <cell r="I302" t="str">
            <v/>
          </cell>
          <cell r="J302">
            <v>44576</v>
          </cell>
          <cell r="K302" t="str">
            <v>HLCUSTR220100374</v>
          </cell>
          <cell r="L302" t="str">
            <v>1250250910</v>
          </cell>
          <cell r="P302">
            <v>44580</v>
          </cell>
          <cell r="Q302" t="str">
            <v>9735206 - MSC PALAK</v>
          </cell>
          <cell r="R302" t="str">
            <v>FCL</v>
          </cell>
          <cell r="S302">
            <v>44586</v>
          </cell>
          <cell r="T302">
            <v>44595</v>
          </cell>
          <cell r="U302" t="str">
            <v>152205019997754</v>
          </cell>
          <cell r="V302">
            <v>44595</v>
          </cell>
          <cell r="W302" t="str">
            <v/>
          </cell>
          <cell r="X302" t="str">
            <v/>
          </cell>
          <cell r="Y302" t="str">
            <v/>
          </cell>
          <cell r="Z302" t="str">
            <v>0817800
PORTO DE SANTOS</v>
          </cell>
          <cell r="AA302" t="str">
            <v>0817900
SAO PAULO</v>
          </cell>
          <cell r="AB302" t="str">
            <v>EADI SANTO ANDRE TERMINAL DE CARGAS LTDA.</v>
          </cell>
          <cell r="AC302">
            <v>44623</v>
          </cell>
          <cell r="AD302" t="str">
            <v>22/0407238-8</v>
          </cell>
          <cell r="AE302">
            <v>44623</v>
          </cell>
          <cell r="AF302" t="str">
            <v>Verde</v>
          </cell>
          <cell r="AG302">
            <v>44623</v>
          </cell>
          <cell r="AH302" t="str">
            <v/>
          </cell>
          <cell r="AI302" t="str">
            <v/>
          </cell>
          <cell r="AJ302" t="str">
            <v/>
          </cell>
          <cell r="AK302" t="str">
            <v/>
          </cell>
        </row>
        <row r="303">
          <cell r="A303">
            <v>540200315</v>
          </cell>
          <cell r="B303" t="str">
            <v>Normal</v>
          </cell>
          <cell r="C303" t="str">
            <v>Produtivo</v>
          </cell>
          <cell r="D303" t="str">
            <v>MBBRAS - SBC_x000D_
59.104.273/0001-29</v>
          </cell>
          <cell r="E303" t="str">
            <v>BSAO0031730</v>
          </cell>
          <cell r="F303" t="str">
            <v>DAIMLER TRUCK</v>
          </cell>
          <cell r="G303" t="str">
            <v>HAPPAG LLOYD BRASIL AGENCIAMENTO MARITIM</v>
          </cell>
          <cell r="H303" t="str">
            <v>MARITIMA</v>
          </cell>
          <cell r="I303" t="str">
            <v/>
          </cell>
          <cell r="J303" t="str">
            <v/>
          </cell>
          <cell r="K303" t="str">
            <v>HLCUSTR220100396</v>
          </cell>
          <cell r="L303" t="str">
            <v>1250250913</v>
          </cell>
          <cell r="P303">
            <v>44580</v>
          </cell>
          <cell r="Q303" t="str">
            <v>9735206 - MSC PALAK</v>
          </cell>
          <cell r="R303" t="str">
            <v>FCL</v>
          </cell>
          <cell r="S303">
            <v>44586</v>
          </cell>
          <cell r="T303">
            <v>44595</v>
          </cell>
          <cell r="U303" t="str">
            <v>152205019997916</v>
          </cell>
          <cell r="V303">
            <v>44595</v>
          </cell>
          <cell r="W303" t="str">
            <v/>
          </cell>
          <cell r="X303" t="str">
            <v/>
          </cell>
          <cell r="Y303" t="str">
            <v/>
          </cell>
          <cell r="Z303" t="str">
            <v>0817800
PORTO DE SANTOS</v>
          </cell>
          <cell r="AA303" t="str">
            <v>0817800
PORTO DE SANTOS</v>
          </cell>
          <cell r="AB303" t="str">
            <v>BRASIL TERMINAL PORTUÁRIO S/A</v>
          </cell>
          <cell r="AC303">
            <v>44599</v>
          </cell>
          <cell r="AD303" t="str">
            <v>22/0240545-2</v>
          </cell>
          <cell r="AE303">
            <v>44599</v>
          </cell>
          <cell r="AF303" t="str">
            <v>Verde</v>
          </cell>
          <cell r="AG303">
            <v>44599</v>
          </cell>
          <cell r="AH303" t="str">
            <v/>
          </cell>
          <cell r="AI303" t="str">
            <v/>
          </cell>
          <cell r="AJ303">
            <v>44601</v>
          </cell>
          <cell r="AK303">
            <v>44601</v>
          </cell>
        </row>
        <row r="304">
          <cell r="A304">
            <v>540200331</v>
          </cell>
          <cell r="B304" t="str">
            <v>Normal</v>
          </cell>
          <cell r="C304" t="str">
            <v>Produtivo</v>
          </cell>
          <cell r="D304" t="str">
            <v>MBBRAS - SBC_x000D_
59.104.273/0001-29</v>
          </cell>
          <cell r="E304" t="str">
            <v>BSAO0031754</v>
          </cell>
          <cell r="F304" t="str">
            <v>DAIMLER TRUCK</v>
          </cell>
          <cell r="G304" t="str">
            <v>HAPPAG LLOYD BRASIL AGENCIAMENTO MARITIM</v>
          </cell>
          <cell r="H304" t="str">
            <v>MARITIMA</v>
          </cell>
          <cell r="I304" t="str">
            <v/>
          </cell>
          <cell r="J304" t="str">
            <v/>
          </cell>
          <cell r="K304" t="str">
            <v>HLCUSTR220100604</v>
          </cell>
          <cell r="L304" t="str">
            <v>1250250935</v>
          </cell>
          <cell r="P304">
            <v>44580</v>
          </cell>
          <cell r="Q304" t="str">
            <v>9735206 - MSC PALAK</v>
          </cell>
          <cell r="R304" t="str">
            <v>FCL</v>
          </cell>
          <cell r="S304">
            <v>44586</v>
          </cell>
          <cell r="T304">
            <v>44595</v>
          </cell>
          <cell r="U304" t="str">
            <v>152205019999536</v>
          </cell>
          <cell r="V304">
            <v>44595</v>
          </cell>
          <cell r="W304" t="str">
            <v/>
          </cell>
          <cell r="X304" t="str">
            <v/>
          </cell>
          <cell r="Y304" t="str">
            <v/>
          </cell>
          <cell r="Z304" t="str">
            <v>0817800
PORTO DE SANTOS</v>
          </cell>
          <cell r="AA304" t="str">
            <v>0817800
PORTO DE SANTOS</v>
          </cell>
          <cell r="AB304" t="str">
            <v>BRASIL TERMINAL PORTUÁRIO S/A</v>
          </cell>
          <cell r="AC304">
            <v>44599</v>
          </cell>
          <cell r="AD304" t="str">
            <v>22/0240544-4</v>
          </cell>
          <cell r="AE304">
            <v>44599</v>
          </cell>
          <cell r="AF304" t="str">
            <v>Verde</v>
          </cell>
          <cell r="AG304">
            <v>44599</v>
          </cell>
          <cell r="AH304" t="str">
            <v/>
          </cell>
          <cell r="AI304" t="str">
            <v/>
          </cell>
          <cell r="AJ304">
            <v>44599</v>
          </cell>
          <cell r="AK304">
            <v>44599</v>
          </cell>
        </row>
        <row r="305">
          <cell r="A305">
            <v>540200312</v>
          </cell>
          <cell r="B305" t="str">
            <v>Normal</v>
          </cell>
          <cell r="C305" t="str">
            <v>Produtivo</v>
          </cell>
          <cell r="D305" t="str">
            <v>MBBRAS - SBC_x000D_
59.104.273/0001-29</v>
          </cell>
          <cell r="E305" t="str">
            <v>BSAO0031727</v>
          </cell>
          <cell r="F305" t="str">
            <v>DAIMLER TRUCK</v>
          </cell>
          <cell r="G305" t="str">
            <v>HAPPAG LLOYD BRASIL AGENCIAMENTO MARITIM</v>
          </cell>
          <cell r="H305" t="str">
            <v>MARITIMA</v>
          </cell>
          <cell r="I305" t="str">
            <v/>
          </cell>
          <cell r="J305">
            <v>44576</v>
          </cell>
          <cell r="K305" t="str">
            <v>HLCUSTR220100363</v>
          </cell>
          <cell r="L305" t="str">
            <v>1250250911</v>
          </cell>
          <cell r="P305">
            <v>44580</v>
          </cell>
          <cell r="Q305" t="str">
            <v>9735206 - MSC PALAK</v>
          </cell>
          <cell r="R305" t="str">
            <v>FCL</v>
          </cell>
          <cell r="S305">
            <v>44586</v>
          </cell>
          <cell r="T305">
            <v>44595</v>
          </cell>
          <cell r="U305" t="str">
            <v>152205019997673</v>
          </cell>
          <cell r="V305">
            <v>44595</v>
          </cell>
          <cell r="W305" t="str">
            <v/>
          </cell>
          <cell r="X305" t="str">
            <v/>
          </cell>
          <cell r="Y305" t="str">
            <v/>
          </cell>
          <cell r="Z305" t="str">
            <v>0817800
PORTO DE SANTOS</v>
          </cell>
          <cell r="AA305" t="str">
            <v>0817800
PORTO DE SANTOS</v>
          </cell>
          <cell r="AB305" t="str">
            <v>BRASIL TERMINAL PORTUÁRIO S/A</v>
          </cell>
          <cell r="AC305">
            <v>44596</v>
          </cell>
          <cell r="AD305" t="str">
            <v>22/0235179-4</v>
          </cell>
          <cell r="AE305">
            <v>44599</v>
          </cell>
          <cell r="AF305" t="str">
            <v>Verde</v>
          </cell>
          <cell r="AG305">
            <v>44599</v>
          </cell>
          <cell r="AH305" t="str">
            <v/>
          </cell>
          <cell r="AI305" t="str">
            <v/>
          </cell>
          <cell r="AJ305">
            <v>44599</v>
          </cell>
          <cell r="AK305">
            <v>44599</v>
          </cell>
        </row>
        <row r="306">
          <cell r="A306">
            <v>540200307</v>
          </cell>
          <cell r="B306" t="str">
            <v>Normal</v>
          </cell>
          <cell r="C306" t="str">
            <v>Produtivo</v>
          </cell>
          <cell r="D306" t="str">
            <v>MBBRAS - SBC_x000D_
59.104.273/0001-29</v>
          </cell>
          <cell r="E306" t="str">
            <v>BSAO0031725</v>
          </cell>
          <cell r="F306" t="str">
            <v>DAIMLER TRUCK</v>
          </cell>
          <cell r="G306" t="str">
            <v>HAPPAG LLOYD BRASIL AGENCIAMENTO MARITIM</v>
          </cell>
          <cell r="H306" t="str">
            <v>MARITIMA</v>
          </cell>
          <cell r="I306" t="str">
            <v/>
          </cell>
          <cell r="J306">
            <v>44576</v>
          </cell>
          <cell r="K306" t="str">
            <v>HLCUSTR220100341</v>
          </cell>
          <cell r="L306" t="str">
            <v>1250251036</v>
          </cell>
          <cell r="P306">
            <v>44580</v>
          </cell>
          <cell r="Q306" t="str">
            <v>9735206 - MSC PALAK</v>
          </cell>
          <cell r="R306" t="str">
            <v>FCL</v>
          </cell>
          <cell r="S306">
            <v>44586</v>
          </cell>
          <cell r="T306">
            <v>44595</v>
          </cell>
          <cell r="U306" t="str">
            <v>152205019997401</v>
          </cell>
          <cell r="V306">
            <v>44595</v>
          </cell>
          <cell r="W306" t="str">
            <v/>
          </cell>
          <cell r="X306" t="str">
            <v/>
          </cell>
          <cell r="Y306" t="str">
            <v/>
          </cell>
          <cell r="Z306" t="str">
            <v>0817800
PORTO DE SANTOS</v>
          </cell>
          <cell r="AA306" t="str">
            <v>0817800
PORTO DE SANTOS</v>
          </cell>
          <cell r="AB306" t="str">
            <v>BRASIL TERMINAL PORTUÁRIO S/A</v>
          </cell>
          <cell r="AC306">
            <v>44601</v>
          </cell>
          <cell r="AD306" t="str">
            <v>22/0266939-5</v>
          </cell>
          <cell r="AE306">
            <v>44602</v>
          </cell>
          <cell r="AF306" t="str">
            <v>Verde</v>
          </cell>
          <cell r="AG306">
            <v>44602</v>
          </cell>
          <cell r="AH306" t="str">
            <v/>
          </cell>
          <cell r="AI306" t="str">
            <v/>
          </cell>
          <cell r="AJ306">
            <v>44630</v>
          </cell>
          <cell r="AK306">
            <v>44630</v>
          </cell>
        </row>
        <row r="307">
          <cell r="A307">
            <v>540200304</v>
          </cell>
          <cell r="B307" t="str">
            <v>Normal</v>
          </cell>
          <cell r="C307" t="str">
            <v>Produtivo</v>
          </cell>
          <cell r="D307" t="str">
            <v>MBBRAS - SBC_x000D_
59.104.273/0001-29</v>
          </cell>
          <cell r="E307" t="str">
            <v>BSAO0031722</v>
          </cell>
          <cell r="F307" t="str">
            <v>DAIMLER TRUCK</v>
          </cell>
          <cell r="G307" t="str">
            <v>HAPPAG LLOYD BRASIL AGENCIAMENTO MARITIM</v>
          </cell>
          <cell r="H307" t="str">
            <v>MARITIMA</v>
          </cell>
          <cell r="I307" t="str">
            <v/>
          </cell>
          <cell r="J307">
            <v>44576</v>
          </cell>
          <cell r="K307" t="str">
            <v>HLCUSTR220100290</v>
          </cell>
          <cell r="L307" t="str">
            <v>1250250906</v>
          </cell>
          <cell r="P307">
            <v>44580</v>
          </cell>
          <cell r="Q307" t="str">
            <v>9735206 - MSC PALAK</v>
          </cell>
          <cell r="R307" t="str">
            <v>FCL</v>
          </cell>
          <cell r="S307">
            <v>44586</v>
          </cell>
          <cell r="T307">
            <v>44595</v>
          </cell>
          <cell r="U307" t="str">
            <v>152205019997169</v>
          </cell>
          <cell r="V307">
            <v>44595</v>
          </cell>
          <cell r="W307" t="str">
            <v/>
          </cell>
          <cell r="X307" t="str">
            <v/>
          </cell>
          <cell r="Y307" t="str">
            <v/>
          </cell>
          <cell r="Z307" t="str">
            <v>0817800
PORTO DE SANTOS</v>
          </cell>
          <cell r="AA307" t="str">
            <v>0817800
PORTO DE SANTOS</v>
          </cell>
          <cell r="AB307" t="str">
            <v>BRASIL TERMINAL PORTUÁRIO S/A</v>
          </cell>
          <cell r="AC307">
            <v>44596</v>
          </cell>
          <cell r="AD307" t="str">
            <v>22/0237696-7</v>
          </cell>
          <cell r="AE307">
            <v>44599</v>
          </cell>
          <cell r="AF307" t="str">
            <v>Verde</v>
          </cell>
          <cell r="AG307">
            <v>44599</v>
          </cell>
          <cell r="AH307" t="str">
            <v/>
          </cell>
          <cell r="AI307" t="str">
            <v/>
          </cell>
          <cell r="AJ307">
            <v>44599</v>
          </cell>
          <cell r="AK307">
            <v>44599</v>
          </cell>
        </row>
        <row r="308">
          <cell r="A308">
            <v>540200288</v>
          </cell>
          <cell r="B308" t="str">
            <v>Normal</v>
          </cell>
          <cell r="C308" t="str">
            <v>Produtivo</v>
          </cell>
          <cell r="D308" t="str">
            <v>MBBRAS - SBC_x000D_
59.104.273/0001-29</v>
          </cell>
          <cell r="E308" t="str">
            <v>BSAO0031702</v>
          </cell>
          <cell r="F308" t="str">
            <v>DAIMLER TRUCK</v>
          </cell>
          <cell r="G308" t="str">
            <v>HAPPAG LLOYD BRASIL AGENCIAMENTO MARITIM</v>
          </cell>
          <cell r="H308" t="str">
            <v>MARITIMA</v>
          </cell>
          <cell r="I308" t="str">
            <v/>
          </cell>
          <cell r="J308">
            <v>44576</v>
          </cell>
          <cell r="K308" t="str">
            <v>HLCUSTR220100213</v>
          </cell>
          <cell r="L308" t="str">
            <v>1250250930</v>
          </cell>
          <cell r="P308">
            <v>44580</v>
          </cell>
          <cell r="Q308" t="str">
            <v>9735206 - MSC PALAK</v>
          </cell>
          <cell r="R308" t="str">
            <v>FCL</v>
          </cell>
          <cell r="S308">
            <v>44586</v>
          </cell>
          <cell r="T308">
            <v>44595</v>
          </cell>
          <cell r="U308" t="str">
            <v>152205019996359</v>
          </cell>
          <cell r="V308">
            <v>44595</v>
          </cell>
          <cell r="W308" t="str">
            <v/>
          </cell>
          <cell r="X308" t="str">
            <v/>
          </cell>
          <cell r="Y308" t="str">
            <v/>
          </cell>
          <cell r="Z308" t="str">
            <v>0817800
PORTO DE SANTOS</v>
          </cell>
          <cell r="AA308" t="str">
            <v>0817800
PORTO DE SANTOS</v>
          </cell>
          <cell r="AB308" t="str">
            <v>BRASIL TERMINAL PORTUÁRIO S/A</v>
          </cell>
          <cell r="AC308">
            <v>44599</v>
          </cell>
          <cell r="AD308" t="str">
            <v>22/0242229-2</v>
          </cell>
          <cell r="AE308">
            <v>44599</v>
          </cell>
          <cell r="AF308" t="str">
            <v>Verde</v>
          </cell>
          <cell r="AG308">
            <v>44599</v>
          </cell>
          <cell r="AH308" t="str">
            <v/>
          </cell>
          <cell r="AI308" t="str">
            <v/>
          </cell>
          <cell r="AJ308">
            <v>44599</v>
          </cell>
          <cell r="AK308">
            <v>44599</v>
          </cell>
        </row>
        <row r="309">
          <cell r="A309">
            <v>540200291</v>
          </cell>
          <cell r="B309" t="str">
            <v>Normal</v>
          </cell>
          <cell r="C309" t="str">
            <v>Produtivo</v>
          </cell>
          <cell r="D309" t="str">
            <v>MBBRAS - SBC_x000D_
59.104.273/0001-29</v>
          </cell>
          <cell r="E309" t="str">
            <v>BSAO0031703</v>
          </cell>
          <cell r="F309" t="str">
            <v>DAIMLER TRUCK</v>
          </cell>
          <cell r="G309" t="str">
            <v>HAPPAG LLOYD BRASIL AGENCIAMENTO MARITIM</v>
          </cell>
          <cell r="H309" t="str">
            <v>MARITIMA</v>
          </cell>
          <cell r="I309" t="str">
            <v/>
          </cell>
          <cell r="J309">
            <v>44576</v>
          </cell>
          <cell r="K309" t="str">
            <v>HLCUSTR220100224</v>
          </cell>
          <cell r="L309" t="str">
            <v>1250250903</v>
          </cell>
          <cell r="P309">
            <v>44580</v>
          </cell>
          <cell r="Q309" t="str">
            <v>9735206 - MSC PALAK</v>
          </cell>
          <cell r="R309" t="str">
            <v>FCL</v>
          </cell>
          <cell r="S309">
            <v>44586</v>
          </cell>
          <cell r="T309">
            <v>44595</v>
          </cell>
          <cell r="U309" t="str">
            <v>152205019996430</v>
          </cell>
          <cell r="V309">
            <v>44595</v>
          </cell>
          <cell r="W309" t="str">
            <v/>
          </cell>
          <cell r="X309" t="str">
            <v/>
          </cell>
          <cell r="Y309" t="str">
            <v/>
          </cell>
          <cell r="Z309" t="str">
            <v>0817800
PORTO DE SANTOS</v>
          </cell>
          <cell r="AA309" t="str">
            <v>0817800
PORTO DE SANTOS</v>
          </cell>
          <cell r="AB309" t="str">
            <v>BRASIL TERMINAL PORTUÁRIO S/A</v>
          </cell>
          <cell r="AC309">
            <v>44601</v>
          </cell>
          <cell r="AD309" t="str">
            <v>22/0264482-1</v>
          </cell>
          <cell r="AE309">
            <v>44602</v>
          </cell>
          <cell r="AF309" t="str">
            <v>Verde</v>
          </cell>
          <cell r="AG309">
            <v>44602</v>
          </cell>
          <cell r="AH309" t="str">
            <v/>
          </cell>
          <cell r="AI309" t="str">
            <v/>
          </cell>
          <cell r="AJ309">
            <v>44602</v>
          </cell>
          <cell r="AK309">
            <v>44602</v>
          </cell>
        </row>
        <row r="310">
          <cell r="A310">
            <v>540200324</v>
          </cell>
          <cell r="B310" t="str">
            <v>Normal</v>
          </cell>
          <cell r="C310" t="str">
            <v>Produtivo</v>
          </cell>
          <cell r="D310" t="str">
            <v>MBBRAS - SBC_x000D_
59.104.273/0001-29</v>
          </cell>
          <cell r="E310" t="str">
            <v>BSAO0031741</v>
          </cell>
          <cell r="F310" t="str">
            <v>DAIMLER TRUCK</v>
          </cell>
          <cell r="G310" t="str">
            <v>HAPPAG LLOYD BRASIL AGENCIAMENTO MARITIM</v>
          </cell>
          <cell r="H310" t="str">
            <v>MARITIMA</v>
          </cell>
          <cell r="I310" t="str">
            <v/>
          </cell>
          <cell r="J310" t="str">
            <v/>
          </cell>
          <cell r="K310" t="str">
            <v>HLCUSTR220100491</v>
          </cell>
          <cell r="L310" t="str">
            <v>1250250923</v>
          </cell>
          <cell r="P310">
            <v>44580</v>
          </cell>
          <cell r="Q310" t="str">
            <v>9735206 - MSC PALAK</v>
          </cell>
          <cell r="R310" t="str">
            <v>FCL</v>
          </cell>
          <cell r="S310">
            <v>44586</v>
          </cell>
          <cell r="T310">
            <v>44595</v>
          </cell>
          <cell r="U310" t="str">
            <v>152205019998807</v>
          </cell>
          <cell r="V310">
            <v>44595</v>
          </cell>
          <cell r="W310" t="str">
            <v/>
          </cell>
          <cell r="X310" t="str">
            <v/>
          </cell>
          <cell r="Y310" t="str">
            <v/>
          </cell>
          <cell r="Z310" t="str">
            <v>0817800
PORTO DE SANTOS</v>
          </cell>
          <cell r="AA310" t="str">
            <v>0817800
PORTO DE SANTOS</v>
          </cell>
          <cell r="AB310" t="str">
            <v>BRASIL TERMINAL PORTUÁRIO S/A</v>
          </cell>
          <cell r="AC310">
            <v>44596</v>
          </cell>
          <cell r="AD310" t="str">
            <v>22/0237724-6</v>
          </cell>
          <cell r="AE310">
            <v>44599</v>
          </cell>
          <cell r="AF310" t="str">
            <v>Verde</v>
          </cell>
          <cell r="AG310">
            <v>44599</v>
          </cell>
          <cell r="AH310" t="str">
            <v/>
          </cell>
          <cell r="AI310" t="str">
            <v/>
          </cell>
          <cell r="AJ310">
            <v>44599</v>
          </cell>
          <cell r="AK310">
            <v>44599</v>
          </cell>
        </row>
        <row r="311">
          <cell r="A311">
            <v>540200294</v>
          </cell>
          <cell r="B311" t="str">
            <v>Normal</v>
          </cell>
          <cell r="C311" t="str">
            <v>Produtivo</v>
          </cell>
          <cell r="D311" t="str">
            <v>MBBRAS - SBC_x000D_
59.104.273/0001-29</v>
          </cell>
          <cell r="E311" t="str">
            <v>BSAO0031710</v>
          </cell>
          <cell r="F311" t="str">
            <v>DAIMLER TRUCK</v>
          </cell>
          <cell r="G311" t="str">
            <v>HAPPAG LLOYD BRASIL AGENCIAMENTO MARITIM</v>
          </cell>
          <cell r="H311" t="str">
            <v>MARITIMA</v>
          </cell>
          <cell r="I311" t="str">
            <v/>
          </cell>
          <cell r="J311">
            <v>44576</v>
          </cell>
          <cell r="K311" t="str">
            <v>HLCUSTR220100246</v>
          </cell>
          <cell r="L311" t="str">
            <v>1250250902</v>
          </cell>
          <cell r="P311">
            <v>44580</v>
          </cell>
          <cell r="Q311" t="str">
            <v>9735206 - MSC PALAK</v>
          </cell>
          <cell r="R311" t="str">
            <v>FCL</v>
          </cell>
          <cell r="S311">
            <v>44586</v>
          </cell>
          <cell r="T311">
            <v>44595</v>
          </cell>
          <cell r="U311" t="str">
            <v>152205019996600</v>
          </cell>
          <cell r="V311">
            <v>44595</v>
          </cell>
          <cell r="W311" t="str">
            <v/>
          </cell>
          <cell r="X311" t="str">
            <v/>
          </cell>
          <cell r="Y311" t="str">
            <v/>
          </cell>
          <cell r="Z311" t="str">
            <v>0817800
PORTO DE SANTOS</v>
          </cell>
          <cell r="AA311" t="str">
            <v>0817800
PORTO DE SANTOS</v>
          </cell>
          <cell r="AB311" t="str">
            <v>BRASIL TERMINAL PORTUÁRIO S/A</v>
          </cell>
          <cell r="AC311">
            <v>44600</v>
          </cell>
          <cell r="AD311" t="str">
            <v>22/0257205-7</v>
          </cell>
          <cell r="AE311">
            <v>44601</v>
          </cell>
          <cell r="AF311" t="str">
            <v>Verde</v>
          </cell>
          <cell r="AG311">
            <v>44601</v>
          </cell>
          <cell r="AH311" t="str">
            <v/>
          </cell>
          <cell r="AI311" t="str">
            <v/>
          </cell>
          <cell r="AJ311" t="str">
            <v/>
          </cell>
          <cell r="AK311" t="str">
            <v/>
          </cell>
        </row>
        <row r="312">
          <cell r="A312">
            <v>540200323</v>
          </cell>
          <cell r="B312" t="str">
            <v>Normal</v>
          </cell>
          <cell r="C312" t="str">
            <v>Produtivo</v>
          </cell>
          <cell r="D312" t="str">
            <v>MBBRAS - SBC_x000D_
59.104.273/0001-29</v>
          </cell>
          <cell r="E312" t="str">
            <v>BSAO0031739</v>
          </cell>
          <cell r="F312" t="str">
            <v>DAIMLER TRUCK</v>
          </cell>
          <cell r="G312" t="str">
            <v>HAPPAG LLOYD BRASIL AGENCIAMENTO MARITIM</v>
          </cell>
          <cell r="H312" t="str">
            <v>MARITIMA</v>
          </cell>
          <cell r="I312" t="str">
            <v/>
          </cell>
          <cell r="J312">
            <v>44580</v>
          </cell>
          <cell r="K312" t="str">
            <v>HLCUSTR220100480</v>
          </cell>
          <cell r="L312" t="str">
            <v>1250250922</v>
          </cell>
          <cell r="P312">
            <v>44580</v>
          </cell>
          <cell r="Q312" t="str">
            <v>9735206 - MSC PALAK</v>
          </cell>
          <cell r="R312" t="str">
            <v>FCL</v>
          </cell>
          <cell r="S312">
            <v>44586</v>
          </cell>
          <cell r="T312">
            <v>44595</v>
          </cell>
          <cell r="U312" t="str">
            <v>152205019998726</v>
          </cell>
          <cell r="V312">
            <v>44595</v>
          </cell>
          <cell r="W312" t="str">
            <v/>
          </cell>
          <cell r="X312" t="str">
            <v/>
          </cell>
          <cell r="Y312" t="str">
            <v/>
          </cell>
          <cell r="Z312" t="str">
            <v>0817800
PORTO DE SANTOS</v>
          </cell>
          <cell r="AA312" t="str">
            <v>0817800
PORTO DE SANTOS</v>
          </cell>
          <cell r="AB312" t="str">
            <v>BRASIL TERMINAL PORTUÁRIO S/A</v>
          </cell>
          <cell r="AC312">
            <v>44596</v>
          </cell>
          <cell r="AD312" t="str">
            <v>22/0235597-8</v>
          </cell>
          <cell r="AE312">
            <v>44599</v>
          </cell>
          <cell r="AF312" t="str">
            <v>Verde</v>
          </cell>
          <cell r="AG312">
            <v>44599</v>
          </cell>
          <cell r="AH312" t="str">
            <v/>
          </cell>
          <cell r="AI312" t="str">
            <v/>
          </cell>
          <cell r="AJ312">
            <v>44627</v>
          </cell>
          <cell r="AK312">
            <v>44627</v>
          </cell>
        </row>
        <row r="313">
          <cell r="A313">
            <v>540200305</v>
          </cell>
          <cell r="B313" t="str">
            <v>Normal</v>
          </cell>
          <cell r="C313" t="str">
            <v>Produtivo</v>
          </cell>
          <cell r="D313" t="str">
            <v>MBBRAS - SBC_x000D_
59.104.273/0001-29</v>
          </cell>
          <cell r="E313" t="str">
            <v>BSAO0031723</v>
          </cell>
          <cell r="F313" t="str">
            <v>DAIMLER TRUCK</v>
          </cell>
          <cell r="G313" t="str">
            <v>HAPPAG LLOYD BRASIL AGENCIAMENTO MARITIM</v>
          </cell>
          <cell r="H313" t="str">
            <v>MARITIMA</v>
          </cell>
          <cell r="I313" t="str">
            <v/>
          </cell>
          <cell r="J313">
            <v>44576</v>
          </cell>
          <cell r="K313" t="str">
            <v>HLCUSTR220100308</v>
          </cell>
          <cell r="L313" t="str">
            <v>1250250909</v>
          </cell>
          <cell r="P313">
            <v>44580</v>
          </cell>
          <cell r="Q313" t="str">
            <v>9735206 - MSC PALAK</v>
          </cell>
          <cell r="R313" t="str">
            <v>FCL</v>
          </cell>
          <cell r="S313">
            <v>44586</v>
          </cell>
          <cell r="T313">
            <v>44595</v>
          </cell>
          <cell r="U313" t="str">
            <v>152205019997240</v>
          </cell>
          <cell r="V313">
            <v>44595</v>
          </cell>
          <cell r="W313" t="str">
            <v/>
          </cell>
          <cell r="X313" t="str">
            <v/>
          </cell>
          <cell r="Y313" t="str">
            <v/>
          </cell>
          <cell r="Z313" t="str">
            <v>0817800
PORTO DE SANTOS</v>
          </cell>
          <cell r="AA313" t="str">
            <v>0817800
PORTO DE SANTOS</v>
          </cell>
          <cell r="AB313" t="str">
            <v>BRASIL TERMINAL PORTUÁRIO S/A</v>
          </cell>
          <cell r="AC313">
            <v>44599</v>
          </cell>
          <cell r="AD313" t="str">
            <v>22/0242260-8</v>
          </cell>
          <cell r="AE313">
            <v>44599</v>
          </cell>
          <cell r="AF313" t="str">
            <v>Verde</v>
          </cell>
          <cell r="AG313">
            <v>44599</v>
          </cell>
          <cell r="AH313" t="str">
            <v/>
          </cell>
          <cell r="AI313" t="str">
            <v/>
          </cell>
          <cell r="AJ313">
            <v>44599</v>
          </cell>
          <cell r="AK313">
            <v>44599</v>
          </cell>
        </row>
        <row r="314">
          <cell r="A314">
            <v>540200326</v>
          </cell>
          <cell r="B314" t="str">
            <v>Normal</v>
          </cell>
          <cell r="C314" t="str">
            <v>Produtivo</v>
          </cell>
          <cell r="D314" t="str">
            <v>MBBRAS - SBC_x000D_
59.104.273/0001-29</v>
          </cell>
          <cell r="E314" t="str">
            <v>BSAO0031745</v>
          </cell>
          <cell r="F314" t="str">
            <v>DAIMLER TRUCK</v>
          </cell>
          <cell r="G314" t="str">
            <v>HAPPAG LLOYD BRASIL AGENCIAMENTO MARITIM</v>
          </cell>
          <cell r="H314" t="str">
            <v>MARITIMA</v>
          </cell>
          <cell r="I314" t="str">
            <v/>
          </cell>
          <cell r="J314">
            <v>44580</v>
          </cell>
          <cell r="K314" t="str">
            <v>HLCUSTR220100510</v>
          </cell>
          <cell r="L314" t="str">
            <v>1250250925</v>
          </cell>
          <cell r="P314">
            <v>44580</v>
          </cell>
          <cell r="Q314" t="str">
            <v>9735206 - MSC PALAK</v>
          </cell>
          <cell r="R314" t="str">
            <v>FCL</v>
          </cell>
          <cell r="S314">
            <v>44586</v>
          </cell>
          <cell r="T314">
            <v>44595</v>
          </cell>
          <cell r="U314" t="str">
            <v>152205019999021</v>
          </cell>
          <cell r="V314">
            <v>44595</v>
          </cell>
          <cell r="W314" t="str">
            <v/>
          </cell>
          <cell r="X314" t="str">
            <v/>
          </cell>
          <cell r="Y314" t="str">
            <v/>
          </cell>
          <cell r="Z314" t="str">
            <v>0817800
PORTO DE SANTOS</v>
          </cell>
          <cell r="AA314" t="str">
            <v>0817800
PORTO DE SANTOS</v>
          </cell>
          <cell r="AB314" t="str">
            <v>BRASIL TERMINAL PORTUÁRIO S/A</v>
          </cell>
          <cell r="AC314">
            <v>44599</v>
          </cell>
          <cell r="AD314" t="str">
            <v>22/0248153-1</v>
          </cell>
          <cell r="AE314">
            <v>44600</v>
          </cell>
          <cell r="AF314" t="str">
            <v>Verde</v>
          </cell>
          <cell r="AG314">
            <v>44600</v>
          </cell>
          <cell r="AH314" t="str">
            <v/>
          </cell>
          <cell r="AI314" t="str">
            <v/>
          </cell>
          <cell r="AJ314">
            <v>44635</v>
          </cell>
          <cell r="AK314">
            <v>44635</v>
          </cell>
        </row>
        <row r="315">
          <cell r="A315">
            <v>540200278</v>
          </cell>
          <cell r="B315" t="str">
            <v>Normal</v>
          </cell>
          <cell r="C315" t="str">
            <v>Produtivo</v>
          </cell>
          <cell r="D315" t="str">
            <v>MBBRAS - SBC_x000D_
59.104.273/0001-29</v>
          </cell>
          <cell r="E315" t="str">
            <v>BSAO0031697</v>
          </cell>
          <cell r="F315" t="str">
            <v>DAIMLER TRUCK</v>
          </cell>
          <cell r="G315" t="str">
            <v>HAPPAG LLOYD BRASIL AGENCIAMENTO MARITIM</v>
          </cell>
          <cell r="H315" t="str">
            <v>MARITIMA</v>
          </cell>
          <cell r="I315" t="str">
            <v/>
          </cell>
          <cell r="J315">
            <v>44576</v>
          </cell>
          <cell r="K315" t="str">
            <v>HLCUSTR220100173</v>
          </cell>
          <cell r="L315" t="str">
            <v>1250250933</v>
          </cell>
          <cell r="P315">
            <v>44580</v>
          </cell>
          <cell r="Q315" t="str">
            <v>9735206 - MSC PALAK</v>
          </cell>
          <cell r="R315" t="str">
            <v>FCL</v>
          </cell>
          <cell r="S315">
            <v>44586</v>
          </cell>
          <cell r="T315">
            <v>44595</v>
          </cell>
          <cell r="U315" t="str">
            <v>152205019995972</v>
          </cell>
          <cell r="V315">
            <v>44595</v>
          </cell>
          <cell r="W315" t="str">
            <v/>
          </cell>
          <cell r="X315" t="str">
            <v/>
          </cell>
          <cell r="Y315" t="str">
            <v/>
          </cell>
          <cell r="Z315" t="str">
            <v>0817800
PORTO DE SANTOS</v>
          </cell>
          <cell r="AA315" t="str">
            <v>0817900
SAO PAULO</v>
          </cell>
          <cell r="AB315" t="str">
            <v>EADI SANTO ANDRE TERMINAL DE CARGAS LTDA.</v>
          </cell>
          <cell r="AC315">
            <v>44624</v>
          </cell>
          <cell r="AD315" t="str">
            <v>22/0421124-8</v>
          </cell>
          <cell r="AE315">
            <v>44624</v>
          </cell>
          <cell r="AF315" t="str">
            <v>Verde</v>
          </cell>
          <cell r="AG315">
            <v>44624</v>
          </cell>
          <cell r="AH315" t="str">
            <v/>
          </cell>
          <cell r="AI315" t="str">
            <v/>
          </cell>
          <cell r="AJ315">
            <v>44634</v>
          </cell>
          <cell r="AK315">
            <v>44634</v>
          </cell>
        </row>
        <row r="316">
          <cell r="A316">
            <v>540200327</v>
          </cell>
          <cell r="B316" t="str">
            <v>Normal</v>
          </cell>
          <cell r="C316" t="str">
            <v>Produtivo</v>
          </cell>
          <cell r="D316" t="str">
            <v>MBBRAS - SBC_x000D_
59.104.273/0001-29</v>
          </cell>
          <cell r="E316" t="str">
            <v>BSAO0031746</v>
          </cell>
          <cell r="F316" t="str">
            <v>DAIMLER TRUCK</v>
          </cell>
          <cell r="G316" t="str">
            <v>HAPPAG LLOYD BRASIL AGENCIAMENTO MARITIM</v>
          </cell>
          <cell r="H316" t="str">
            <v>MARITIMA</v>
          </cell>
          <cell r="I316" t="str">
            <v/>
          </cell>
          <cell r="J316" t="str">
            <v/>
          </cell>
          <cell r="K316" t="str">
            <v>HLCUSTR220100520</v>
          </cell>
          <cell r="L316" t="str">
            <v>1250250926</v>
          </cell>
          <cell r="P316">
            <v>44580</v>
          </cell>
          <cell r="Q316" t="str">
            <v>9735206 - MSC PALAK</v>
          </cell>
          <cell r="R316" t="str">
            <v>FCL</v>
          </cell>
          <cell r="S316">
            <v>44586</v>
          </cell>
          <cell r="T316">
            <v>44595</v>
          </cell>
          <cell r="U316" t="str">
            <v>152205019999102</v>
          </cell>
          <cell r="V316">
            <v>44595</v>
          </cell>
          <cell r="W316" t="str">
            <v/>
          </cell>
          <cell r="X316" t="str">
            <v/>
          </cell>
          <cell r="Y316" t="str">
            <v/>
          </cell>
          <cell r="Z316" t="str">
            <v>0817800
PORTO DE SANTOS</v>
          </cell>
          <cell r="AA316" t="str">
            <v>0817800
PORTO DE SANTOS</v>
          </cell>
          <cell r="AB316" t="str">
            <v>BRASIL TERMINAL PORTUÁRIO S/A</v>
          </cell>
          <cell r="AC316">
            <v>44596</v>
          </cell>
          <cell r="AD316" t="str">
            <v>22/0235178-6</v>
          </cell>
          <cell r="AE316">
            <v>44599</v>
          </cell>
          <cell r="AF316" t="str">
            <v>Verde</v>
          </cell>
          <cell r="AG316">
            <v>44599</v>
          </cell>
          <cell r="AH316" t="str">
            <v/>
          </cell>
          <cell r="AI316" t="str">
            <v/>
          </cell>
          <cell r="AJ316">
            <v>44599</v>
          </cell>
          <cell r="AK316">
            <v>44599</v>
          </cell>
        </row>
        <row r="317">
          <cell r="A317">
            <v>540200325</v>
          </cell>
          <cell r="B317" t="str">
            <v>Normal</v>
          </cell>
          <cell r="C317" t="str">
            <v>Produtivo</v>
          </cell>
          <cell r="D317" t="str">
            <v>MBBRAS - SBC_x000D_
59.104.273/0001-29</v>
          </cell>
          <cell r="E317" t="str">
            <v>BSAO0031743</v>
          </cell>
          <cell r="F317" t="str">
            <v>DAIMLER TRUCK</v>
          </cell>
          <cell r="G317" t="str">
            <v>HAPPAG LLOYD BRASIL AGENCIAMENTO MARITIM</v>
          </cell>
          <cell r="H317" t="str">
            <v>MARITIMA</v>
          </cell>
          <cell r="I317" t="str">
            <v/>
          </cell>
          <cell r="J317" t="str">
            <v/>
          </cell>
          <cell r="K317" t="str">
            <v>HLCUSTR220100509</v>
          </cell>
          <cell r="L317" t="str">
            <v>1250250924</v>
          </cell>
          <cell r="P317">
            <v>44580</v>
          </cell>
          <cell r="Q317" t="str">
            <v>9735206 - MSC PALAK</v>
          </cell>
          <cell r="R317" t="str">
            <v>FCL</v>
          </cell>
          <cell r="S317">
            <v>44586</v>
          </cell>
          <cell r="T317">
            <v>44595</v>
          </cell>
          <cell r="U317" t="str">
            <v>152205019998998</v>
          </cell>
          <cell r="V317">
            <v>44595</v>
          </cell>
          <cell r="W317" t="str">
            <v/>
          </cell>
          <cell r="X317" t="str">
            <v/>
          </cell>
          <cell r="Y317" t="str">
            <v/>
          </cell>
          <cell r="Z317" t="str">
            <v>0817800
PORTO DE SANTOS</v>
          </cell>
          <cell r="AA317" t="str">
            <v>0817800
PORTO DE SANTOS</v>
          </cell>
          <cell r="AB317" t="str">
            <v>BRASIL TERMINAL PORTUÁRIO S/A</v>
          </cell>
          <cell r="AC317">
            <v>44599</v>
          </cell>
          <cell r="AD317" t="str">
            <v>22/0241908-9</v>
          </cell>
          <cell r="AE317">
            <v>44599</v>
          </cell>
          <cell r="AF317" t="str">
            <v>Verde</v>
          </cell>
          <cell r="AG317">
            <v>44599</v>
          </cell>
          <cell r="AH317" t="str">
            <v/>
          </cell>
          <cell r="AI317" t="str">
            <v/>
          </cell>
          <cell r="AJ317">
            <v>44599</v>
          </cell>
          <cell r="AK317">
            <v>44599</v>
          </cell>
        </row>
        <row r="318">
          <cell r="A318">
            <v>540200328</v>
          </cell>
          <cell r="B318" t="str">
            <v>Normal</v>
          </cell>
          <cell r="C318" t="str">
            <v>Produtivo</v>
          </cell>
          <cell r="D318" t="str">
            <v>MBBRAS - SBC_x000D_
59.104.273/0001-29</v>
          </cell>
          <cell r="E318" t="str">
            <v>BSAO0031747</v>
          </cell>
          <cell r="F318" t="str">
            <v>DAIMLER TRUCK</v>
          </cell>
          <cell r="G318" t="str">
            <v>HAPPAG LLOYD BRASIL AGENCIAMENTO MARITIM</v>
          </cell>
          <cell r="H318" t="str">
            <v>MARITIMA</v>
          </cell>
          <cell r="I318" t="str">
            <v/>
          </cell>
          <cell r="J318" t="str">
            <v/>
          </cell>
          <cell r="K318" t="str">
            <v>HLCUSTR220100531</v>
          </cell>
          <cell r="L318" t="str">
            <v>1250250929</v>
          </cell>
          <cell r="P318">
            <v>44580</v>
          </cell>
          <cell r="Q318" t="str">
            <v>9735206 - MSC PALAK</v>
          </cell>
          <cell r="R318" t="str">
            <v>FCL</v>
          </cell>
          <cell r="S318">
            <v>44586</v>
          </cell>
          <cell r="T318">
            <v>44595</v>
          </cell>
          <cell r="U318" t="str">
            <v>152205019999293</v>
          </cell>
          <cell r="V318">
            <v>44595</v>
          </cell>
          <cell r="W318" t="str">
            <v/>
          </cell>
          <cell r="X318" t="str">
            <v/>
          </cell>
          <cell r="Y318" t="str">
            <v/>
          </cell>
          <cell r="Z318" t="str">
            <v>0817800
PORTO DE SANTOS</v>
          </cell>
          <cell r="AA318" t="str">
            <v>0817800
PORTO DE SANTOS</v>
          </cell>
          <cell r="AB318" t="str">
            <v>BRASIL TERMINAL PORTUÁRIO S/A</v>
          </cell>
          <cell r="AC318">
            <v>44599</v>
          </cell>
          <cell r="AD318" t="str">
            <v>22/0242325-6</v>
          </cell>
          <cell r="AE318">
            <v>44599</v>
          </cell>
          <cell r="AF318" t="str">
            <v>Verde</v>
          </cell>
          <cell r="AG318">
            <v>44599</v>
          </cell>
          <cell r="AH318" t="str">
            <v/>
          </cell>
          <cell r="AI318" t="str">
            <v/>
          </cell>
          <cell r="AJ318">
            <v>44602</v>
          </cell>
          <cell r="AK318">
            <v>44602</v>
          </cell>
        </row>
        <row r="319">
          <cell r="A319">
            <v>540200314</v>
          </cell>
          <cell r="B319" t="str">
            <v>Normal</v>
          </cell>
          <cell r="C319" t="str">
            <v>Produtivo</v>
          </cell>
          <cell r="D319" t="str">
            <v>MBBRAS - SBC_x000D_
59.104.273/0001-29</v>
          </cell>
          <cell r="E319" t="str">
            <v>BSAO0031729</v>
          </cell>
          <cell r="F319" t="str">
            <v>DAIMLER TRUCK</v>
          </cell>
          <cell r="G319" t="str">
            <v>HAPPAG LLOYD BRASIL AGENCIAMENTO MARITIM</v>
          </cell>
          <cell r="H319" t="str">
            <v>MARITIMA</v>
          </cell>
          <cell r="I319" t="str">
            <v/>
          </cell>
          <cell r="J319" t="str">
            <v/>
          </cell>
          <cell r="K319" t="str">
            <v>HLCUSTR220100385</v>
          </cell>
          <cell r="L319" t="str">
            <v>1250250912</v>
          </cell>
          <cell r="P319">
            <v>44580</v>
          </cell>
          <cell r="Q319" t="str">
            <v>9735206 - MSC PALAK</v>
          </cell>
          <cell r="R319" t="str">
            <v>FCL</v>
          </cell>
          <cell r="S319">
            <v>44576</v>
          </cell>
          <cell r="T319">
            <v>44595</v>
          </cell>
          <cell r="U319" t="str">
            <v>152205019997835</v>
          </cell>
          <cell r="V319">
            <v>44595</v>
          </cell>
          <cell r="W319" t="str">
            <v/>
          </cell>
          <cell r="X319" t="str">
            <v/>
          </cell>
          <cell r="Y319" t="str">
            <v/>
          </cell>
          <cell r="Z319" t="str">
            <v>0817800
PORTO DE SANTOS</v>
          </cell>
          <cell r="AA319" t="str">
            <v>0817800
PORTO DE SANTOS</v>
          </cell>
          <cell r="AB319" t="str">
            <v>BRASIL TERMINAL PORTUÁRIO S/A</v>
          </cell>
          <cell r="AC319">
            <v>44599</v>
          </cell>
          <cell r="AD319" t="str">
            <v>22/0241906-2</v>
          </cell>
          <cell r="AE319">
            <v>44599</v>
          </cell>
          <cell r="AF319" t="str">
            <v>Verde</v>
          </cell>
          <cell r="AG319">
            <v>44599</v>
          </cell>
          <cell r="AH319" t="str">
            <v/>
          </cell>
          <cell r="AI319" t="str">
            <v/>
          </cell>
          <cell r="AJ319">
            <v>44601</v>
          </cell>
          <cell r="AK319">
            <v>44601</v>
          </cell>
        </row>
        <row r="320">
          <cell r="A320">
            <v>540200333</v>
          </cell>
          <cell r="B320" t="str">
            <v>Normal</v>
          </cell>
          <cell r="C320" t="str">
            <v>Produtivo</v>
          </cell>
          <cell r="D320" t="str">
            <v>MBBRAS - SBC_x000D_
59.104.273/0001-29</v>
          </cell>
          <cell r="E320" t="str">
            <v>BSAO0031758</v>
          </cell>
          <cell r="F320" t="str">
            <v>DAIMLER TRUCK</v>
          </cell>
          <cell r="G320" t="str">
            <v>HAPPAG LLOYD BRASIL AGENCIAMENTO MARITIM</v>
          </cell>
          <cell r="H320" t="str">
            <v>MARITIMA</v>
          </cell>
          <cell r="I320" t="str">
            <v/>
          </cell>
          <cell r="J320" t="str">
            <v/>
          </cell>
          <cell r="K320" t="str">
            <v>HLCUSTR220100805</v>
          </cell>
          <cell r="L320" t="str">
            <v>1250250941</v>
          </cell>
          <cell r="P320">
            <v>44580</v>
          </cell>
          <cell r="Q320" t="str">
            <v>9735206 - MSC PALAK</v>
          </cell>
          <cell r="R320" t="str">
            <v>FCL</v>
          </cell>
          <cell r="S320">
            <v>44586</v>
          </cell>
          <cell r="T320">
            <v>44595</v>
          </cell>
          <cell r="U320" t="str">
            <v>152205019999706</v>
          </cell>
          <cell r="V320">
            <v>44595</v>
          </cell>
          <cell r="W320" t="str">
            <v/>
          </cell>
          <cell r="X320" t="str">
            <v/>
          </cell>
          <cell r="Y320" t="str">
            <v/>
          </cell>
          <cell r="Z320" t="str">
            <v>0817800
PORTO DE SANTOS</v>
          </cell>
          <cell r="AA320" t="str">
            <v>0817800
PORTO DE SANTOS</v>
          </cell>
          <cell r="AB320" t="str">
            <v>BRASIL TERMINAL PORTUÁRIO S/A</v>
          </cell>
          <cell r="AC320">
            <v>44596</v>
          </cell>
          <cell r="AD320" t="str">
            <v>22/0237689-4</v>
          </cell>
          <cell r="AE320">
            <v>44599</v>
          </cell>
          <cell r="AF320" t="str">
            <v>Verde</v>
          </cell>
          <cell r="AG320">
            <v>44599</v>
          </cell>
          <cell r="AH320" t="str">
            <v/>
          </cell>
          <cell r="AI320" t="str">
            <v/>
          </cell>
          <cell r="AJ320">
            <v>44599</v>
          </cell>
          <cell r="AK320">
            <v>44599</v>
          </cell>
        </row>
        <row r="321">
          <cell r="A321">
            <v>540200285</v>
          </cell>
          <cell r="B321" t="str">
            <v>Normal</v>
          </cell>
          <cell r="C321" t="str">
            <v>Produtivo</v>
          </cell>
          <cell r="D321" t="str">
            <v>MBBRAS - SBC_x000D_
59.104.273/0001-29</v>
          </cell>
          <cell r="E321" t="str">
            <v>BSAO0031701</v>
          </cell>
          <cell r="F321" t="str">
            <v>DAIMLER TRUCK</v>
          </cell>
          <cell r="G321" t="str">
            <v>HAPPAG LLOYD BRASIL AGENCIAMENTO MARITIM</v>
          </cell>
          <cell r="H321" t="str">
            <v>MARITIMA</v>
          </cell>
          <cell r="I321" t="str">
            <v/>
          </cell>
          <cell r="J321">
            <v>44576</v>
          </cell>
          <cell r="K321" t="str">
            <v>HLCUSTR220100202</v>
          </cell>
          <cell r="L321" t="str">
            <v>1250250928</v>
          </cell>
          <cell r="P321">
            <v>44580</v>
          </cell>
          <cell r="Q321" t="str">
            <v>9735206 - MSC PALAK</v>
          </cell>
          <cell r="R321" t="str">
            <v>FCL</v>
          </cell>
          <cell r="S321">
            <v>44586</v>
          </cell>
          <cell r="T321">
            <v>44595</v>
          </cell>
          <cell r="U321" t="str">
            <v>152205019996278</v>
          </cell>
          <cell r="V321">
            <v>44595</v>
          </cell>
          <cell r="W321" t="str">
            <v/>
          </cell>
          <cell r="X321" t="str">
            <v/>
          </cell>
          <cell r="Y321" t="str">
            <v/>
          </cell>
          <cell r="Z321" t="str">
            <v>0817800
PORTO DE SANTOS</v>
          </cell>
          <cell r="AA321" t="str">
            <v>0817800
PORTO DE SANTOS</v>
          </cell>
          <cell r="AB321" t="str">
            <v>BRASIL TERMINAL PORTUÁRIO S/A</v>
          </cell>
          <cell r="AC321">
            <v>44635</v>
          </cell>
          <cell r="AD321" t="str">
            <v>22/0494917-4</v>
          </cell>
          <cell r="AE321">
            <v>44635</v>
          </cell>
          <cell r="AF321" t="str">
            <v>Verde</v>
          </cell>
          <cell r="AG321">
            <v>44635</v>
          </cell>
          <cell r="AH321" t="str">
            <v/>
          </cell>
          <cell r="AI321" t="str">
            <v/>
          </cell>
          <cell r="AJ321" t="str">
            <v/>
          </cell>
          <cell r="AK321" t="str">
            <v/>
          </cell>
        </row>
        <row r="322">
          <cell r="A322">
            <v>540200281</v>
          </cell>
          <cell r="B322" t="str">
            <v>Normal</v>
          </cell>
          <cell r="C322" t="str">
            <v>Produtivo</v>
          </cell>
          <cell r="D322" t="str">
            <v>MBBRAS - SBC_x000D_
59.104.273/0001-29</v>
          </cell>
          <cell r="E322" t="str">
            <v>BSAO0031698</v>
          </cell>
          <cell r="F322" t="str">
            <v>DAIMLER TRUCK</v>
          </cell>
          <cell r="G322" t="str">
            <v>HAPPAG LLOYD BRASIL AGENCIAMENTO MARITIM</v>
          </cell>
          <cell r="H322" t="str">
            <v>MARITIMA</v>
          </cell>
          <cell r="I322" t="str">
            <v/>
          </cell>
          <cell r="J322">
            <v>44576</v>
          </cell>
          <cell r="K322" t="str">
            <v>HLCUSTR220100184</v>
          </cell>
          <cell r="L322" t="str">
            <v>1250250932</v>
          </cell>
          <cell r="P322">
            <v>44580</v>
          </cell>
          <cell r="Q322" t="str">
            <v>9735206 - MSC PALAK</v>
          </cell>
          <cell r="R322" t="str">
            <v>FCL</v>
          </cell>
          <cell r="S322">
            <v>44586</v>
          </cell>
          <cell r="T322">
            <v>44595</v>
          </cell>
          <cell r="U322" t="str">
            <v>152205019996006</v>
          </cell>
          <cell r="V322">
            <v>44595</v>
          </cell>
          <cell r="W322" t="str">
            <v/>
          </cell>
          <cell r="X322" t="str">
            <v/>
          </cell>
          <cell r="Y322" t="str">
            <v/>
          </cell>
          <cell r="Z322" t="str">
            <v>0817800
PORTO DE SANTOS</v>
          </cell>
          <cell r="AA322" t="str">
            <v>0817800
PORTO DE SANTOS</v>
          </cell>
          <cell r="AB322" t="str">
            <v>BRASIL TERMINAL PORTUÁRIO S/A</v>
          </cell>
          <cell r="AC322">
            <v>44600</v>
          </cell>
          <cell r="AD322" t="str">
            <v>22/0257647-8</v>
          </cell>
          <cell r="AE322">
            <v>44601</v>
          </cell>
          <cell r="AF322" t="str">
            <v>Verde</v>
          </cell>
          <cell r="AG322">
            <v>44601</v>
          </cell>
          <cell r="AH322" t="str">
            <v/>
          </cell>
          <cell r="AI322" t="str">
            <v/>
          </cell>
          <cell r="AJ322">
            <v>44601</v>
          </cell>
          <cell r="AK322">
            <v>44601</v>
          </cell>
        </row>
        <row r="323">
          <cell r="A323">
            <v>540200367</v>
          </cell>
          <cell r="B323" t="str">
            <v>Normal</v>
          </cell>
          <cell r="C323" t="str">
            <v>Produtivo</v>
          </cell>
          <cell r="D323" t="str">
            <v>MBBRAS - SBC_x000D_
59.104.273/0001-29</v>
          </cell>
          <cell r="E323" t="str">
            <v>BSAO0032084</v>
          </cell>
          <cell r="F323" t="str">
            <v>DAIMLER TRUCK</v>
          </cell>
          <cell r="G323" t="str">
            <v>HAPPAG LLOYD BRASIL AGENCIAMENTO MARITIM</v>
          </cell>
          <cell r="H323" t="str">
            <v>MARITIMA</v>
          </cell>
          <cell r="I323" t="str">
            <v/>
          </cell>
          <cell r="J323">
            <v>44576</v>
          </cell>
          <cell r="K323" t="str">
            <v>HLCUSTR220100944</v>
          </cell>
          <cell r="L323" t="str">
            <v>1250250945</v>
          </cell>
          <cell r="P323">
            <v>44580</v>
          </cell>
          <cell r="Q323" t="str">
            <v>9735206 - MSC PALAK</v>
          </cell>
          <cell r="R323" t="str">
            <v>FCL</v>
          </cell>
          <cell r="S323">
            <v>44586</v>
          </cell>
          <cell r="T323">
            <v>44595</v>
          </cell>
          <cell r="U323" t="str">
            <v>152205020000466</v>
          </cell>
          <cell r="V323">
            <v>44595</v>
          </cell>
          <cell r="W323" t="str">
            <v/>
          </cell>
          <cell r="X323" t="str">
            <v/>
          </cell>
          <cell r="Y323" t="str">
            <v/>
          </cell>
          <cell r="Z323" t="str">
            <v>0817800
PORTO DE SANTOS</v>
          </cell>
          <cell r="AA323" t="str">
            <v>0817800
PORTO DE SANTOS</v>
          </cell>
          <cell r="AB323" t="str">
            <v>BRASIL TERMINAL PORTUÁRIO S/A</v>
          </cell>
          <cell r="AC323">
            <v>44597</v>
          </cell>
          <cell r="AD323" t="str">
            <v>22/0238135-9</v>
          </cell>
          <cell r="AE323">
            <v>44599</v>
          </cell>
          <cell r="AF323" t="str">
            <v>Verde</v>
          </cell>
          <cell r="AG323">
            <v>44599</v>
          </cell>
          <cell r="AH323" t="str">
            <v/>
          </cell>
          <cell r="AI323" t="str">
            <v/>
          </cell>
          <cell r="AJ323">
            <v>44601</v>
          </cell>
          <cell r="AK323">
            <v>44601</v>
          </cell>
        </row>
        <row r="324">
          <cell r="A324">
            <v>540200368</v>
          </cell>
          <cell r="B324" t="str">
            <v>Normal</v>
          </cell>
          <cell r="C324" t="str">
            <v>Produtivo</v>
          </cell>
          <cell r="D324" t="str">
            <v>MBBRAS - SBC_x000D_
59.104.273/0001-29</v>
          </cell>
          <cell r="E324" t="str">
            <v>BSAO0032085</v>
          </cell>
          <cell r="F324" t="str">
            <v>DAIMLER TRUCK</v>
          </cell>
          <cell r="G324" t="str">
            <v>HAPPAG LLOYD BRASIL AGENCIAMENTO MARITIM</v>
          </cell>
          <cell r="H324" t="str">
            <v>MARITIMA</v>
          </cell>
          <cell r="I324" t="str">
            <v/>
          </cell>
          <cell r="J324">
            <v>44576</v>
          </cell>
          <cell r="K324" t="str">
            <v>HLCUSTR220100955</v>
          </cell>
          <cell r="L324" t="str">
            <v>1250250947</v>
          </cell>
          <cell r="P324">
            <v>44576</v>
          </cell>
          <cell r="Q324" t="str">
            <v>9735206 - MSC PALAK</v>
          </cell>
          <cell r="R324" t="str">
            <v>FCL</v>
          </cell>
          <cell r="S324">
            <v>44586</v>
          </cell>
          <cell r="T324">
            <v>44595</v>
          </cell>
          <cell r="U324" t="str">
            <v>152205020000547</v>
          </cell>
          <cell r="V324">
            <v>44595</v>
          </cell>
          <cell r="W324" t="str">
            <v/>
          </cell>
          <cell r="X324" t="str">
            <v/>
          </cell>
          <cell r="Y324" t="str">
            <v/>
          </cell>
          <cell r="Z324" t="str">
            <v>0817800
PORTO DE SANTOS</v>
          </cell>
          <cell r="AA324" t="str">
            <v>0817800
PORTO DE SANTOS</v>
          </cell>
          <cell r="AB324" t="str">
            <v>BRASIL TERMINAL PORTUÁRIO S/A</v>
          </cell>
          <cell r="AC324" t="str">
            <v/>
          </cell>
          <cell r="AD324" t="str">
            <v/>
          </cell>
          <cell r="AE324" t="str">
            <v/>
          </cell>
          <cell r="AF324" t="str">
            <v/>
          </cell>
          <cell r="AG324" t="str">
            <v/>
          </cell>
          <cell r="AH324" t="str">
            <v/>
          </cell>
          <cell r="AI324" t="str">
            <v/>
          </cell>
          <cell r="AJ324" t="str">
            <v/>
          </cell>
          <cell r="AK324" t="str">
            <v/>
          </cell>
        </row>
        <row r="325">
          <cell r="A325">
            <v>540200371</v>
          </cell>
          <cell r="B325" t="str">
            <v>Normal</v>
          </cell>
          <cell r="C325" t="str">
            <v>Produtivo</v>
          </cell>
          <cell r="D325" t="str">
            <v>MBBRAS - SBC_x000D_
59.104.273/0001-29</v>
          </cell>
          <cell r="E325" t="str">
            <v>BSAO0032088</v>
          </cell>
          <cell r="F325" t="str">
            <v>DAIMLER TRUCK</v>
          </cell>
          <cell r="G325" t="str">
            <v>HAPPAG LLOYD BRASIL AGENCIAMENTO MARITIM</v>
          </cell>
          <cell r="H325" t="str">
            <v>MARITIMA</v>
          </cell>
          <cell r="I325" t="str">
            <v/>
          </cell>
          <cell r="J325">
            <v>44576</v>
          </cell>
          <cell r="K325" t="str">
            <v>HLCUSTR220101205</v>
          </cell>
          <cell r="L325" t="str">
            <v>1250250952</v>
          </cell>
          <cell r="P325">
            <v>44580</v>
          </cell>
          <cell r="Q325" t="str">
            <v>9735206 - MSC PALAK</v>
          </cell>
          <cell r="R325" t="str">
            <v>FCL</v>
          </cell>
          <cell r="S325">
            <v>44586</v>
          </cell>
          <cell r="T325">
            <v>44595</v>
          </cell>
          <cell r="U325" t="str">
            <v>152205020000890</v>
          </cell>
          <cell r="V325">
            <v>44595</v>
          </cell>
          <cell r="W325" t="str">
            <v/>
          </cell>
          <cell r="X325" t="str">
            <v/>
          </cell>
          <cell r="Y325" t="str">
            <v/>
          </cell>
          <cell r="Z325" t="str">
            <v>0817800
PORTO DE SANTOS</v>
          </cell>
          <cell r="AA325" t="str">
            <v>0817800
PORTO DE SANTOS</v>
          </cell>
          <cell r="AB325" t="str">
            <v>BRASIL TERMINAL PORTUÁRIO S/A</v>
          </cell>
          <cell r="AC325">
            <v>44603</v>
          </cell>
          <cell r="AD325" t="str">
            <v>22/0278877-7</v>
          </cell>
          <cell r="AE325">
            <v>44603</v>
          </cell>
          <cell r="AF325" t="str">
            <v>Verde</v>
          </cell>
          <cell r="AG325">
            <v>44603</v>
          </cell>
          <cell r="AH325" t="str">
            <v/>
          </cell>
          <cell r="AI325" t="str">
            <v/>
          </cell>
          <cell r="AJ325">
            <v>44615</v>
          </cell>
          <cell r="AK325">
            <v>44615</v>
          </cell>
        </row>
        <row r="326">
          <cell r="A326">
            <v>540200364</v>
          </cell>
          <cell r="B326" t="str">
            <v>Normal</v>
          </cell>
          <cell r="C326" t="str">
            <v>Produtivo</v>
          </cell>
          <cell r="D326" t="str">
            <v>MBBRAS - SBC_x000D_
59.104.273/0001-29</v>
          </cell>
          <cell r="E326" t="str">
            <v>BSAO0032080</v>
          </cell>
          <cell r="F326" t="str">
            <v>DAIMLER TRUCK</v>
          </cell>
          <cell r="G326" t="str">
            <v>HAPPAG LLOYD BRASIL AGENCIAMENTO MARITIM</v>
          </cell>
          <cell r="H326" t="str">
            <v>MARITIMA</v>
          </cell>
          <cell r="I326" t="str">
            <v/>
          </cell>
          <cell r="J326">
            <v>44576</v>
          </cell>
          <cell r="K326" t="str">
            <v>HLCUSTR220100882</v>
          </cell>
          <cell r="L326" t="str">
            <v>1250250943</v>
          </cell>
          <cell r="P326">
            <v>44580</v>
          </cell>
          <cell r="Q326" t="str">
            <v>9735206 - MSC PALAK</v>
          </cell>
          <cell r="R326" t="str">
            <v>FCL</v>
          </cell>
          <cell r="S326">
            <v>44586</v>
          </cell>
          <cell r="T326">
            <v>44595</v>
          </cell>
          <cell r="U326" t="str">
            <v>152205020000202</v>
          </cell>
          <cell r="V326">
            <v>44595</v>
          </cell>
          <cell r="W326" t="str">
            <v/>
          </cell>
          <cell r="X326" t="str">
            <v/>
          </cell>
          <cell r="Y326" t="str">
            <v/>
          </cell>
          <cell r="Z326" t="str">
            <v>0817800
PORTO DE SANTOS</v>
          </cell>
          <cell r="AA326" t="str">
            <v>0817800
PORTO DE SANTOS</v>
          </cell>
          <cell r="AB326" t="str">
            <v>BRASIL TERMINAL PORTUÁRIO S/A</v>
          </cell>
          <cell r="AC326">
            <v>44602</v>
          </cell>
          <cell r="AD326" t="str">
            <v>22/0271510-9</v>
          </cell>
          <cell r="AE326">
            <v>44602</v>
          </cell>
          <cell r="AF326" t="str">
            <v>Verde</v>
          </cell>
          <cell r="AG326">
            <v>44602</v>
          </cell>
          <cell r="AH326" t="str">
            <v/>
          </cell>
          <cell r="AI326" t="str">
            <v/>
          </cell>
          <cell r="AJ326">
            <v>44608</v>
          </cell>
          <cell r="AK326">
            <v>44608</v>
          </cell>
        </row>
        <row r="327">
          <cell r="A327">
            <v>540200369</v>
          </cell>
          <cell r="B327" t="str">
            <v>Normal</v>
          </cell>
          <cell r="C327" t="str">
            <v>Produtivo</v>
          </cell>
          <cell r="D327" t="str">
            <v>MBBRAS - SBC_x000D_
59.104.273/0001-29</v>
          </cell>
          <cell r="E327" t="str">
            <v>BSAO0032086</v>
          </cell>
          <cell r="F327" t="str">
            <v>DAIMLER TRUCK</v>
          </cell>
          <cell r="G327" t="str">
            <v>HAPPAG LLOYD BRASIL AGENCIAMENTO MARITIM</v>
          </cell>
          <cell r="H327" t="str">
            <v>MARITIMA</v>
          </cell>
          <cell r="I327" t="str">
            <v/>
          </cell>
          <cell r="J327">
            <v>44576</v>
          </cell>
          <cell r="K327" t="str">
            <v>HLCUSTR220100999</v>
          </cell>
          <cell r="L327" t="str">
            <v>1250250948</v>
          </cell>
          <cell r="P327">
            <v>44580</v>
          </cell>
          <cell r="Q327" t="str">
            <v>9735206 - MSC PALAK</v>
          </cell>
          <cell r="R327" t="str">
            <v>FCL</v>
          </cell>
          <cell r="S327">
            <v>44586</v>
          </cell>
          <cell r="T327">
            <v>44595</v>
          </cell>
          <cell r="U327" t="str">
            <v>152205020000628</v>
          </cell>
          <cell r="V327">
            <v>44595</v>
          </cell>
          <cell r="W327" t="str">
            <v/>
          </cell>
          <cell r="X327" t="str">
            <v/>
          </cell>
          <cell r="Y327" t="str">
            <v/>
          </cell>
          <cell r="Z327" t="str">
            <v>0817800
PORTO DE SANTOS</v>
          </cell>
          <cell r="AA327" t="str">
            <v>0817800
PORTO DE SANTOS</v>
          </cell>
          <cell r="AB327" t="str">
            <v>BRASIL TERMINAL PORTUÁRIO S/A</v>
          </cell>
          <cell r="AC327">
            <v>44596</v>
          </cell>
          <cell r="AD327" t="str">
            <v>22/0237691-6</v>
          </cell>
          <cell r="AE327">
            <v>44599</v>
          </cell>
          <cell r="AF327" t="str">
            <v>Verde</v>
          </cell>
          <cell r="AG327">
            <v>44599</v>
          </cell>
          <cell r="AH327" t="str">
            <v/>
          </cell>
          <cell r="AI327" t="str">
            <v/>
          </cell>
          <cell r="AJ327">
            <v>44599</v>
          </cell>
          <cell r="AK327">
            <v>44599</v>
          </cell>
        </row>
        <row r="328">
          <cell r="A328">
            <v>540200370</v>
          </cell>
          <cell r="B328" t="str">
            <v>Normal</v>
          </cell>
          <cell r="C328" t="str">
            <v>Produtivo</v>
          </cell>
          <cell r="D328" t="str">
            <v>MBBRAS - SBC_x000D_
59.104.273/0001-29</v>
          </cell>
          <cell r="E328" t="str">
            <v>BSAO0032087</v>
          </cell>
          <cell r="F328" t="str">
            <v>DAIMLER TRUCK</v>
          </cell>
          <cell r="G328" t="str">
            <v>HAPPAG LLOYD BRASIL AGENCIAMENTO MARITIM</v>
          </cell>
          <cell r="H328" t="str">
            <v>MARITIMA</v>
          </cell>
          <cell r="I328" t="str">
            <v/>
          </cell>
          <cell r="J328">
            <v>44576</v>
          </cell>
          <cell r="K328" t="str">
            <v>HLCUSTR220101165</v>
          </cell>
          <cell r="L328" t="str">
            <v>1250250951</v>
          </cell>
          <cell r="P328">
            <v>44580</v>
          </cell>
          <cell r="Q328" t="str">
            <v>9735206 - MSC PALAK</v>
          </cell>
          <cell r="R328" t="str">
            <v>FCL</v>
          </cell>
          <cell r="S328">
            <v>44586</v>
          </cell>
          <cell r="T328">
            <v>44595</v>
          </cell>
          <cell r="U328" t="str">
            <v>152205020000709</v>
          </cell>
          <cell r="V328">
            <v>44595</v>
          </cell>
          <cell r="W328" t="str">
            <v/>
          </cell>
          <cell r="X328" t="str">
            <v/>
          </cell>
          <cell r="Y328" t="str">
            <v/>
          </cell>
          <cell r="Z328" t="str">
            <v>0817800
PORTO DE SANTOS</v>
          </cell>
          <cell r="AA328" t="str">
            <v>0817800
PORTO DE SANTOS</v>
          </cell>
          <cell r="AB328" t="str">
            <v>BRASIL TERMINAL PORTUÁRIO S/A</v>
          </cell>
          <cell r="AC328">
            <v>44599</v>
          </cell>
          <cell r="AD328" t="str">
            <v>22/0248155-8</v>
          </cell>
          <cell r="AE328">
            <v>44600</v>
          </cell>
          <cell r="AF328" t="str">
            <v>Verde</v>
          </cell>
          <cell r="AG328">
            <v>44600</v>
          </cell>
          <cell r="AH328" t="str">
            <v/>
          </cell>
          <cell r="AI328" t="str">
            <v/>
          </cell>
          <cell r="AJ328">
            <v>44600</v>
          </cell>
          <cell r="AK328">
            <v>44600</v>
          </cell>
        </row>
        <row r="329">
          <cell r="A329">
            <v>540200372</v>
          </cell>
          <cell r="B329" t="str">
            <v>Normal</v>
          </cell>
          <cell r="C329" t="str">
            <v>Produtivo</v>
          </cell>
          <cell r="D329" t="str">
            <v>MBBRAS - SBC_x000D_
59.104.273/0001-29</v>
          </cell>
          <cell r="E329" t="str">
            <v>BSAO0032089</v>
          </cell>
          <cell r="F329" t="str">
            <v>DAIMLER TRUCK</v>
          </cell>
          <cell r="G329" t="str">
            <v>HAPPAG LLOYD BRASIL AGENCIAMENTO MARITIM</v>
          </cell>
          <cell r="H329" t="str">
            <v>MARITIMA</v>
          </cell>
          <cell r="I329" t="str">
            <v/>
          </cell>
          <cell r="J329">
            <v>44576</v>
          </cell>
          <cell r="K329" t="str">
            <v>HLCUSTR220101216</v>
          </cell>
          <cell r="L329" t="str">
            <v>1250250950</v>
          </cell>
          <cell r="P329">
            <v>44580</v>
          </cell>
          <cell r="Q329" t="str">
            <v>9735206 - MSC PALAK</v>
          </cell>
          <cell r="R329" t="str">
            <v>FCL</v>
          </cell>
          <cell r="S329">
            <v>44586</v>
          </cell>
          <cell r="T329">
            <v>44595</v>
          </cell>
          <cell r="U329" t="str">
            <v>152205020000970</v>
          </cell>
          <cell r="V329">
            <v>44595</v>
          </cell>
          <cell r="W329" t="str">
            <v/>
          </cell>
          <cell r="X329" t="str">
            <v/>
          </cell>
          <cell r="Y329" t="str">
            <v/>
          </cell>
          <cell r="Z329" t="str">
            <v>0817800
PORTO DE SANTOS</v>
          </cell>
          <cell r="AA329" t="str">
            <v>0817800
PORTO DE SANTOS</v>
          </cell>
          <cell r="AB329" t="str">
            <v>BRASIL TERMINAL PORTUÁRIO S/A</v>
          </cell>
          <cell r="AC329">
            <v>44603</v>
          </cell>
          <cell r="AD329" t="str">
            <v>22/0278879-3</v>
          </cell>
          <cell r="AE329">
            <v>44603</v>
          </cell>
          <cell r="AF329" t="str">
            <v>Verde</v>
          </cell>
          <cell r="AG329">
            <v>44603</v>
          </cell>
          <cell r="AH329" t="str">
            <v/>
          </cell>
          <cell r="AI329" t="str">
            <v/>
          </cell>
          <cell r="AJ329">
            <v>44608</v>
          </cell>
          <cell r="AK329">
            <v>44608</v>
          </cell>
        </row>
        <row r="330">
          <cell r="A330">
            <v>540200366</v>
          </cell>
          <cell r="B330" t="str">
            <v>Normal</v>
          </cell>
          <cell r="C330" t="str">
            <v>Produtivo</v>
          </cell>
          <cell r="D330" t="str">
            <v>MBBRAS - SBC_x000D_
59.104.273/0001-29</v>
          </cell>
          <cell r="E330" t="str">
            <v>BSAO0032083</v>
          </cell>
          <cell r="F330" t="str">
            <v>DAIMLER TRUCK</v>
          </cell>
          <cell r="G330" t="str">
            <v>HAPPAG LLOYD BRASIL AGENCIAMENTO MARITIM</v>
          </cell>
          <cell r="H330" t="str">
            <v>MARITIMA</v>
          </cell>
          <cell r="I330" t="str">
            <v/>
          </cell>
          <cell r="J330">
            <v>44576</v>
          </cell>
          <cell r="K330" t="str">
            <v>HLCUSTR220100933</v>
          </cell>
          <cell r="L330" t="str">
            <v>1250250946</v>
          </cell>
          <cell r="P330">
            <v>44580</v>
          </cell>
          <cell r="Q330" t="str">
            <v>9735206 - MSC PALAK</v>
          </cell>
          <cell r="R330" t="str">
            <v>FCL</v>
          </cell>
          <cell r="S330">
            <v>44586</v>
          </cell>
          <cell r="T330">
            <v>44595</v>
          </cell>
          <cell r="U330" t="str">
            <v>152205020000385</v>
          </cell>
          <cell r="V330">
            <v>44595</v>
          </cell>
          <cell r="W330" t="str">
            <v/>
          </cell>
          <cell r="X330" t="str">
            <v/>
          </cell>
          <cell r="Y330" t="str">
            <v/>
          </cell>
          <cell r="Z330" t="str">
            <v>0817800
PORTO DE SANTOS</v>
          </cell>
          <cell r="AA330" t="str">
            <v>0817800
PORTO DE SANTOS</v>
          </cell>
          <cell r="AB330" t="str">
            <v>BRASIL TERMINAL PORTUÁRIO S/A</v>
          </cell>
          <cell r="AC330">
            <v>44599</v>
          </cell>
          <cell r="AD330" t="str">
            <v>22/0240568-1</v>
          </cell>
          <cell r="AE330">
            <v>44599</v>
          </cell>
          <cell r="AF330" t="str">
            <v>Verde</v>
          </cell>
          <cell r="AG330">
            <v>44599</v>
          </cell>
          <cell r="AH330" t="str">
            <v/>
          </cell>
          <cell r="AI330" t="str">
            <v/>
          </cell>
          <cell r="AJ330">
            <v>44599</v>
          </cell>
          <cell r="AK330">
            <v>44599</v>
          </cell>
        </row>
        <row r="331">
          <cell r="A331">
            <v>540200377</v>
          </cell>
          <cell r="B331" t="str">
            <v>Normal</v>
          </cell>
          <cell r="C331" t="str">
            <v>Produtivo</v>
          </cell>
          <cell r="D331" t="str">
            <v>MBBRAS - SBC_x000D_
59.104.273/0001-29</v>
          </cell>
          <cell r="E331" t="str">
            <v>BSAO0032094</v>
          </cell>
          <cell r="F331" t="str">
            <v>DAIMLER TRUCK</v>
          </cell>
          <cell r="G331" t="str">
            <v>HAPPAG LLOYD BRASIL AGENCIAMENTO MARITIM</v>
          </cell>
          <cell r="H331" t="str">
            <v>MARITIMA</v>
          </cell>
          <cell r="I331" t="str">
            <v/>
          </cell>
          <cell r="J331">
            <v>44576</v>
          </cell>
          <cell r="K331" t="str">
            <v>HLCUSTR220101355</v>
          </cell>
          <cell r="L331" t="str">
            <v>1250250958</v>
          </cell>
          <cell r="P331">
            <v>44580</v>
          </cell>
          <cell r="Q331" t="str">
            <v>9735206 - MSC PALAK</v>
          </cell>
          <cell r="R331" t="str">
            <v>FCL</v>
          </cell>
          <cell r="S331">
            <v>44586</v>
          </cell>
          <cell r="T331">
            <v>44595</v>
          </cell>
          <cell r="U331" t="str">
            <v>152205020001438</v>
          </cell>
          <cell r="V331">
            <v>44595</v>
          </cell>
          <cell r="W331" t="str">
            <v/>
          </cell>
          <cell r="X331" t="str">
            <v/>
          </cell>
          <cell r="Y331" t="str">
            <v/>
          </cell>
          <cell r="Z331" t="str">
            <v>0817800
PORTO DE SANTOS</v>
          </cell>
          <cell r="AA331" t="str">
            <v>0817800
PORTO DE SANTOS</v>
          </cell>
          <cell r="AB331" t="str">
            <v>BRASIL TERMINAL PORTUÁRIO S/A</v>
          </cell>
          <cell r="AC331">
            <v>44596</v>
          </cell>
          <cell r="AD331" t="str">
            <v>22/0237692-4</v>
          </cell>
          <cell r="AE331">
            <v>44599</v>
          </cell>
          <cell r="AF331" t="str">
            <v>Verde</v>
          </cell>
          <cell r="AG331">
            <v>44599</v>
          </cell>
          <cell r="AH331" t="str">
            <v/>
          </cell>
          <cell r="AI331" t="str">
            <v/>
          </cell>
          <cell r="AJ331">
            <v>44599</v>
          </cell>
          <cell r="AK331">
            <v>44599</v>
          </cell>
        </row>
        <row r="332">
          <cell r="A332">
            <v>540200375</v>
          </cell>
          <cell r="B332" t="str">
            <v>Normal</v>
          </cell>
          <cell r="C332" t="str">
            <v>Produtivo</v>
          </cell>
          <cell r="D332" t="str">
            <v>MBBRAS - SBC_x000D_
59.104.273/0001-29</v>
          </cell>
          <cell r="E332" t="str">
            <v>BSAO0032092</v>
          </cell>
          <cell r="F332" t="str">
            <v>DAIMLER TRUCK</v>
          </cell>
          <cell r="G332" t="str">
            <v>HAPPAG LLOYD BRASIL AGENCIAMENTO MARITIM</v>
          </cell>
          <cell r="H332" t="str">
            <v>MARITIMA</v>
          </cell>
          <cell r="I332" t="str">
            <v/>
          </cell>
          <cell r="J332">
            <v>44576</v>
          </cell>
          <cell r="K332" t="str">
            <v>HLCUSTR220101333</v>
          </cell>
          <cell r="L332" t="str">
            <v>1250250953</v>
          </cell>
          <cell r="P332">
            <v>44580</v>
          </cell>
          <cell r="Q332" t="str">
            <v>9735206 - MSC PALAK</v>
          </cell>
          <cell r="R332" t="str">
            <v>FCL</v>
          </cell>
          <cell r="S332">
            <v>44586</v>
          </cell>
          <cell r="T332">
            <v>44595</v>
          </cell>
          <cell r="U332" t="str">
            <v>152205020001276</v>
          </cell>
          <cell r="V332">
            <v>44595</v>
          </cell>
          <cell r="W332" t="str">
            <v/>
          </cell>
          <cell r="X332" t="str">
            <v/>
          </cell>
          <cell r="Y332" t="str">
            <v/>
          </cell>
          <cell r="Z332" t="str">
            <v>0817800
PORTO DE SANTOS</v>
          </cell>
          <cell r="AA332" t="str">
            <v>0817900
SAO PAULO</v>
          </cell>
          <cell r="AB332" t="str">
            <v>EADI SANTO ANDRE TERMINAL DE CARGAS LTDA.</v>
          </cell>
          <cell r="AC332">
            <v>44613</v>
          </cell>
          <cell r="AD332" t="str">
            <v>22/0337180-2</v>
          </cell>
          <cell r="AE332">
            <v>44613</v>
          </cell>
          <cell r="AF332" t="str">
            <v>Verde</v>
          </cell>
          <cell r="AG332">
            <v>44613</v>
          </cell>
          <cell r="AH332" t="str">
            <v/>
          </cell>
          <cell r="AI332" t="str">
            <v/>
          </cell>
          <cell r="AJ332" t="str">
            <v/>
          </cell>
          <cell r="AK332" t="str">
            <v/>
          </cell>
        </row>
        <row r="333">
          <cell r="A333">
            <v>540200381</v>
          </cell>
          <cell r="B333" t="str">
            <v>Normal</v>
          </cell>
          <cell r="C333" t="str">
            <v>Produtivo</v>
          </cell>
          <cell r="D333" t="str">
            <v>MBBRAS - SBC_x000D_
59.104.273/0001-29</v>
          </cell>
          <cell r="E333" t="str">
            <v>BSAO0032098</v>
          </cell>
          <cell r="F333" t="str">
            <v>DAIMLER TRUCK</v>
          </cell>
          <cell r="G333" t="str">
            <v>HAPPAG LLOYD BRASIL AGENCIAMENTO MARITIM</v>
          </cell>
          <cell r="H333" t="str">
            <v>MARITIMA</v>
          </cell>
          <cell r="I333" t="str">
            <v/>
          </cell>
          <cell r="J333">
            <v>44576</v>
          </cell>
          <cell r="K333" t="str">
            <v>HLCUSTR220101472</v>
          </cell>
          <cell r="L333" t="str">
            <v>1250250960</v>
          </cell>
          <cell r="P333">
            <v>44580</v>
          </cell>
          <cell r="Q333" t="str">
            <v>9735206 - MSC PALAK</v>
          </cell>
          <cell r="R333" t="str">
            <v>FCL</v>
          </cell>
          <cell r="S333">
            <v>44586</v>
          </cell>
          <cell r="T333">
            <v>44595</v>
          </cell>
          <cell r="U333" t="str">
            <v>152205020001861</v>
          </cell>
          <cell r="V333">
            <v>44595</v>
          </cell>
          <cell r="W333" t="str">
            <v/>
          </cell>
          <cell r="X333" t="str">
            <v/>
          </cell>
          <cell r="Y333" t="str">
            <v/>
          </cell>
          <cell r="Z333" t="str">
            <v>0817800
PORTO DE SANTOS</v>
          </cell>
          <cell r="AA333" t="str">
            <v>0817800
PORTO DE SANTOS</v>
          </cell>
          <cell r="AB333" t="str">
            <v>BRASIL TERMINAL PORTUÁRIO S/A</v>
          </cell>
          <cell r="AC333">
            <v>44602</v>
          </cell>
          <cell r="AD333" t="str">
            <v>22/0271491-9</v>
          </cell>
          <cell r="AE333">
            <v>44602</v>
          </cell>
          <cell r="AF333" t="str">
            <v>Verde</v>
          </cell>
          <cell r="AG333">
            <v>44602</v>
          </cell>
          <cell r="AH333" t="str">
            <v/>
          </cell>
          <cell r="AI333" t="str">
            <v/>
          </cell>
          <cell r="AJ333">
            <v>44603</v>
          </cell>
          <cell r="AK333">
            <v>44603</v>
          </cell>
        </row>
        <row r="334">
          <cell r="A334">
            <v>540200373</v>
          </cell>
          <cell r="B334" t="str">
            <v>Normal</v>
          </cell>
          <cell r="C334" t="str">
            <v>Produtivo</v>
          </cell>
          <cell r="D334" t="str">
            <v>MBBRAS - SBC_x000D_
59.104.273/0001-29</v>
          </cell>
          <cell r="E334" t="str">
            <v>BSAO0032090</v>
          </cell>
          <cell r="F334" t="str">
            <v>DAIMLER TRUCK</v>
          </cell>
          <cell r="G334" t="str">
            <v>HAPPAG LLOYD BRASIL AGENCIAMENTO MARITIM</v>
          </cell>
          <cell r="H334" t="str">
            <v>MARITIMA</v>
          </cell>
          <cell r="I334" t="str">
            <v/>
          </cell>
          <cell r="J334">
            <v>44576</v>
          </cell>
          <cell r="K334" t="str">
            <v>HLCUSTR220101227</v>
          </cell>
          <cell r="L334" t="str">
            <v>1250250949</v>
          </cell>
          <cell r="P334">
            <v>44580</v>
          </cell>
          <cell r="Q334" t="str">
            <v>9735206 - MSC PALAK</v>
          </cell>
          <cell r="R334" t="str">
            <v>FCL</v>
          </cell>
          <cell r="S334">
            <v>44586</v>
          </cell>
          <cell r="T334">
            <v>44595</v>
          </cell>
          <cell r="U334" t="str">
            <v>152205020001004</v>
          </cell>
          <cell r="V334">
            <v>44595</v>
          </cell>
          <cell r="W334" t="str">
            <v/>
          </cell>
          <cell r="X334" t="str">
            <v/>
          </cell>
          <cell r="Y334" t="str">
            <v/>
          </cell>
          <cell r="Z334" t="str">
            <v>0817800
PORTO DE SANTOS</v>
          </cell>
          <cell r="AA334" t="str">
            <v>0817800
PORTO DE SANTOS</v>
          </cell>
          <cell r="AB334" t="str">
            <v>BRASIL TERMINAL PORTUÁRIO S/A</v>
          </cell>
          <cell r="AC334">
            <v>44601</v>
          </cell>
          <cell r="AD334" t="str">
            <v>22/0262610-6</v>
          </cell>
          <cell r="AE334">
            <v>44601</v>
          </cell>
          <cell r="AF334" t="str">
            <v>Verde</v>
          </cell>
          <cell r="AG334">
            <v>44601</v>
          </cell>
          <cell r="AH334" t="str">
            <v/>
          </cell>
          <cell r="AI334" t="str">
            <v/>
          </cell>
          <cell r="AJ334">
            <v>44601</v>
          </cell>
          <cell r="AK334">
            <v>44601</v>
          </cell>
        </row>
        <row r="335">
          <cell r="A335">
            <v>540200374</v>
          </cell>
          <cell r="B335" t="str">
            <v>Normal</v>
          </cell>
          <cell r="C335" t="str">
            <v>Produtivo</v>
          </cell>
          <cell r="D335" t="str">
            <v>MBBRAS - SBC_x000D_
59.104.273/0001-29</v>
          </cell>
          <cell r="E335" t="str">
            <v>BSAO0032091</v>
          </cell>
          <cell r="F335" t="str">
            <v>DAIMLER TRUCK</v>
          </cell>
          <cell r="G335" t="str">
            <v>HAPPAG LLOYD BRASIL AGENCIAMENTO MARITIM</v>
          </cell>
          <cell r="H335" t="str">
            <v>MARITIMA</v>
          </cell>
          <cell r="I335" t="str">
            <v/>
          </cell>
          <cell r="J335">
            <v>44576</v>
          </cell>
          <cell r="K335" t="str">
            <v>HLCUSTR220101322</v>
          </cell>
          <cell r="L335" t="str">
            <v>1250250955</v>
          </cell>
          <cell r="P335">
            <v>44580</v>
          </cell>
          <cell r="Q335" t="str">
            <v>9735206 - MSC PALAK</v>
          </cell>
          <cell r="R335" t="str">
            <v>FCL</v>
          </cell>
          <cell r="S335">
            <v>44586</v>
          </cell>
          <cell r="T335">
            <v>44595</v>
          </cell>
          <cell r="U335" t="str">
            <v>152205020001195</v>
          </cell>
          <cell r="V335">
            <v>44595</v>
          </cell>
          <cell r="W335" t="str">
            <v/>
          </cell>
          <cell r="X335" t="str">
            <v/>
          </cell>
          <cell r="Y335" t="str">
            <v/>
          </cell>
          <cell r="Z335" t="str">
            <v>0817800
PORTO DE SANTOS</v>
          </cell>
          <cell r="AA335" t="str">
            <v>0817800
PORTO DE SANTOS</v>
          </cell>
          <cell r="AB335" t="str">
            <v>BRASIL TERMINAL PORTUÁRIO S/A</v>
          </cell>
          <cell r="AC335">
            <v>44597</v>
          </cell>
          <cell r="AD335" t="str">
            <v>22/0238136-7</v>
          </cell>
          <cell r="AE335">
            <v>44599</v>
          </cell>
          <cell r="AF335" t="str">
            <v>Verde</v>
          </cell>
          <cell r="AG335">
            <v>44599</v>
          </cell>
          <cell r="AH335" t="str">
            <v/>
          </cell>
          <cell r="AI335" t="str">
            <v/>
          </cell>
          <cell r="AJ335">
            <v>44599</v>
          </cell>
          <cell r="AK335">
            <v>44599</v>
          </cell>
        </row>
        <row r="336">
          <cell r="A336">
            <v>540200380</v>
          </cell>
          <cell r="B336" t="str">
            <v>Normal</v>
          </cell>
          <cell r="C336" t="str">
            <v>Produtivo</v>
          </cell>
          <cell r="D336" t="str">
            <v>MBBRAS - SBC_x000D_
59.104.273/0001-29</v>
          </cell>
          <cell r="E336" t="str">
            <v>BSAO0032097</v>
          </cell>
          <cell r="F336" t="str">
            <v>DAIMLER TRUCK</v>
          </cell>
          <cell r="G336" t="str">
            <v>HAPPAG LLOYD BRASIL AGENCIAMENTO MARITIM</v>
          </cell>
          <cell r="H336" t="str">
            <v>MARITIMA</v>
          </cell>
          <cell r="I336" t="str">
            <v/>
          </cell>
          <cell r="J336">
            <v>44576</v>
          </cell>
          <cell r="K336" t="str">
            <v>HLCUSTR220101440</v>
          </cell>
          <cell r="L336" t="str">
            <v>1250250957</v>
          </cell>
          <cell r="P336">
            <v>44580</v>
          </cell>
          <cell r="Q336" t="str">
            <v>9735206 - MSC PALAK</v>
          </cell>
          <cell r="R336" t="str">
            <v>FCL</v>
          </cell>
          <cell r="S336">
            <v>44586</v>
          </cell>
          <cell r="T336">
            <v>44595</v>
          </cell>
          <cell r="U336" t="str">
            <v>152205020001780</v>
          </cell>
          <cell r="V336">
            <v>44595</v>
          </cell>
          <cell r="W336" t="str">
            <v/>
          </cell>
          <cell r="X336" t="str">
            <v/>
          </cell>
          <cell r="Y336" t="str">
            <v/>
          </cell>
          <cell r="Z336" t="str">
            <v>0817800
PORTO DE SANTOS</v>
          </cell>
          <cell r="AA336" t="str">
            <v>0817900
SAO PAULO</v>
          </cell>
          <cell r="AB336" t="str">
            <v>EADI SANTO ANDRE TERMINAL DE CARGAS LTDA.</v>
          </cell>
          <cell r="AC336">
            <v>44613</v>
          </cell>
          <cell r="AD336" t="str">
            <v>22/0337182-9</v>
          </cell>
          <cell r="AE336">
            <v>44613</v>
          </cell>
          <cell r="AF336" t="str">
            <v>Verde</v>
          </cell>
          <cell r="AG336">
            <v>44613</v>
          </cell>
          <cell r="AH336" t="str">
            <v/>
          </cell>
          <cell r="AI336" t="str">
            <v/>
          </cell>
          <cell r="AJ336">
            <v>44615</v>
          </cell>
          <cell r="AK336">
            <v>44615</v>
          </cell>
        </row>
        <row r="337">
          <cell r="A337">
            <v>540200387</v>
          </cell>
          <cell r="B337" t="str">
            <v>Normal</v>
          </cell>
          <cell r="C337" t="str">
            <v>Produtivo</v>
          </cell>
          <cell r="D337" t="str">
            <v>MBBRAS - SBC_x000D_
59.104.273/0001-29</v>
          </cell>
          <cell r="E337" t="str">
            <v>BSAO0032105</v>
          </cell>
          <cell r="F337" t="str">
            <v>DAIMLER TRUCK</v>
          </cell>
          <cell r="G337" t="str">
            <v>HAPPAG LLOYD BRASIL AGENCIAMENTO MARITIM</v>
          </cell>
          <cell r="H337" t="str">
            <v>MARITIMA</v>
          </cell>
          <cell r="I337" t="str">
            <v/>
          </cell>
          <cell r="J337">
            <v>44576</v>
          </cell>
          <cell r="K337" t="str">
            <v>HLCUSTR220101651</v>
          </cell>
          <cell r="L337" t="str">
            <v>1250250969</v>
          </cell>
          <cell r="P337">
            <v>44580</v>
          </cell>
          <cell r="Q337" t="str">
            <v>9735206 - MSC PALAK</v>
          </cell>
          <cell r="R337" t="str">
            <v>FCL</v>
          </cell>
          <cell r="S337">
            <v>44586</v>
          </cell>
          <cell r="T337">
            <v>44595</v>
          </cell>
          <cell r="U337" t="str">
            <v>152205020002400</v>
          </cell>
          <cell r="V337">
            <v>44595</v>
          </cell>
          <cell r="W337" t="str">
            <v/>
          </cell>
          <cell r="X337" t="str">
            <v/>
          </cell>
          <cell r="Y337" t="str">
            <v/>
          </cell>
          <cell r="Z337" t="str">
            <v>0817800
PORTO DE SANTOS</v>
          </cell>
          <cell r="AA337" t="str">
            <v>0817800
PORTO DE SANTOS</v>
          </cell>
          <cell r="AB337" t="str">
            <v>BRASIL TERMINAL PORTUÁRIO S/A</v>
          </cell>
          <cell r="AC337">
            <v>44596</v>
          </cell>
          <cell r="AD337" t="str">
            <v>22/0237588-0</v>
          </cell>
          <cell r="AE337">
            <v>44599</v>
          </cell>
          <cell r="AF337" t="str">
            <v>Verde</v>
          </cell>
          <cell r="AG337">
            <v>44599</v>
          </cell>
          <cell r="AH337" t="str">
            <v/>
          </cell>
          <cell r="AI337" t="str">
            <v/>
          </cell>
          <cell r="AJ337">
            <v>44599</v>
          </cell>
          <cell r="AK337">
            <v>44599</v>
          </cell>
        </row>
        <row r="338">
          <cell r="A338">
            <v>540200385</v>
          </cell>
          <cell r="B338" t="str">
            <v>Normal</v>
          </cell>
          <cell r="C338" t="str">
            <v>Produtivo</v>
          </cell>
          <cell r="D338" t="str">
            <v>MBBRAS - SBC_x000D_
59.104.273/0001-29</v>
          </cell>
          <cell r="E338" t="str">
            <v>BSAO0032103</v>
          </cell>
          <cell r="F338" t="str">
            <v>DAIMLER TRUCK</v>
          </cell>
          <cell r="G338" t="str">
            <v>HAPPAG LLOYD BRASIL AGENCIAMENTO MARITIM</v>
          </cell>
          <cell r="H338" t="str">
            <v>MARITIMA</v>
          </cell>
          <cell r="I338" t="str">
            <v/>
          </cell>
          <cell r="J338">
            <v>44576</v>
          </cell>
          <cell r="K338" t="str">
            <v>HLCUSTR220101630</v>
          </cell>
          <cell r="L338" t="str">
            <v>1250250964</v>
          </cell>
          <cell r="P338">
            <v>44576</v>
          </cell>
          <cell r="Q338" t="str">
            <v>9735206 - MSC PALAK</v>
          </cell>
          <cell r="R338" t="str">
            <v>FCL</v>
          </cell>
          <cell r="S338">
            <v>44586</v>
          </cell>
          <cell r="T338">
            <v>44595</v>
          </cell>
          <cell r="U338" t="str">
            <v>152205020002248</v>
          </cell>
          <cell r="V338">
            <v>44595</v>
          </cell>
          <cell r="W338" t="str">
            <v/>
          </cell>
          <cell r="X338" t="str">
            <v/>
          </cell>
          <cell r="Y338" t="str">
            <v/>
          </cell>
          <cell r="Z338" t="str">
            <v>0817800
PORTO DE SANTOS</v>
          </cell>
          <cell r="AA338" t="str">
            <v>0817800
PORTO DE SANTOS</v>
          </cell>
          <cell r="AB338" t="str">
            <v>BRASIL TERMINAL PORTUÁRIO S/A</v>
          </cell>
          <cell r="AC338" t="str">
            <v/>
          </cell>
          <cell r="AD338" t="str">
            <v/>
          </cell>
          <cell r="AE338" t="str">
            <v/>
          </cell>
          <cell r="AF338" t="str">
            <v/>
          </cell>
          <cell r="AG338" t="str">
            <v/>
          </cell>
          <cell r="AH338" t="str">
            <v/>
          </cell>
          <cell r="AI338" t="str">
            <v/>
          </cell>
          <cell r="AJ338" t="str">
            <v/>
          </cell>
          <cell r="AK338" t="str">
            <v/>
          </cell>
        </row>
        <row r="339">
          <cell r="A339">
            <v>540200376</v>
          </cell>
          <cell r="B339" t="str">
            <v>Normal</v>
          </cell>
          <cell r="C339" t="str">
            <v>Produtivo</v>
          </cell>
          <cell r="D339" t="str">
            <v>MBBRAS - SBC_x000D_
59.104.273/0001-29</v>
          </cell>
          <cell r="E339" t="str">
            <v>BSAO0032093</v>
          </cell>
          <cell r="F339" t="str">
            <v>DAIMLER TRUCK</v>
          </cell>
          <cell r="G339" t="str">
            <v>HAPPAG LLOYD BRASIL AGENCIAMENTO MARITIM</v>
          </cell>
          <cell r="H339" t="str">
            <v>MARITIMA</v>
          </cell>
          <cell r="I339" t="str">
            <v/>
          </cell>
          <cell r="J339">
            <v>44576</v>
          </cell>
          <cell r="K339" t="str">
            <v>HLCUSTR220101344</v>
          </cell>
          <cell r="L339" t="str">
            <v>1250250954</v>
          </cell>
          <cell r="P339">
            <v>44576</v>
          </cell>
          <cell r="Q339" t="str">
            <v>9735206 - MSC PALAK</v>
          </cell>
          <cell r="R339" t="str">
            <v>FCL</v>
          </cell>
          <cell r="S339">
            <v>44586</v>
          </cell>
          <cell r="T339">
            <v>44595</v>
          </cell>
          <cell r="U339" t="str">
            <v>152205020001357</v>
          </cell>
          <cell r="V339">
            <v>44595</v>
          </cell>
          <cell r="W339" t="str">
            <v/>
          </cell>
          <cell r="X339" t="str">
            <v/>
          </cell>
          <cell r="Y339" t="str">
            <v/>
          </cell>
          <cell r="Z339" t="str">
            <v>0817800
PORTO DE SANTOS</v>
          </cell>
          <cell r="AA339" t="str">
            <v>0817800
PORTO DE SANTOS</v>
          </cell>
          <cell r="AB339" t="str">
            <v>BRASIL TERMINAL PORTUÁRIO S/A</v>
          </cell>
          <cell r="AC339" t="str">
            <v/>
          </cell>
          <cell r="AD339" t="str">
            <v/>
          </cell>
          <cell r="AE339" t="str">
            <v/>
          </cell>
          <cell r="AF339" t="str">
            <v/>
          </cell>
          <cell r="AG339" t="str">
            <v/>
          </cell>
          <cell r="AH339" t="str">
            <v/>
          </cell>
          <cell r="AI339" t="str">
            <v/>
          </cell>
          <cell r="AJ339" t="str">
            <v/>
          </cell>
          <cell r="AK339" t="str">
            <v/>
          </cell>
        </row>
        <row r="340">
          <cell r="A340">
            <v>540200391</v>
          </cell>
          <cell r="B340" t="str">
            <v>Normal</v>
          </cell>
          <cell r="C340" t="str">
            <v>Produtivo</v>
          </cell>
          <cell r="D340" t="str">
            <v>MBBRAS - SBC_x000D_
59.104.273/0001-29</v>
          </cell>
          <cell r="E340" t="str">
            <v>BSAO0032110</v>
          </cell>
          <cell r="F340" t="str">
            <v>DAIMLER TRUCK</v>
          </cell>
          <cell r="G340" t="str">
            <v>HAPPAG LLOYD BRASIL AGENCIAMENTO MARITIM</v>
          </cell>
          <cell r="H340" t="str">
            <v>MARITIMA</v>
          </cell>
          <cell r="I340" t="str">
            <v/>
          </cell>
          <cell r="J340">
            <v>44576</v>
          </cell>
          <cell r="K340" t="str">
            <v>HLCUSTR220102007</v>
          </cell>
          <cell r="L340" t="str">
            <v>1250250970</v>
          </cell>
          <cell r="P340">
            <v>44580</v>
          </cell>
          <cell r="Q340" t="str">
            <v>9735206 - MSC PALAK</v>
          </cell>
          <cell r="R340" t="str">
            <v>FCL</v>
          </cell>
          <cell r="S340">
            <v>44586</v>
          </cell>
          <cell r="T340">
            <v>44595</v>
          </cell>
          <cell r="U340" t="str">
            <v>152205020002833</v>
          </cell>
          <cell r="V340">
            <v>44595</v>
          </cell>
          <cell r="W340" t="str">
            <v/>
          </cell>
          <cell r="X340" t="str">
            <v/>
          </cell>
          <cell r="Y340" t="str">
            <v/>
          </cell>
          <cell r="Z340" t="str">
            <v>0817800
PORTO DE SANTOS</v>
          </cell>
          <cell r="AA340" t="str">
            <v>0817800
PORTO DE SANTOS</v>
          </cell>
          <cell r="AB340" t="str">
            <v>BRASIL TERMINAL PORTUÁRIO S/A</v>
          </cell>
          <cell r="AC340">
            <v>44599</v>
          </cell>
          <cell r="AD340" t="str">
            <v>22/0248159-0</v>
          </cell>
          <cell r="AE340">
            <v>44600</v>
          </cell>
          <cell r="AF340" t="str">
            <v>Verde</v>
          </cell>
          <cell r="AG340">
            <v>44600</v>
          </cell>
          <cell r="AH340" t="str">
            <v/>
          </cell>
          <cell r="AI340" t="str">
            <v/>
          </cell>
          <cell r="AJ340">
            <v>44600</v>
          </cell>
          <cell r="AK340">
            <v>44600</v>
          </cell>
        </row>
        <row r="341">
          <cell r="A341">
            <v>540200382</v>
          </cell>
          <cell r="B341" t="str">
            <v>Normal</v>
          </cell>
          <cell r="C341" t="str">
            <v>Produtivo</v>
          </cell>
          <cell r="D341" t="str">
            <v>MBBRAS - SBC_x000D_
59.104.273/0001-29</v>
          </cell>
          <cell r="E341" t="str">
            <v>BSAO0032099</v>
          </cell>
          <cell r="F341" t="str">
            <v>DAIMLER TRUCK</v>
          </cell>
          <cell r="G341" t="str">
            <v>HAPPAG LLOYD BRASIL AGENCIAMENTO MARITIM</v>
          </cell>
          <cell r="H341" t="str">
            <v>MARITIMA</v>
          </cell>
          <cell r="I341" t="str">
            <v/>
          </cell>
          <cell r="J341">
            <v>44576</v>
          </cell>
          <cell r="K341" t="str">
            <v>HLCUSTR220101607</v>
          </cell>
          <cell r="L341" t="str">
            <v>1250250966</v>
          </cell>
          <cell r="P341">
            <v>44580</v>
          </cell>
          <cell r="Q341" t="str">
            <v>9735206 - MSC PALAK</v>
          </cell>
          <cell r="R341" t="str">
            <v>FCL</v>
          </cell>
          <cell r="S341">
            <v>44586</v>
          </cell>
          <cell r="T341">
            <v>44595</v>
          </cell>
          <cell r="U341" t="str">
            <v>152205020001942</v>
          </cell>
          <cell r="V341">
            <v>44595</v>
          </cell>
          <cell r="W341" t="str">
            <v/>
          </cell>
          <cell r="X341" t="str">
            <v/>
          </cell>
          <cell r="Y341" t="str">
            <v/>
          </cell>
          <cell r="Z341" t="str">
            <v>0817800
PORTO DE SANTOS</v>
          </cell>
          <cell r="AA341" t="str">
            <v>0817800
PORTO DE SANTOS</v>
          </cell>
          <cell r="AB341" t="str">
            <v>BRASIL TERMINAL PORTUÁRIO S/A</v>
          </cell>
          <cell r="AC341">
            <v>44596</v>
          </cell>
          <cell r="AD341" t="str">
            <v>22/0237725-4</v>
          </cell>
          <cell r="AE341">
            <v>44599</v>
          </cell>
          <cell r="AF341" t="str">
            <v>Verde</v>
          </cell>
          <cell r="AG341">
            <v>44599</v>
          </cell>
          <cell r="AH341" t="str">
            <v/>
          </cell>
          <cell r="AI341" t="str">
            <v/>
          </cell>
          <cell r="AJ341">
            <v>44600</v>
          </cell>
          <cell r="AK341">
            <v>44600</v>
          </cell>
        </row>
        <row r="342">
          <cell r="A342">
            <v>540200384</v>
          </cell>
          <cell r="B342" t="str">
            <v>Normal</v>
          </cell>
          <cell r="C342" t="str">
            <v>Produtivo</v>
          </cell>
          <cell r="D342" t="str">
            <v>MBBRAS - SBC_x000D_
59.104.273/0001-29</v>
          </cell>
          <cell r="E342" t="str">
            <v>BSAO0032102</v>
          </cell>
          <cell r="F342" t="str">
            <v>DAIMLER TRUCK</v>
          </cell>
          <cell r="G342" t="str">
            <v>HAPPAG LLOYD BRASIL AGENCIAMENTO MARITIM</v>
          </cell>
          <cell r="H342" t="str">
            <v>MARITIMA</v>
          </cell>
          <cell r="I342" t="str">
            <v/>
          </cell>
          <cell r="J342">
            <v>44576</v>
          </cell>
          <cell r="K342" t="str">
            <v>HLCUSTR220101629</v>
          </cell>
          <cell r="L342" t="str">
            <v>1250250963</v>
          </cell>
          <cell r="P342">
            <v>44580</v>
          </cell>
          <cell r="Q342" t="str">
            <v>9735206 - MSC PALAK</v>
          </cell>
          <cell r="R342" t="str">
            <v>FCL</v>
          </cell>
          <cell r="S342">
            <v>44586</v>
          </cell>
          <cell r="T342">
            <v>44595</v>
          </cell>
          <cell r="U342" t="str">
            <v>152205020002167</v>
          </cell>
          <cell r="V342">
            <v>44595</v>
          </cell>
          <cell r="W342" t="str">
            <v/>
          </cell>
          <cell r="X342" t="str">
            <v/>
          </cell>
          <cell r="Y342" t="str">
            <v/>
          </cell>
          <cell r="Z342" t="str">
            <v>0817800
PORTO DE SANTOS</v>
          </cell>
          <cell r="AA342" t="str">
            <v>0817800
PORTO DE SANTOS</v>
          </cell>
          <cell r="AB342" t="str">
            <v>BRASIL TERMINAL PORTUÁRIO S/A</v>
          </cell>
          <cell r="AC342">
            <v>44602</v>
          </cell>
          <cell r="AD342" t="str">
            <v>22/0272283-0</v>
          </cell>
          <cell r="AE342">
            <v>44602</v>
          </cell>
          <cell r="AF342" t="str">
            <v>Verde</v>
          </cell>
          <cell r="AG342">
            <v>44602</v>
          </cell>
          <cell r="AH342" t="str">
            <v/>
          </cell>
          <cell r="AI342" t="str">
            <v/>
          </cell>
          <cell r="AJ342">
            <v>44602</v>
          </cell>
          <cell r="AK342">
            <v>44602</v>
          </cell>
        </row>
        <row r="343">
          <cell r="A343">
            <v>540200378</v>
          </cell>
          <cell r="B343" t="str">
            <v>Normal</v>
          </cell>
          <cell r="C343" t="str">
            <v>Produtivo</v>
          </cell>
          <cell r="D343" t="str">
            <v>MBBRAS - SBC_x000D_
59.104.273/0001-29</v>
          </cell>
          <cell r="E343" t="str">
            <v>BSAO0032095</v>
          </cell>
          <cell r="F343" t="str">
            <v>DAIMLER TRUCK</v>
          </cell>
          <cell r="G343" t="str">
            <v>HAPPAG LLOYD BRASIL AGENCIAMENTO MARITIM</v>
          </cell>
          <cell r="H343" t="str">
            <v>MARITIMA</v>
          </cell>
          <cell r="I343" t="str">
            <v/>
          </cell>
          <cell r="J343">
            <v>44576</v>
          </cell>
          <cell r="K343" t="str">
            <v>HLCUSTR220101399</v>
          </cell>
          <cell r="L343" t="str">
            <v>1250250956</v>
          </cell>
          <cell r="P343">
            <v>44580</v>
          </cell>
          <cell r="Q343" t="str">
            <v>9735206 - MSC PALAK</v>
          </cell>
          <cell r="R343" t="str">
            <v>FCL</v>
          </cell>
          <cell r="S343">
            <v>44586</v>
          </cell>
          <cell r="T343">
            <v>44595</v>
          </cell>
          <cell r="U343" t="str">
            <v>152205020001519</v>
          </cell>
          <cell r="V343">
            <v>44595</v>
          </cell>
          <cell r="W343" t="str">
            <v/>
          </cell>
          <cell r="X343" t="str">
            <v/>
          </cell>
          <cell r="Y343" t="str">
            <v/>
          </cell>
          <cell r="Z343" t="str">
            <v>0817800
PORTO DE SANTOS</v>
          </cell>
          <cell r="AA343" t="str">
            <v>0817800
PORTO DE SANTOS</v>
          </cell>
          <cell r="AB343" t="str">
            <v>BRASIL TERMINAL PORTUÁRIO S/A</v>
          </cell>
          <cell r="AC343">
            <v>44599</v>
          </cell>
          <cell r="AD343" t="str">
            <v>22/0240571-1</v>
          </cell>
          <cell r="AE343">
            <v>44599</v>
          </cell>
          <cell r="AF343" t="str">
            <v>Verde</v>
          </cell>
          <cell r="AG343">
            <v>44599</v>
          </cell>
          <cell r="AH343" t="str">
            <v/>
          </cell>
          <cell r="AI343" t="str">
            <v/>
          </cell>
          <cell r="AJ343">
            <v>44599</v>
          </cell>
          <cell r="AK343">
            <v>44599</v>
          </cell>
        </row>
        <row r="344">
          <cell r="A344">
            <v>540200389</v>
          </cell>
          <cell r="B344" t="str">
            <v>Normal</v>
          </cell>
          <cell r="C344" t="str">
            <v>Produtivo</v>
          </cell>
          <cell r="D344" t="str">
            <v>MBBRAS - SBC_x000D_
59.104.273/0001-29</v>
          </cell>
          <cell r="E344" t="str">
            <v>BSAO0032107</v>
          </cell>
          <cell r="F344" t="str">
            <v>DAIMLER TRUCK</v>
          </cell>
          <cell r="G344" t="str">
            <v>HAPPAG LLOYD BRASIL AGENCIAMENTO MARITIM</v>
          </cell>
          <cell r="H344" t="str">
            <v>MARITIMA</v>
          </cell>
          <cell r="I344" t="str">
            <v/>
          </cell>
          <cell r="J344">
            <v>44576</v>
          </cell>
          <cell r="K344" t="str">
            <v>HLCUSTR220101903</v>
          </cell>
          <cell r="L344" t="str">
            <v>1250250968</v>
          </cell>
          <cell r="P344">
            <v>44580</v>
          </cell>
          <cell r="Q344" t="str">
            <v>9735206 - MSC PALAK</v>
          </cell>
          <cell r="R344" t="str">
            <v>FCL</v>
          </cell>
          <cell r="S344">
            <v>44586</v>
          </cell>
          <cell r="T344">
            <v>44595</v>
          </cell>
          <cell r="U344" t="str">
            <v>152205020002671</v>
          </cell>
          <cell r="V344">
            <v>44595</v>
          </cell>
          <cell r="W344" t="str">
            <v/>
          </cell>
          <cell r="X344" t="str">
            <v/>
          </cell>
          <cell r="Y344" t="str">
            <v/>
          </cell>
          <cell r="Z344" t="str">
            <v>0817800
PORTO DE SANTOS</v>
          </cell>
          <cell r="AA344" t="str">
            <v>0817800
PORTO DE SANTOS</v>
          </cell>
          <cell r="AB344" t="str">
            <v>BRASIL TERMINAL PORTUÁRIO S/A</v>
          </cell>
          <cell r="AC344">
            <v>44600</v>
          </cell>
          <cell r="AD344" t="str">
            <v>22/0257648-6</v>
          </cell>
          <cell r="AE344">
            <v>44601</v>
          </cell>
          <cell r="AF344" t="str">
            <v>Verde</v>
          </cell>
          <cell r="AG344">
            <v>44601</v>
          </cell>
          <cell r="AH344" t="str">
            <v/>
          </cell>
          <cell r="AI344" t="str">
            <v/>
          </cell>
          <cell r="AJ344">
            <v>44601</v>
          </cell>
          <cell r="AK344">
            <v>44601</v>
          </cell>
        </row>
        <row r="345">
          <cell r="A345">
            <v>540200393</v>
          </cell>
          <cell r="B345" t="str">
            <v>Normal</v>
          </cell>
          <cell r="C345" t="str">
            <v>Produtivo</v>
          </cell>
          <cell r="D345" t="str">
            <v>MBBRAS - SBC_x000D_
59.104.273/0001-29</v>
          </cell>
          <cell r="E345" t="str">
            <v>BSAO0032112</v>
          </cell>
          <cell r="F345" t="str">
            <v>DAIMLER TRUCK</v>
          </cell>
          <cell r="G345" t="str">
            <v>HAPPAG LLOYD BRASIL AGENCIAMENTO MARITIM</v>
          </cell>
          <cell r="H345" t="str">
            <v>MARITIMA</v>
          </cell>
          <cell r="I345" t="str">
            <v/>
          </cell>
          <cell r="J345">
            <v>44576</v>
          </cell>
          <cell r="K345" t="str">
            <v>HLCUSTR220102062</v>
          </cell>
          <cell r="L345" t="str">
            <v>1250250971</v>
          </cell>
          <cell r="P345">
            <v>44580</v>
          </cell>
          <cell r="Q345" t="str">
            <v>9735206 - MSC PALAK</v>
          </cell>
          <cell r="R345" t="str">
            <v>FCL</v>
          </cell>
          <cell r="S345">
            <v>44586</v>
          </cell>
          <cell r="T345">
            <v>44595</v>
          </cell>
          <cell r="U345" t="str">
            <v>152205020003058</v>
          </cell>
          <cell r="V345">
            <v>44595</v>
          </cell>
          <cell r="W345" t="str">
            <v/>
          </cell>
          <cell r="X345" t="str">
            <v/>
          </cell>
          <cell r="Y345" t="str">
            <v/>
          </cell>
          <cell r="Z345" t="str">
            <v>0817800
PORTO DE SANTOS</v>
          </cell>
          <cell r="AA345" t="str">
            <v>0817800
PORTO DE SANTOS</v>
          </cell>
          <cell r="AB345" t="str">
            <v>BRASIL TERMINAL PORTUÁRIO S/A</v>
          </cell>
          <cell r="AC345">
            <v>44601</v>
          </cell>
          <cell r="AD345" t="str">
            <v>22/0262611-4</v>
          </cell>
          <cell r="AE345">
            <v>44601</v>
          </cell>
          <cell r="AF345" t="str">
            <v>Verde</v>
          </cell>
          <cell r="AG345">
            <v>44601</v>
          </cell>
          <cell r="AH345" t="str">
            <v/>
          </cell>
          <cell r="AI345" t="str">
            <v/>
          </cell>
          <cell r="AJ345">
            <v>44603</v>
          </cell>
          <cell r="AK345">
            <v>44603</v>
          </cell>
        </row>
        <row r="346">
          <cell r="A346">
            <v>540200383</v>
          </cell>
          <cell r="B346" t="str">
            <v>Normal</v>
          </cell>
          <cell r="C346" t="str">
            <v>Produtivo</v>
          </cell>
          <cell r="D346" t="str">
            <v>MBBRAS - SBC_x000D_
59.104.273/0001-29</v>
          </cell>
          <cell r="E346" t="str">
            <v>BSAO0032101</v>
          </cell>
          <cell r="F346" t="str">
            <v>DAIMLER TRUCK</v>
          </cell>
          <cell r="G346" t="str">
            <v>HAPPAG LLOYD BRASIL AGENCIAMENTO MARITIM</v>
          </cell>
          <cell r="H346" t="str">
            <v>MARITIMA</v>
          </cell>
          <cell r="I346" t="str">
            <v/>
          </cell>
          <cell r="J346">
            <v>44576</v>
          </cell>
          <cell r="K346" t="str">
            <v>HLCUSTR220101618</v>
          </cell>
          <cell r="L346" t="str">
            <v>1250250962</v>
          </cell>
          <cell r="P346">
            <v>44580</v>
          </cell>
          <cell r="Q346" t="str">
            <v>9735206 - MSC PALAK</v>
          </cell>
          <cell r="R346" t="str">
            <v>FCL</v>
          </cell>
          <cell r="S346">
            <v>44586</v>
          </cell>
          <cell r="T346">
            <v>44595</v>
          </cell>
          <cell r="U346" t="str">
            <v>152205020002086</v>
          </cell>
          <cell r="V346">
            <v>44595</v>
          </cell>
          <cell r="W346" t="str">
            <v/>
          </cell>
          <cell r="X346" t="str">
            <v/>
          </cell>
          <cell r="Y346" t="str">
            <v/>
          </cell>
          <cell r="Z346" t="str">
            <v>0817800
PORTO DE SANTOS</v>
          </cell>
          <cell r="AA346" t="str">
            <v>0817800
PORTO DE SANTOS</v>
          </cell>
          <cell r="AB346" t="str">
            <v>BRASIL TERMINAL PORTUÁRIO S/A</v>
          </cell>
          <cell r="AC346">
            <v>44607</v>
          </cell>
          <cell r="AD346" t="str">
            <v>22/0302262-0</v>
          </cell>
          <cell r="AE346">
            <v>44607</v>
          </cell>
          <cell r="AF346" t="str">
            <v>Verde</v>
          </cell>
          <cell r="AG346">
            <v>44607</v>
          </cell>
          <cell r="AH346" t="str">
            <v/>
          </cell>
          <cell r="AI346" t="str">
            <v/>
          </cell>
          <cell r="AJ346">
            <v>44607</v>
          </cell>
          <cell r="AK346">
            <v>44607</v>
          </cell>
        </row>
        <row r="347">
          <cell r="A347">
            <v>540200390</v>
          </cell>
          <cell r="B347" t="str">
            <v>Normal</v>
          </cell>
          <cell r="C347" t="str">
            <v>Produtivo</v>
          </cell>
          <cell r="D347" t="str">
            <v>MBBRAS - SBC_x000D_
59.104.273/0001-29</v>
          </cell>
          <cell r="E347" t="str">
            <v>BSAO0032108</v>
          </cell>
          <cell r="F347" t="str">
            <v>DAIMLER TRUCK</v>
          </cell>
          <cell r="G347" t="str">
            <v>HAPPAG LLOYD BRASIL AGENCIAMENTO MARITIM</v>
          </cell>
          <cell r="H347" t="str">
            <v>MARITIMA</v>
          </cell>
          <cell r="I347" t="str">
            <v/>
          </cell>
          <cell r="J347">
            <v>44576</v>
          </cell>
          <cell r="K347" t="str">
            <v>HLCUSTR220101980</v>
          </cell>
          <cell r="L347" t="str">
            <v>1250250975</v>
          </cell>
          <cell r="P347">
            <v>44580</v>
          </cell>
          <cell r="Q347" t="str">
            <v>9735206 - MSC PALAK</v>
          </cell>
          <cell r="R347" t="str">
            <v>FCL</v>
          </cell>
          <cell r="S347">
            <v>44586</v>
          </cell>
          <cell r="T347">
            <v>44595</v>
          </cell>
          <cell r="U347" t="str">
            <v>152205020002752</v>
          </cell>
          <cell r="V347">
            <v>44595</v>
          </cell>
          <cell r="W347" t="str">
            <v/>
          </cell>
          <cell r="X347" t="str">
            <v/>
          </cell>
          <cell r="Y347" t="str">
            <v/>
          </cell>
          <cell r="Z347" t="str">
            <v>0817800
PORTO DE SANTOS</v>
          </cell>
          <cell r="AA347" t="str">
            <v>0817800
PORTO DE SANTOS</v>
          </cell>
          <cell r="AB347" t="str">
            <v>BRASIL TERMINAL PORTUÁRIO S/A</v>
          </cell>
          <cell r="AC347">
            <v>44596</v>
          </cell>
          <cell r="AD347" t="str">
            <v>22/0237726-2</v>
          </cell>
          <cell r="AE347">
            <v>44599</v>
          </cell>
          <cell r="AF347" t="str">
            <v>Verde</v>
          </cell>
          <cell r="AG347">
            <v>44599</v>
          </cell>
          <cell r="AH347" t="str">
            <v/>
          </cell>
          <cell r="AI347" t="str">
            <v/>
          </cell>
          <cell r="AJ347">
            <v>44599</v>
          </cell>
          <cell r="AK347">
            <v>44599</v>
          </cell>
        </row>
        <row r="348">
          <cell r="A348">
            <v>540200392</v>
          </cell>
          <cell r="B348" t="str">
            <v>Normal</v>
          </cell>
          <cell r="C348" t="str">
            <v>Produtivo</v>
          </cell>
          <cell r="D348" t="str">
            <v>MBBRAS - SBC_x000D_
59.104.273/0001-29</v>
          </cell>
          <cell r="E348" t="str">
            <v>BSAO0032111</v>
          </cell>
          <cell r="F348" t="str">
            <v>DAIMLER TRUCK</v>
          </cell>
          <cell r="G348" t="str">
            <v>HAPPAG LLOYD BRASIL AGENCIAMENTO MARITIM</v>
          </cell>
          <cell r="H348" t="str">
            <v>MARITIMA</v>
          </cell>
          <cell r="I348" t="str">
            <v/>
          </cell>
          <cell r="J348">
            <v>44576</v>
          </cell>
          <cell r="K348" t="str">
            <v>HLCUSTR220102051</v>
          </cell>
          <cell r="L348" t="str">
            <v>1250250976</v>
          </cell>
          <cell r="P348">
            <v>44580</v>
          </cell>
          <cell r="Q348" t="str">
            <v>9735206 - MSC PALAK</v>
          </cell>
          <cell r="R348" t="str">
            <v>FCL</v>
          </cell>
          <cell r="S348">
            <v>44586</v>
          </cell>
          <cell r="T348">
            <v>44595</v>
          </cell>
          <cell r="U348" t="str">
            <v>152205020002914</v>
          </cell>
          <cell r="V348">
            <v>44595</v>
          </cell>
          <cell r="W348" t="str">
            <v/>
          </cell>
          <cell r="X348" t="str">
            <v/>
          </cell>
          <cell r="Y348" t="str">
            <v/>
          </cell>
          <cell r="Z348" t="str">
            <v>0817800
PORTO DE SANTOS</v>
          </cell>
          <cell r="AA348" t="str">
            <v>0817800
PORTO DE SANTOS</v>
          </cell>
          <cell r="AB348" t="str">
            <v>BRASIL TERMINAL PORTUÁRIO S/A</v>
          </cell>
          <cell r="AC348">
            <v>44596</v>
          </cell>
          <cell r="AD348" t="str">
            <v>22/0237744-0</v>
          </cell>
          <cell r="AE348">
            <v>44599</v>
          </cell>
          <cell r="AF348" t="str">
            <v>Verde</v>
          </cell>
          <cell r="AG348">
            <v>44599</v>
          </cell>
          <cell r="AH348" t="str">
            <v/>
          </cell>
          <cell r="AI348" t="str">
            <v/>
          </cell>
          <cell r="AJ348">
            <v>44599</v>
          </cell>
          <cell r="AK348">
            <v>44599</v>
          </cell>
        </row>
        <row r="349">
          <cell r="A349">
            <v>540200395</v>
          </cell>
          <cell r="B349" t="str">
            <v>Normal</v>
          </cell>
          <cell r="C349" t="str">
            <v>Produtivo</v>
          </cell>
          <cell r="D349" t="str">
            <v>MBBRAS - SBC_x000D_
59.104.273/0001-29</v>
          </cell>
          <cell r="E349" t="str">
            <v>BSAO0032115</v>
          </cell>
          <cell r="F349" t="str">
            <v>DAIMLER TRUCK</v>
          </cell>
          <cell r="G349" t="str">
            <v>HAPPAG LLOYD BRASIL AGENCIAMENTO MARITIM</v>
          </cell>
          <cell r="H349" t="str">
            <v>MARITIMA</v>
          </cell>
          <cell r="I349" t="str">
            <v/>
          </cell>
          <cell r="J349">
            <v>44576</v>
          </cell>
          <cell r="K349" t="str">
            <v>HLCUSTR220102124</v>
          </cell>
          <cell r="L349" t="str">
            <v>1250250974</v>
          </cell>
          <cell r="P349">
            <v>44580</v>
          </cell>
          <cell r="Q349" t="str">
            <v>9735206 - MSC PALAK</v>
          </cell>
          <cell r="R349" t="str">
            <v>FCL</v>
          </cell>
          <cell r="S349">
            <v>44586</v>
          </cell>
          <cell r="T349">
            <v>44595</v>
          </cell>
          <cell r="U349" t="str">
            <v>152205020003210</v>
          </cell>
          <cell r="V349">
            <v>44595</v>
          </cell>
          <cell r="W349" t="str">
            <v/>
          </cell>
          <cell r="X349" t="str">
            <v/>
          </cell>
          <cell r="Y349" t="str">
            <v/>
          </cell>
          <cell r="Z349" t="str">
            <v>0817800
PORTO DE SANTOS</v>
          </cell>
          <cell r="AA349" t="str">
            <v>0817800
PORTO DE SANTOS</v>
          </cell>
          <cell r="AB349" t="str">
            <v>BRASIL TERMINAL PORTUÁRIO S/A</v>
          </cell>
          <cell r="AC349">
            <v>44600</v>
          </cell>
          <cell r="AD349" t="str">
            <v>22/0257210-3</v>
          </cell>
          <cell r="AE349">
            <v>44601</v>
          </cell>
          <cell r="AF349" t="str">
            <v>Verde</v>
          </cell>
          <cell r="AG349">
            <v>44601</v>
          </cell>
          <cell r="AH349" t="str">
            <v/>
          </cell>
          <cell r="AI349" t="str">
            <v/>
          </cell>
          <cell r="AJ349">
            <v>44602</v>
          </cell>
          <cell r="AK349">
            <v>44602</v>
          </cell>
        </row>
        <row r="350">
          <cell r="A350">
            <v>540200386</v>
          </cell>
          <cell r="B350" t="str">
            <v>Normal</v>
          </cell>
          <cell r="C350" t="str">
            <v>Produtivo</v>
          </cell>
          <cell r="D350" t="str">
            <v>MBBRAS - SBC_x000D_
59.104.273/0001-29</v>
          </cell>
          <cell r="E350" t="str">
            <v>BSAO0032104</v>
          </cell>
          <cell r="F350" t="str">
            <v>DAIMLER TRUCK</v>
          </cell>
          <cell r="G350" t="str">
            <v>HAPPAG LLOYD BRASIL AGENCIAMENTO MARITIM</v>
          </cell>
          <cell r="H350" t="str">
            <v>MARITIMA</v>
          </cell>
          <cell r="I350" t="str">
            <v/>
          </cell>
          <cell r="J350">
            <v>44576</v>
          </cell>
          <cell r="K350" t="str">
            <v>HLCUSTR220101640</v>
          </cell>
          <cell r="L350" t="str">
            <v>1250250967</v>
          </cell>
          <cell r="P350">
            <v>44580</v>
          </cell>
          <cell r="Q350" t="str">
            <v>9735206 - MSC PALAK</v>
          </cell>
          <cell r="R350" t="str">
            <v>FCL</v>
          </cell>
          <cell r="S350">
            <v>44586</v>
          </cell>
          <cell r="T350">
            <v>44595</v>
          </cell>
          <cell r="U350" t="str">
            <v>152205020002329</v>
          </cell>
          <cell r="V350">
            <v>44595</v>
          </cell>
          <cell r="W350" t="str">
            <v/>
          </cell>
          <cell r="X350" t="str">
            <v/>
          </cell>
          <cell r="Y350" t="str">
            <v/>
          </cell>
          <cell r="Z350" t="str">
            <v>0817800
PORTO DE SANTOS</v>
          </cell>
          <cell r="AA350" t="str">
            <v>0817800
PORTO DE SANTOS</v>
          </cell>
          <cell r="AB350" t="str">
            <v>BRASIL TERMINAL PORTUÁRIO S/A</v>
          </cell>
          <cell r="AC350">
            <v>44609</v>
          </cell>
          <cell r="AD350" t="str">
            <v>22/0318578-2</v>
          </cell>
          <cell r="AE350">
            <v>44609</v>
          </cell>
          <cell r="AF350" t="str">
            <v>Verde</v>
          </cell>
          <cell r="AG350">
            <v>44609</v>
          </cell>
          <cell r="AH350" t="str">
            <v/>
          </cell>
          <cell r="AI350" t="str">
            <v/>
          </cell>
          <cell r="AJ350">
            <v>44609</v>
          </cell>
          <cell r="AK350">
            <v>44609</v>
          </cell>
        </row>
        <row r="351">
          <cell r="A351">
            <v>540200394</v>
          </cell>
          <cell r="B351" t="str">
            <v>Normal</v>
          </cell>
          <cell r="C351" t="str">
            <v>Produtivo</v>
          </cell>
          <cell r="D351" t="str">
            <v>MBBRAS - SBC_x000D_
59.104.273/0001-29</v>
          </cell>
          <cell r="E351" t="str">
            <v>BSAO0032113</v>
          </cell>
          <cell r="F351" t="str">
            <v>DAIMLER TRUCK</v>
          </cell>
          <cell r="G351" t="str">
            <v>HAPPAG LLOYD BRASIL AGENCIAMENTO MARITIM</v>
          </cell>
          <cell r="H351" t="str">
            <v>MARITIMA</v>
          </cell>
          <cell r="I351" t="str">
            <v/>
          </cell>
          <cell r="J351">
            <v>44576</v>
          </cell>
          <cell r="K351" t="str">
            <v>HLCUSTR220102073</v>
          </cell>
          <cell r="L351" t="str">
            <v>1250250972</v>
          </cell>
          <cell r="P351">
            <v>44580</v>
          </cell>
          <cell r="Q351" t="str">
            <v>9735206 - MSC PALAK</v>
          </cell>
          <cell r="R351" t="str">
            <v>FCL</v>
          </cell>
          <cell r="S351">
            <v>44586</v>
          </cell>
          <cell r="T351">
            <v>44595</v>
          </cell>
          <cell r="U351" t="str">
            <v>152205020003139</v>
          </cell>
          <cell r="V351">
            <v>44595</v>
          </cell>
          <cell r="W351" t="str">
            <v/>
          </cell>
          <cell r="X351" t="str">
            <v/>
          </cell>
          <cell r="Y351" t="str">
            <v/>
          </cell>
          <cell r="Z351" t="str">
            <v>0817800
PORTO DE SANTOS</v>
          </cell>
          <cell r="AA351" t="str">
            <v>0817800
PORTO DE SANTOS</v>
          </cell>
          <cell r="AB351" t="str">
            <v>BRASIL TERMINAL PORTUÁRIO S/A</v>
          </cell>
          <cell r="AC351">
            <v>44603</v>
          </cell>
          <cell r="AD351" t="str">
            <v>22/0279070-4</v>
          </cell>
          <cell r="AE351">
            <v>44603</v>
          </cell>
          <cell r="AF351" t="str">
            <v>Vermelho</v>
          </cell>
          <cell r="AG351" t="str">
            <v/>
          </cell>
          <cell r="AH351" t="str">
            <v/>
          </cell>
          <cell r="AI351" t="str">
            <v/>
          </cell>
          <cell r="AJ351" t="str">
            <v/>
          </cell>
          <cell r="AK351" t="str">
            <v/>
          </cell>
        </row>
        <row r="352">
          <cell r="A352">
            <v>540200388</v>
          </cell>
          <cell r="B352" t="str">
            <v>Normal</v>
          </cell>
          <cell r="C352" t="str">
            <v>Produtivo</v>
          </cell>
          <cell r="D352" t="str">
            <v>MBBRAS - SBC_x000D_
59.104.273/0001-29</v>
          </cell>
          <cell r="E352" t="str">
            <v>BSAO0032106</v>
          </cell>
          <cell r="F352" t="str">
            <v>DAIMLER TRUCK</v>
          </cell>
          <cell r="G352" t="str">
            <v>HAPPAG LLOYD BRASIL AGENCIAMENTO MARITIM</v>
          </cell>
          <cell r="H352" t="str">
            <v>MARITIMA</v>
          </cell>
          <cell r="I352" t="str">
            <v/>
          </cell>
          <cell r="J352">
            <v>44576</v>
          </cell>
          <cell r="K352" t="str">
            <v>HLCUSTR220101713</v>
          </cell>
          <cell r="L352" t="str">
            <v>1250250965</v>
          </cell>
          <cell r="P352">
            <v>44580</v>
          </cell>
          <cell r="Q352" t="str">
            <v>9735206 - MSC PALAK</v>
          </cell>
          <cell r="R352" t="str">
            <v>FCL</v>
          </cell>
          <cell r="S352">
            <v>44586</v>
          </cell>
          <cell r="T352">
            <v>44595</v>
          </cell>
          <cell r="U352" t="str">
            <v>152205020002590</v>
          </cell>
          <cell r="V352">
            <v>44595</v>
          </cell>
          <cell r="W352" t="str">
            <v/>
          </cell>
          <cell r="X352" t="str">
            <v/>
          </cell>
          <cell r="Y352" t="str">
            <v/>
          </cell>
          <cell r="Z352" t="str">
            <v>0817800
PORTO DE SANTOS</v>
          </cell>
          <cell r="AA352" t="str">
            <v>0817800
PORTO DE SANTOS</v>
          </cell>
          <cell r="AB352" t="str">
            <v>BRASIL TERMINAL PORTUÁRIO S/A</v>
          </cell>
          <cell r="AC352">
            <v>44602</v>
          </cell>
          <cell r="AD352" t="str">
            <v>22/0271454-4</v>
          </cell>
          <cell r="AE352">
            <v>44602</v>
          </cell>
          <cell r="AF352" t="str">
            <v>Verde</v>
          </cell>
          <cell r="AG352">
            <v>44602</v>
          </cell>
          <cell r="AH352" t="str">
            <v/>
          </cell>
          <cell r="AI352" t="str">
            <v/>
          </cell>
          <cell r="AJ352">
            <v>44603</v>
          </cell>
          <cell r="AK352">
            <v>44603</v>
          </cell>
        </row>
        <row r="353">
          <cell r="A353">
            <v>540200399</v>
          </cell>
          <cell r="B353" t="str">
            <v>Normal</v>
          </cell>
          <cell r="C353" t="str">
            <v>Produtivo</v>
          </cell>
          <cell r="D353" t="str">
            <v>MBBRAS - SBC_x000D_
59.104.273/0001-29</v>
          </cell>
          <cell r="E353" t="str">
            <v>BSAO0032120</v>
          </cell>
          <cell r="F353" t="str">
            <v>DAIMLER TRUCK</v>
          </cell>
          <cell r="G353" t="str">
            <v>HAPPAG LLOYD BRASIL AGENCIAMENTO MARITIM</v>
          </cell>
          <cell r="H353" t="str">
            <v>MARITIMA</v>
          </cell>
          <cell r="I353" t="str">
            <v/>
          </cell>
          <cell r="J353">
            <v>44576</v>
          </cell>
          <cell r="K353" t="str">
            <v>HLCUSTR220102180</v>
          </cell>
          <cell r="L353" t="str">
            <v>1250250989</v>
          </cell>
          <cell r="P353">
            <v>44580</v>
          </cell>
          <cell r="Q353" t="str">
            <v>9735206 - MSC PALAK</v>
          </cell>
          <cell r="R353" t="str">
            <v>FCL</v>
          </cell>
          <cell r="S353">
            <v>44586</v>
          </cell>
          <cell r="T353">
            <v>44595</v>
          </cell>
          <cell r="U353" t="str">
            <v>152205020003643</v>
          </cell>
          <cell r="V353">
            <v>44595</v>
          </cell>
          <cell r="W353" t="str">
            <v/>
          </cell>
          <cell r="X353" t="str">
            <v/>
          </cell>
          <cell r="Y353" t="str">
            <v/>
          </cell>
          <cell r="Z353" t="str">
            <v>0817800
PORTO DE SANTOS</v>
          </cell>
          <cell r="AA353" t="str">
            <v>0817800
PORTO DE SANTOS</v>
          </cell>
          <cell r="AB353" t="str">
            <v>BRASIL TERMINAL PORTUÁRIO S/A</v>
          </cell>
          <cell r="AC353">
            <v>44596</v>
          </cell>
          <cell r="AD353" t="str">
            <v>22/0237590-1</v>
          </cell>
          <cell r="AE353">
            <v>44599</v>
          </cell>
          <cell r="AF353" t="str">
            <v>Verde</v>
          </cell>
          <cell r="AG353">
            <v>44599</v>
          </cell>
          <cell r="AH353" t="str">
            <v/>
          </cell>
          <cell r="AI353" t="str">
            <v/>
          </cell>
          <cell r="AJ353">
            <v>44600</v>
          </cell>
          <cell r="AK353">
            <v>44600</v>
          </cell>
        </row>
        <row r="354">
          <cell r="A354">
            <v>540200401</v>
          </cell>
          <cell r="B354" t="str">
            <v>Normal</v>
          </cell>
          <cell r="C354" t="str">
            <v>Produtivo</v>
          </cell>
          <cell r="D354" t="str">
            <v>MBBRAS - SBC_x000D_
59.104.273/0001-29</v>
          </cell>
          <cell r="E354" t="str">
            <v>BSAO0032122</v>
          </cell>
          <cell r="F354" t="str">
            <v>DAIMLER TRUCK</v>
          </cell>
          <cell r="G354" t="str">
            <v>HAPPAG LLOYD BRASIL AGENCIAMENTO MARITIM</v>
          </cell>
          <cell r="H354" t="str">
            <v>MARITIMA</v>
          </cell>
          <cell r="I354" t="str">
            <v/>
          </cell>
          <cell r="J354">
            <v>44576</v>
          </cell>
          <cell r="K354" t="str">
            <v>HLCUSTR220102314</v>
          </cell>
          <cell r="L354" t="str">
            <v>1250251035</v>
          </cell>
          <cell r="P354">
            <v>44580</v>
          </cell>
          <cell r="Q354" t="str">
            <v>9735206 - MSC PALAK</v>
          </cell>
          <cell r="R354" t="str">
            <v>FCL</v>
          </cell>
          <cell r="S354">
            <v>44586</v>
          </cell>
          <cell r="T354">
            <v>44595</v>
          </cell>
          <cell r="U354" t="str">
            <v>152205020003805</v>
          </cell>
          <cell r="V354">
            <v>44595</v>
          </cell>
          <cell r="W354" t="str">
            <v/>
          </cell>
          <cell r="X354" t="str">
            <v/>
          </cell>
          <cell r="Y354" t="str">
            <v/>
          </cell>
          <cell r="Z354" t="str">
            <v>0817800
PORTO DE SANTOS</v>
          </cell>
          <cell r="AA354" t="str">
            <v>0817800
PORTO DE SANTOS</v>
          </cell>
          <cell r="AB354" t="str">
            <v>BRASIL TERMINAL PORTUÁRIO S/A</v>
          </cell>
          <cell r="AC354">
            <v>44630</v>
          </cell>
          <cell r="AD354" t="str">
            <v>22/0463178-6</v>
          </cell>
          <cell r="AE354">
            <v>44630</v>
          </cell>
          <cell r="AF354" t="str">
            <v>Verde</v>
          </cell>
          <cell r="AG354">
            <v>44630</v>
          </cell>
          <cell r="AH354" t="str">
            <v/>
          </cell>
          <cell r="AI354" t="str">
            <v/>
          </cell>
          <cell r="AJ354">
            <v>44635</v>
          </cell>
          <cell r="AK354">
            <v>44635</v>
          </cell>
        </row>
        <row r="355">
          <cell r="A355">
            <v>540200397</v>
          </cell>
          <cell r="B355" t="str">
            <v>Normal</v>
          </cell>
          <cell r="C355" t="str">
            <v>Produtivo</v>
          </cell>
          <cell r="D355" t="str">
            <v>MBBRAS - SBC_x000D_
59.104.273/0001-29</v>
          </cell>
          <cell r="E355" t="str">
            <v>BSAO0032117</v>
          </cell>
          <cell r="F355" t="str">
            <v>DAIMLER TRUCK</v>
          </cell>
          <cell r="G355" t="str">
            <v>HAPPAG LLOYD BRASIL AGENCIAMENTO MARITIM</v>
          </cell>
          <cell r="H355" t="str">
            <v>MARITIMA</v>
          </cell>
          <cell r="I355" t="str">
            <v/>
          </cell>
          <cell r="J355">
            <v>44576</v>
          </cell>
          <cell r="K355" t="str">
            <v>HLCUSTR220102146</v>
          </cell>
          <cell r="L355" t="str">
            <v>1250250978</v>
          </cell>
          <cell r="P355">
            <v>44580</v>
          </cell>
          <cell r="Q355" t="str">
            <v>9735206 - MSC PALAK</v>
          </cell>
          <cell r="R355" t="str">
            <v>FCL</v>
          </cell>
          <cell r="S355">
            <v>44586</v>
          </cell>
          <cell r="T355">
            <v>44595</v>
          </cell>
          <cell r="U355" t="str">
            <v>152205020003481</v>
          </cell>
          <cell r="V355">
            <v>44595</v>
          </cell>
          <cell r="W355" t="str">
            <v/>
          </cell>
          <cell r="X355" t="str">
            <v/>
          </cell>
          <cell r="Y355" t="str">
            <v/>
          </cell>
          <cell r="Z355" t="str">
            <v>0817800
PORTO DE SANTOS</v>
          </cell>
          <cell r="AA355" t="str">
            <v>0817800
PORTO DE SANTOS</v>
          </cell>
          <cell r="AB355" t="str">
            <v>BRASIL TERMINAL PORTUÁRIO S/A</v>
          </cell>
          <cell r="AC355">
            <v>44596</v>
          </cell>
          <cell r="AD355" t="str">
            <v>22/0237658-4</v>
          </cell>
          <cell r="AE355">
            <v>44599</v>
          </cell>
          <cell r="AF355" t="str">
            <v>Verde</v>
          </cell>
          <cell r="AG355">
            <v>44599</v>
          </cell>
          <cell r="AH355" t="str">
            <v/>
          </cell>
          <cell r="AI355" t="str">
            <v/>
          </cell>
          <cell r="AJ355">
            <v>44599</v>
          </cell>
          <cell r="AK355">
            <v>44599</v>
          </cell>
        </row>
        <row r="356">
          <cell r="A356">
            <v>540200396</v>
          </cell>
          <cell r="B356" t="str">
            <v>Normal</v>
          </cell>
          <cell r="C356" t="str">
            <v>Produtivo</v>
          </cell>
          <cell r="D356" t="str">
            <v>MBBRAS - SBC_x000D_
59.104.273/0001-29</v>
          </cell>
          <cell r="E356" t="str">
            <v>BSAO0032116</v>
          </cell>
          <cell r="F356" t="str">
            <v>DAIMLER TRUCK</v>
          </cell>
          <cell r="G356" t="str">
            <v>HAPPAG LLOYD BRASIL AGENCIAMENTO MARITIM</v>
          </cell>
          <cell r="H356" t="str">
            <v>MARITIMA</v>
          </cell>
          <cell r="I356" t="str">
            <v/>
          </cell>
          <cell r="J356">
            <v>44576</v>
          </cell>
          <cell r="K356" t="str">
            <v>HLCUSTR220102135</v>
          </cell>
          <cell r="L356" t="str">
            <v>1250250973</v>
          </cell>
          <cell r="P356">
            <v>44580</v>
          </cell>
          <cell r="Q356" t="str">
            <v>9735206 - MSC PALAK</v>
          </cell>
          <cell r="R356" t="str">
            <v>FCL</v>
          </cell>
          <cell r="S356">
            <v>44586</v>
          </cell>
          <cell r="T356">
            <v>44595</v>
          </cell>
          <cell r="U356" t="str">
            <v>152205020003309</v>
          </cell>
          <cell r="V356">
            <v>44595</v>
          </cell>
          <cell r="W356" t="str">
            <v/>
          </cell>
          <cell r="X356" t="str">
            <v/>
          </cell>
          <cell r="Y356" t="str">
            <v/>
          </cell>
          <cell r="Z356" t="str">
            <v>0817800
PORTO DE SANTOS</v>
          </cell>
          <cell r="AA356" t="str">
            <v>0817800
PORTO DE SANTOS</v>
          </cell>
          <cell r="AB356" t="str">
            <v>BRASIL TERMINAL PORTUÁRIO S/A</v>
          </cell>
          <cell r="AC356">
            <v>44603</v>
          </cell>
          <cell r="AD356" t="str">
            <v>22/0279150-6</v>
          </cell>
          <cell r="AE356">
            <v>44603</v>
          </cell>
          <cell r="AF356" t="str">
            <v>Verde</v>
          </cell>
          <cell r="AG356">
            <v>44603</v>
          </cell>
          <cell r="AH356" t="str">
            <v/>
          </cell>
          <cell r="AI356" t="str">
            <v/>
          </cell>
          <cell r="AJ356">
            <v>44634</v>
          </cell>
          <cell r="AK356">
            <v>44634</v>
          </cell>
        </row>
        <row r="357">
          <cell r="A357">
            <v>540200409</v>
          </cell>
          <cell r="B357" t="str">
            <v>Normal</v>
          </cell>
          <cell r="C357" t="str">
            <v>Produtivo</v>
          </cell>
          <cell r="D357" t="str">
            <v>MBBRAS - SBC_x000D_
59.104.273/0001-29</v>
          </cell>
          <cell r="E357" t="str">
            <v>BSAO0032128</v>
          </cell>
          <cell r="F357" t="str">
            <v>DAIMLER TRUCK</v>
          </cell>
          <cell r="G357" t="str">
            <v>HAPPAG LLOYD BRASIL AGENCIAMENTO MARITIM</v>
          </cell>
          <cell r="H357" t="str">
            <v>MARITIMA</v>
          </cell>
          <cell r="I357" t="str">
            <v/>
          </cell>
          <cell r="J357">
            <v>44576</v>
          </cell>
          <cell r="K357" t="str">
            <v>HLCUSTR220102581</v>
          </cell>
          <cell r="L357" t="str">
            <v>1250250980</v>
          </cell>
          <cell r="P357">
            <v>44576</v>
          </cell>
          <cell r="Q357" t="str">
            <v>9735206 - MSC PALAK</v>
          </cell>
          <cell r="R357" t="str">
            <v>FCL</v>
          </cell>
          <cell r="S357">
            <v>44586</v>
          </cell>
          <cell r="T357">
            <v>44595</v>
          </cell>
          <cell r="U357" t="str">
            <v>152205020004100</v>
          </cell>
          <cell r="V357">
            <v>44595</v>
          </cell>
          <cell r="W357" t="str">
            <v/>
          </cell>
          <cell r="X357" t="str">
            <v/>
          </cell>
          <cell r="Y357" t="str">
            <v/>
          </cell>
          <cell r="Z357" t="str">
            <v>0817800
PORTO DE SANTOS</v>
          </cell>
          <cell r="AA357" t="str">
            <v>0817800
PORTO DE SANTOS</v>
          </cell>
          <cell r="AB357" t="str">
            <v>BRASIL TERMINAL PORTUÁRIO S/A</v>
          </cell>
          <cell r="AC357" t="str">
            <v/>
          </cell>
          <cell r="AD357" t="str">
            <v/>
          </cell>
          <cell r="AE357" t="str">
            <v/>
          </cell>
          <cell r="AF357" t="str">
            <v/>
          </cell>
          <cell r="AG357" t="str">
            <v/>
          </cell>
          <cell r="AH357" t="str">
            <v/>
          </cell>
          <cell r="AI357" t="str">
            <v/>
          </cell>
          <cell r="AJ357" t="str">
            <v/>
          </cell>
          <cell r="AK357" t="str">
            <v/>
          </cell>
        </row>
        <row r="358">
          <cell r="A358">
            <v>540200412</v>
          </cell>
          <cell r="B358" t="str">
            <v>Normal</v>
          </cell>
          <cell r="C358" t="str">
            <v>Produtivo</v>
          </cell>
          <cell r="D358" t="str">
            <v>MBBRAS - SBC_x000D_
59.104.273/0001-29</v>
          </cell>
          <cell r="E358" t="str">
            <v>BSAO0032129</v>
          </cell>
          <cell r="F358" t="str">
            <v>DAIMLER TRUCK</v>
          </cell>
          <cell r="G358" t="str">
            <v>HAPPAG LLOYD BRASIL AGENCIAMENTO MARITIM</v>
          </cell>
          <cell r="H358" t="str">
            <v>MARITIMA</v>
          </cell>
          <cell r="I358" t="str">
            <v/>
          </cell>
          <cell r="J358">
            <v>44576</v>
          </cell>
          <cell r="K358" t="str">
            <v>HLCUSTR220102592</v>
          </cell>
          <cell r="L358" t="str">
            <v>1250250983</v>
          </cell>
          <cell r="P358">
            <v>44580</v>
          </cell>
          <cell r="Q358" t="str">
            <v>9735206 - MSC PALAK</v>
          </cell>
          <cell r="R358" t="str">
            <v>FCL</v>
          </cell>
          <cell r="S358">
            <v>44586</v>
          </cell>
          <cell r="T358">
            <v>44595</v>
          </cell>
          <cell r="U358" t="str">
            <v>152205020004291</v>
          </cell>
          <cell r="V358">
            <v>44595</v>
          </cell>
          <cell r="W358" t="str">
            <v/>
          </cell>
          <cell r="X358" t="str">
            <v/>
          </cell>
          <cell r="Y358" t="str">
            <v/>
          </cell>
          <cell r="Z358" t="str">
            <v>0817800
PORTO DE SANTOS</v>
          </cell>
          <cell r="AA358" t="str">
            <v>0817800
PORTO DE SANTOS</v>
          </cell>
          <cell r="AB358" t="str">
            <v>BRASIL TERMINAL PORTUÁRIO S/A</v>
          </cell>
          <cell r="AC358">
            <v>44601</v>
          </cell>
          <cell r="AD358" t="str">
            <v>22/0262612-2</v>
          </cell>
          <cell r="AE358">
            <v>44601</v>
          </cell>
          <cell r="AF358" t="str">
            <v>Verde</v>
          </cell>
          <cell r="AG358">
            <v>44601</v>
          </cell>
          <cell r="AH358" t="str">
            <v/>
          </cell>
          <cell r="AI358" t="str">
            <v/>
          </cell>
          <cell r="AJ358">
            <v>44603</v>
          </cell>
          <cell r="AK358">
            <v>44603</v>
          </cell>
        </row>
        <row r="359">
          <cell r="A359">
            <v>540200398</v>
          </cell>
          <cell r="B359" t="str">
            <v>Normal</v>
          </cell>
          <cell r="C359" t="str">
            <v>Produtivo</v>
          </cell>
          <cell r="D359" t="str">
            <v>MBBRAS - SBC_x000D_
59.104.273/0001-29</v>
          </cell>
          <cell r="E359" t="str">
            <v>BSAO0032119</v>
          </cell>
          <cell r="F359" t="str">
            <v>DAIMLER TRUCK</v>
          </cell>
          <cell r="G359" t="str">
            <v>HAPPAG LLOYD BRASIL AGENCIAMENTO MARITIM</v>
          </cell>
          <cell r="H359" t="str">
            <v>MARITIMA</v>
          </cell>
          <cell r="I359" t="str">
            <v/>
          </cell>
          <cell r="J359">
            <v>44576</v>
          </cell>
          <cell r="K359" t="str">
            <v>HLCUSTR220102179</v>
          </cell>
          <cell r="L359" t="str">
            <v>1250250977</v>
          </cell>
          <cell r="P359">
            <v>44580</v>
          </cell>
          <cell r="Q359" t="str">
            <v>9735206 - MSC PALAK</v>
          </cell>
          <cell r="R359" t="str">
            <v>FCL</v>
          </cell>
          <cell r="S359">
            <v>44586</v>
          </cell>
          <cell r="T359">
            <v>44595</v>
          </cell>
          <cell r="U359" t="str">
            <v>152205020003562</v>
          </cell>
          <cell r="V359">
            <v>44595</v>
          </cell>
          <cell r="W359" t="str">
            <v/>
          </cell>
          <cell r="X359" t="str">
            <v/>
          </cell>
          <cell r="Y359" t="str">
            <v/>
          </cell>
          <cell r="Z359" t="str">
            <v>0817800
PORTO DE SANTOS</v>
          </cell>
          <cell r="AA359" t="str">
            <v>0817800
PORTO DE SANTOS</v>
          </cell>
          <cell r="AB359" t="str">
            <v>BRASIL TERMINAL PORTUÁRIO S/A</v>
          </cell>
          <cell r="AC359">
            <v>44607</v>
          </cell>
          <cell r="AD359" t="str">
            <v>22/0301375-2</v>
          </cell>
          <cell r="AE359">
            <v>44607</v>
          </cell>
          <cell r="AF359" t="str">
            <v>Verde</v>
          </cell>
          <cell r="AG359">
            <v>44607</v>
          </cell>
          <cell r="AH359" t="str">
            <v/>
          </cell>
          <cell r="AI359" t="str">
            <v/>
          </cell>
          <cell r="AJ359">
            <v>44608</v>
          </cell>
          <cell r="AK359">
            <v>44608</v>
          </cell>
        </row>
        <row r="360">
          <cell r="A360">
            <v>540200403</v>
          </cell>
          <cell r="B360" t="str">
            <v>Normal</v>
          </cell>
          <cell r="C360" t="str">
            <v>Produtivo</v>
          </cell>
          <cell r="D360" t="str">
            <v>MBBRAS - SBC_x000D_
59.104.273/0001-29</v>
          </cell>
          <cell r="E360" t="str">
            <v>BSAO0032127</v>
          </cell>
          <cell r="F360" t="str">
            <v>DAIMLER TRUCK</v>
          </cell>
          <cell r="G360" t="str">
            <v>HAPPAG LLOYD BRASIL AGENCIAMENTO MARITIM</v>
          </cell>
          <cell r="H360" t="str">
            <v>MARITIMA</v>
          </cell>
          <cell r="I360" t="str">
            <v/>
          </cell>
          <cell r="J360">
            <v>44576</v>
          </cell>
          <cell r="K360" t="str">
            <v>HLCUSTR220102410</v>
          </cell>
          <cell r="L360" t="str">
            <v>1250250993</v>
          </cell>
          <cell r="P360">
            <v>44580</v>
          </cell>
          <cell r="Q360" t="str">
            <v>9735206 - MSC PALAK</v>
          </cell>
          <cell r="R360" t="str">
            <v>FCL</v>
          </cell>
          <cell r="S360">
            <v>44586</v>
          </cell>
          <cell r="T360">
            <v>44595</v>
          </cell>
          <cell r="U360" t="str">
            <v>152205020004020</v>
          </cell>
          <cell r="V360">
            <v>44595</v>
          </cell>
          <cell r="W360" t="str">
            <v/>
          </cell>
          <cell r="X360" t="str">
            <v/>
          </cell>
          <cell r="Y360" t="str">
            <v/>
          </cell>
          <cell r="Z360" t="str">
            <v>0817800
PORTO DE SANTOS</v>
          </cell>
          <cell r="AA360" t="str">
            <v>0817800
PORTO DE SANTOS</v>
          </cell>
          <cell r="AB360" t="str">
            <v>BRASIL TERMINAL PORTUÁRIO S/A</v>
          </cell>
          <cell r="AC360">
            <v>44596</v>
          </cell>
          <cell r="AD360" t="str">
            <v>22/0237587-1</v>
          </cell>
          <cell r="AE360">
            <v>44599</v>
          </cell>
          <cell r="AF360" t="str">
            <v>Verde</v>
          </cell>
          <cell r="AG360">
            <v>44599</v>
          </cell>
          <cell r="AH360" t="str">
            <v/>
          </cell>
          <cell r="AI360" t="str">
            <v/>
          </cell>
          <cell r="AJ360">
            <v>44600</v>
          </cell>
          <cell r="AK360">
            <v>44600</v>
          </cell>
        </row>
        <row r="361">
          <cell r="A361">
            <v>540200400</v>
          </cell>
          <cell r="B361" t="str">
            <v>Normal</v>
          </cell>
          <cell r="C361" t="str">
            <v>Produtivo</v>
          </cell>
          <cell r="D361" t="str">
            <v>MBBRAS - SBC_x000D_
59.104.273/0001-29</v>
          </cell>
          <cell r="E361" t="str">
            <v>BSAO0032121</v>
          </cell>
          <cell r="F361" t="str">
            <v>DAIMLER TRUCK</v>
          </cell>
          <cell r="G361" t="str">
            <v>HAPPAG LLOYD BRASIL AGENCIAMENTO MARITIM</v>
          </cell>
          <cell r="H361" t="str">
            <v>MARITIMA</v>
          </cell>
          <cell r="I361" t="str">
            <v/>
          </cell>
          <cell r="J361">
            <v>44576</v>
          </cell>
          <cell r="K361" t="str">
            <v>HLCUSTR220102263</v>
          </cell>
          <cell r="L361" t="str">
            <v>1250250984</v>
          </cell>
          <cell r="P361">
            <v>44580</v>
          </cell>
          <cell r="Q361" t="str">
            <v>9735206 - MSC PALAK</v>
          </cell>
          <cell r="R361" t="str">
            <v>FCL</v>
          </cell>
          <cell r="S361">
            <v>44586</v>
          </cell>
          <cell r="T361">
            <v>44595</v>
          </cell>
          <cell r="U361" t="str">
            <v>152205020003724</v>
          </cell>
          <cell r="V361">
            <v>44595</v>
          </cell>
          <cell r="W361" t="str">
            <v/>
          </cell>
          <cell r="X361" t="str">
            <v/>
          </cell>
          <cell r="Y361" t="str">
            <v/>
          </cell>
          <cell r="Z361" t="str">
            <v>0817800
PORTO DE SANTOS</v>
          </cell>
          <cell r="AA361" t="str">
            <v>0817800
PORTO DE SANTOS</v>
          </cell>
          <cell r="AB361" t="str">
            <v>BRASIL TERMINAL PORTUÁRIO S/A</v>
          </cell>
          <cell r="AC361">
            <v>44630</v>
          </cell>
          <cell r="AD361" t="str">
            <v>22/0463177-8</v>
          </cell>
          <cell r="AE361">
            <v>44630</v>
          </cell>
          <cell r="AF361" t="str">
            <v>Verde</v>
          </cell>
          <cell r="AG361">
            <v>44630</v>
          </cell>
          <cell r="AH361" t="str">
            <v/>
          </cell>
          <cell r="AI361" t="str">
            <v/>
          </cell>
          <cell r="AJ361" t="str">
            <v/>
          </cell>
          <cell r="AK361" t="str">
            <v/>
          </cell>
        </row>
        <row r="362">
          <cell r="A362">
            <v>540200421</v>
          </cell>
          <cell r="B362" t="str">
            <v>Normal</v>
          </cell>
          <cell r="C362" t="str">
            <v>Produtivo</v>
          </cell>
          <cell r="D362" t="str">
            <v>MBBRAS - SBC_x000D_
59.104.273/0001-29</v>
          </cell>
          <cell r="E362" t="str">
            <v>BSAO0032135</v>
          </cell>
          <cell r="F362" t="str">
            <v>DAIMLER TRUCK</v>
          </cell>
          <cell r="G362" t="str">
            <v>HAPPAG LLOYD BRASIL AGENCIAMENTO MARITIM</v>
          </cell>
          <cell r="H362" t="str">
            <v>MARITIMA</v>
          </cell>
          <cell r="I362" t="str">
            <v/>
          </cell>
          <cell r="J362">
            <v>44576</v>
          </cell>
          <cell r="K362" t="str">
            <v>HLCUSTR220102621</v>
          </cell>
          <cell r="L362" t="str">
            <v>1250250982</v>
          </cell>
          <cell r="P362">
            <v>44580</v>
          </cell>
          <cell r="Q362" t="str">
            <v>9735206 - MSC PALAK</v>
          </cell>
          <cell r="R362" t="str">
            <v>FCL</v>
          </cell>
          <cell r="S362">
            <v>44586</v>
          </cell>
          <cell r="T362">
            <v>44595</v>
          </cell>
          <cell r="U362" t="str">
            <v>152205020004534</v>
          </cell>
          <cell r="V362">
            <v>44595</v>
          </cell>
          <cell r="W362" t="str">
            <v/>
          </cell>
          <cell r="X362" t="str">
            <v/>
          </cell>
          <cell r="Y362" t="str">
            <v/>
          </cell>
          <cell r="Z362" t="str">
            <v>0817800
PORTO DE SANTOS</v>
          </cell>
          <cell r="AA362" t="str">
            <v>0817900
SAO PAULO</v>
          </cell>
          <cell r="AB362" t="str">
            <v>EADI SANTO ANDRE TERMINAL DE CARGAS LTDA.</v>
          </cell>
          <cell r="AC362">
            <v>44624</v>
          </cell>
          <cell r="AD362" t="str">
            <v>22/0418270-1</v>
          </cell>
          <cell r="AE362">
            <v>44624</v>
          </cell>
          <cell r="AF362" t="str">
            <v>Verde</v>
          </cell>
          <cell r="AG362">
            <v>44624</v>
          </cell>
          <cell r="AH362" t="str">
            <v/>
          </cell>
          <cell r="AI362" t="str">
            <v/>
          </cell>
          <cell r="AJ362">
            <v>44627</v>
          </cell>
          <cell r="AK362">
            <v>44627</v>
          </cell>
        </row>
        <row r="363">
          <cell r="A363">
            <v>540200423</v>
          </cell>
          <cell r="B363" t="str">
            <v>Normal</v>
          </cell>
          <cell r="C363" t="str">
            <v>Produtivo</v>
          </cell>
          <cell r="D363" t="str">
            <v>MBBRAS - SBC_x000D_
59.104.273/0001-29</v>
          </cell>
          <cell r="E363" t="str">
            <v>BSAO0032137</v>
          </cell>
          <cell r="F363" t="str">
            <v>DAIMLER TRUCK</v>
          </cell>
          <cell r="G363" t="str">
            <v>HAPPAG LLOYD BRASIL AGENCIAMENTO MARITIM</v>
          </cell>
          <cell r="H363" t="str">
            <v>MARITIMA</v>
          </cell>
          <cell r="I363" t="str">
            <v/>
          </cell>
          <cell r="J363">
            <v>44576</v>
          </cell>
          <cell r="K363" t="str">
            <v>HLCUSTR220102632</v>
          </cell>
          <cell r="L363" t="str">
            <v>1250250986</v>
          </cell>
          <cell r="P363">
            <v>44580</v>
          </cell>
          <cell r="Q363" t="str">
            <v>9735206 - MSC PALAK</v>
          </cell>
          <cell r="R363" t="str">
            <v>FCL</v>
          </cell>
          <cell r="S363">
            <v>44586</v>
          </cell>
          <cell r="T363">
            <v>44595</v>
          </cell>
          <cell r="U363" t="str">
            <v>152205020004615</v>
          </cell>
          <cell r="V363">
            <v>44595</v>
          </cell>
          <cell r="W363" t="str">
            <v/>
          </cell>
          <cell r="X363" t="str">
            <v/>
          </cell>
          <cell r="Y363" t="str">
            <v/>
          </cell>
          <cell r="Z363" t="str">
            <v>0817800
PORTO DE SANTOS</v>
          </cell>
          <cell r="AA363" t="str">
            <v>0817900
SAO PAULO</v>
          </cell>
          <cell r="AB363" t="str">
            <v>EADI SANTO ANDRE TERMINAL DE CARGAS LTDA.</v>
          </cell>
          <cell r="AC363">
            <v>44631</v>
          </cell>
          <cell r="AD363" t="str">
            <v>22/0473039-3</v>
          </cell>
          <cell r="AE363">
            <v>44631</v>
          </cell>
          <cell r="AF363" t="str">
            <v>Verde</v>
          </cell>
          <cell r="AG363">
            <v>44631</v>
          </cell>
          <cell r="AH363" t="str">
            <v/>
          </cell>
          <cell r="AI363" t="str">
            <v/>
          </cell>
          <cell r="AJ363">
            <v>44631</v>
          </cell>
          <cell r="AK363">
            <v>44631</v>
          </cell>
        </row>
        <row r="364">
          <cell r="A364">
            <v>540200425</v>
          </cell>
          <cell r="B364" t="str">
            <v>Normal</v>
          </cell>
          <cell r="C364" t="str">
            <v>Produtivo</v>
          </cell>
          <cell r="D364" t="str">
            <v>MBBRAS - SBC_x000D_
59.104.273/0001-29</v>
          </cell>
          <cell r="E364" t="str">
            <v>BSAO0032138</v>
          </cell>
          <cell r="F364" t="str">
            <v>DAIMLER TRUCK</v>
          </cell>
          <cell r="G364" t="str">
            <v>HAPPAG LLOYD BRASIL AGENCIAMENTO MARITIM</v>
          </cell>
          <cell r="H364" t="str">
            <v>MARITIMA</v>
          </cell>
          <cell r="I364" t="str">
            <v/>
          </cell>
          <cell r="J364">
            <v>44576</v>
          </cell>
          <cell r="K364" t="str">
            <v>HLCUSTR220102654</v>
          </cell>
          <cell r="L364" t="str">
            <v>1250250987</v>
          </cell>
          <cell r="P364">
            <v>44580</v>
          </cell>
          <cell r="Q364" t="str">
            <v>9735206 - MSC PALAK</v>
          </cell>
          <cell r="R364" t="str">
            <v>FCL</v>
          </cell>
          <cell r="S364">
            <v>44586</v>
          </cell>
          <cell r="T364">
            <v>44595</v>
          </cell>
          <cell r="U364" t="str">
            <v>152205020004704</v>
          </cell>
          <cell r="V364">
            <v>44595</v>
          </cell>
          <cell r="W364" t="str">
            <v/>
          </cell>
          <cell r="X364" t="str">
            <v/>
          </cell>
          <cell r="Y364" t="str">
            <v/>
          </cell>
          <cell r="Z364" t="str">
            <v>0817800
PORTO DE SANTOS</v>
          </cell>
          <cell r="AA364" t="str">
            <v>0817800
PORTO DE SANTOS</v>
          </cell>
          <cell r="AB364" t="str">
            <v>BRASIL TERMINAL PORTUÁRIO S/A</v>
          </cell>
          <cell r="AC364">
            <v>44603</v>
          </cell>
          <cell r="AD364" t="str">
            <v>22/0279152-2</v>
          </cell>
          <cell r="AE364">
            <v>44603</v>
          </cell>
          <cell r="AF364" t="str">
            <v>Verde</v>
          </cell>
          <cell r="AG364">
            <v>44603</v>
          </cell>
          <cell r="AH364" t="str">
            <v/>
          </cell>
          <cell r="AI364" t="str">
            <v/>
          </cell>
          <cell r="AJ364">
            <v>44603</v>
          </cell>
          <cell r="AK364">
            <v>44603</v>
          </cell>
        </row>
        <row r="365">
          <cell r="A365">
            <v>540200429</v>
          </cell>
          <cell r="B365" t="str">
            <v>Normal</v>
          </cell>
          <cell r="C365" t="str">
            <v>Produtivo</v>
          </cell>
          <cell r="D365" t="str">
            <v>MBBRAS - SBC_x000D_
59.104.273/0001-29</v>
          </cell>
          <cell r="E365" t="str">
            <v>BSAO0032147</v>
          </cell>
          <cell r="F365" t="str">
            <v>DAIMLER TRUCK</v>
          </cell>
          <cell r="G365" t="str">
            <v>HAPPAG LLOYD BRASIL AGENCIAMENTO MARITIM</v>
          </cell>
          <cell r="H365" t="str">
            <v>MARITIMA</v>
          </cell>
          <cell r="I365" t="str">
            <v/>
          </cell>
          <cell r="J365">
            <v>44576</v>
          </cell>
          <cell r="K365" t="str">
            <v>HLCUSTR220102727</v>
          </cell>
          <cell r="L365" t="str">
            <v>1250250994</v>
          </cell>
          <cell r="P365">
            <v>44580</v>
          </cell>
          <cell r="Q365" t="str">
            <v>9735206 - MSC PALAK</v>
          </cell>
          <cell r="R365" t="str">
            <v>FCL</v>
          </cell>
          <cell r="S365">
            <v>44586</v>
          </cell>
          <cell r="T365">
            <v>44595</v>
          </cell>
          <cell r="U365" t="str">
            <v>152205020005182</v>
          </cell>
          <cell r="V365">
            <v>44595</v>
          </cell>
          <cell r="W365" t="str">
            <v/>
          </cell>
          <cell r="X365" t="str">
            <v/>
          </cell>
          <cell r="Y365" t="str">
            <v/>
          </cell>
          <cell r="Z365" t="str">
            <v>0817800
PORTO DE SANTOS</v>
          </cell>
          <cell r="AA365" t="str">
            <v>0817800
PORTO DE SANTOS</v>
          </cell>
          <cell r="AB365" t="str">
            <v>BRASIL TERMINAL PORTUÁRIO S/A</v>
          </cell>
          <cell r="AC365">
            <v>44601</v>
          </cell>
          <cell r="AD365" t="str">
            <v>22/0262615-7</v>
          </cell>
          <cell r="AE365">
            <v>44601</v>
          </cell>
          <cell r="AF365" t="str">
            <v>Verde</v>
          </cell>
          <cell r="AG365">
            <v>44601</v>
          </cell>
          <cell r="AH365" t="str">
            <v/>
          </cell>
          <cell r="AI365" t="str">
            <v/>
          </cell>
          <cell r="AJ365">
            <v>44603</v>
          </cell>
          <cell r="AK365">
            <v>44603</v>
          </cell>
        </row>
        <row r="366">
          <cell r="A366">
            <v>540200431</v>
          </cell>
          <cell r="B366" t="str">
            <v>Normal</v>
          </cell>
          <cell r="C366" t="str">
            <v>Produtivo</v>
          </cell>
          <cell r="D366" t="str">
            <v>MBBRAS - SBC_x000D_
59.104.273/0001-29</v>
          </cell>
          <cell r="E366" t="str">
            <v>BSAO0032148</v>
          </cell>
          <cell r="F366" t="str">
            <v>DAIMLER TRUCK</v>
          </cell>
          <cell r="G366" t="str">
            <v>HAPPAG LLOYD BRASIL AGENCIAMENTO MARITIM</v>
          </cell>
          <cell r="H366" t="str">
            <v>MARITIMA</v>
          </cell>
          <cell r="I366" t="str">
            <v/>
          </cell>
          <cell r="J366">
            <v>44576</v>
          </cell>
          <cell r="K366" t="str">
            <v>HLCUSTR220102750</v>
          </cell>
          <cell r="L366" t="str">
            <v>1250250997</v>
          </cell>
          <cell r="P366">
            <v>44580</v>
          </cell>
          <cell r="Q366" t="str">
            <v>9735206 - MSC PALAK</v>
          </cell>
          <cell r="R366" t="str">
            <v>FCL</v>
          </cell>
          <cell r="S366">
            <v>44586</v>
          </cell>
          <cell r="T366">
            <v>44595</v>
          </cell>
          <cell r="U366" t="str">
            <v>152205020005263</v>
          </cell>
          <cell r="V366">
            <v>44595</v>
          </cell>
          <cell r="W366" t="str">
            <v/>
          </cell>
          <cell r="X366" t="str">
            <v/>
          </cell>
          <cell r="Y366" t="str">
            <v/>
          </cell>
          <cell r="Z366" t="str">
            <v>0817800
PORTO DE SANTOS</v>
          </cell>
          <cell r="AA366" t="str">
            <v>0817800
PORTO DE SANTOS</v>
          </cell>
          <cell r="AB366" t="str">
            <v>BRASIL TERMINAL PORTUÁRIO S/A</v>
          </cell>
          <cell r="AC366">
            <v>44599</v>
          </cell>
          <cell r="AD366" t="str">
            <v>22/0242006-0</v>
          </cell>
          <cell r="AE366">
            <v>44599</v>
          </cell>
          <cell r="AF366" t="str">
            <v>Verde</v>
          </cell>
          <cell r="AG366">
            <v>44599</v>
          </cell>
          <cell r="AH366" t="str">
            <v/>
          </cell>
          <cell r="AI366" t="str">
            <v/>
          </cell>
          <cell r="AJ366">
            <v>44603</v>
          </cell>
          <cell r="AK366">
            <v>44603</v>
          </cell>
        </row>
        <row r="367">
          <cell r="A367">
            <v>540200402</v>
          </cell>
          <cell r="B367" t="str">
            <v>Normal</v>
          </cell>
          <cell r="C367" t="str">
            <v>Produtivo</v>
          </cell>
          <cell r="D367" t="str">
            <v>MBBRAS - SBC_x000D_
59.104.273/0001-29</v>
          </cell>
          <cell r="E367" t="str">
            <v>BSAO0032126</v>
          </cell>
          <cell r="F367" t="str">
            <v>DAIMLER TRUCK</v>
          </cell>
          <cell r="G367" t="str">
            <v>HAPPAG LLOYD BRASIL AGENCIAMENTO MARITIM</v>
          </cell>
          <cell r="H367" t="str">
            <v>MARITIMA</v>
          </cell>
          <cell r="I367" t="str">
            <v/>
          </cell>
          <cell r="J367">
            <v>44576</v>
          </cell>
          <cell r="K367" t="str">
            <v>HLCUSTR220102409</v>
          </cell>
          <cell r="L367" t="str">
            <v>1250250990</v>
          </cell>
          <cell r="P367">
            <v>44580</v>
          </cell>
          <cell r="Q367" t="str">
            <v>9735206 - MSC PALAK</v>
          </cell>
          <cell r="R367" t="str">
            <v>FCL</v>
          </cell>
          <cell r="S367">
            <v>44586</v>
          </cell>
          <cell r="T367">
            <v>44595</v>
          </cell>
          <cell r="U367" t="str">
            <v>152205020003996</v>
          </cell>
          <cell r="V367">
            <v>44595</v>
          </cell>
          <cell r="W367" t="str">
            <v/>
          </cell>
          <cell r="X367" t="str">
            <v/>
          </cell>
          <cell r="Y367" t="str">
            <v/>
          </cell>
          <cell r="Z367" t="str">
            <v>0817800
PORTO DE SANTOS</v>
          </cell>
          <cell r="AA367" t="str">
            <v>0817900
SAO PAULO</v>
          </cell>
          <cell r="AB367" t="str">
            <v>EADI SANTO ANDRE TERMINAL DE CARGAS LTDA.</v>
          </cell>
          <cell r="AC367">
            <v>44630</v>
          </cell>
          <cell r="AD367" t="str">
            <v>22/0463179-4</v>
          </cell>
          <cell r="AE367">
            <v>44630</v>
          </cell>
          <cell r="AF367" t="str">
            <v>Verde</v>
          </cell>
          <cell r="AG367">
            <v>44630</v>
          </cell>
          <cell r="AH367" t="str">
            <v/>
          </cell>
          <cell r="AI367" t="str">
            <v/>
          </cell>
          <cell r="AJ367" t="str">
            <v/>
          </cell>
          <cell r="AK367" t="str">
            <v/>
          </cell>
        </row>
        <row r="368">
          <cell r="A368">
            <v>540200426</v>
          </cell>
          <cell r="B368" t="str">
            <v>Normal</v>
          </cell>
          <cell r="C368" t="str">
            <v>Produtivo</v>
          </cell>
          <cell r="D368" t="str">
            <v>MBBRAS - SBC_x000D_
59.104.273/0001-29</v>
          </cell>
          <cell r="E368" t="str">
            <v>BSAO0032141</v>
          </cell>
          <cell r="F368" t="str">
            <v>DAIMLER TRUCK</v>
          </cell>
          <cell r="G368" t="str">
            <v>HAPPAG LLOYD BRASIL AGENCIAMENTO MARITIM</v>
          </cell>
          <cell r="H368" t="str">
            <v>MARITIMA</v>
          </cell>
          <cell r="I368" t="str">
            <v/>
          </cell>
          <cell r="J368">
            <v>44576</v>
          </cell>
          <cell r="K368" t="str">
            <v>HLCUSTR220102687</v>
          </cell>
          <cell r="L368" t="str">
            <v>1250250988</v>
          </cell>
          <cell r="P368">
            <v>44576</v>
          </cell>
          <cell r="Q368" t="str">
            <v>9735206 - MSC PALAK</v>
          </cell>
          <cell r="R368" t="str">
            <v>FCL</v>
          </cell>
          <cell r="S368">
            <v>44586</v>
          </cell>
          <cell r="T368">
            <v>44595</v>
          </cell>
          <cell r="U368" t="str">
            <v>152205020004887</v>
          </cell>
          <cell r="V368">
            <v>44595</v>
          </cell>
          <cell r="W368" t="str">
            <v/>
          </cell>
          <cell r="X368" t="str">
            <v/>
          </cell>
          <cell r="Y368" t="str">
            <v/>
          </cell>
          <cell r="Z368" t="str">
            <v>0817800
PORTO DE SANTOS</v>
          </cell>
          <cell r="AA368" t="str">
            <v>0817800
PORTO DE SANTOS</v>
          </cell>
          <cell r="AB368" t="str">
            <v>BRASIL TERMINAL PORTUÁRIO S/A</v>
          </cell>
          <cell r="AC368" t="str">
            <v/>
          </cell>
          <cell r="AD368" t="str">
            <v/>
          </cell>
          <cell r="AE368" t="str">
            <v/>
          </cell>
          <cell r="AF368" t="str">
            <v/>
          </cell>
          <cell r="AG368" t="str">
            <v/>
          </cell>
          <cell r="AH368" t="str">
            <v/>
          </cell>
          <cell r="AI368" t="str">
            <v/>
          </cell>
          <cell r="AJ368" t="str">
            <v/>
          </cell>
          <cell r="AK368" t="str">
            <v/>
          </cell>
        </row>
        <row r="369">
          <cell r="A369">
            <v>540200415</v>
          </cell>
          <cell r="B369" t="str">
            <v>Normal</v>
          </cell>
          <cell r="C369" t="str">
            <v>Produtivo</v>
          </cell>
          <cell r="D369" t="str">
            <v>MBBRAS - SBC_x000D_
59.104.273/0001-29</v>
          </cell>
          <cell r="E369" t="str">
            <v>BSAO0032130</v>
          </cell>
          <cell r="F369" t="str">
            <v>DAIMLER TRUCK</v>
          </cell>
          <cell r="G369" t="str">
            <v>HAPPAG LLOYD BRASIL AGENCIAMENTO MARITIM</v>
          </cell>
          <cell r="H369" t="str">
            <v>MARITIMA</v>
          </cell>
          <cell r="I369" t="str">
            <v/>
          </cell>
          <cell r="J369">
            <v>44576</v>
          </cell>
          <cell r="K369" t="str">
            <v>HLCUSTR220102600</v>
          </cell>
          <cell r="L369" t="str">
            <v>1250250981</v>
          </cell>
          <cell r="P369">
            <v>44580</v>
          </cell>
          <cell r="Q369" t="str">
            <v>9735206 - MSC PALAK</v>
          </cell>
          <cell r="R369" t="str">
            <v>FCL</v>
          </cell>
          <cell r="S369">
            <v>44586</v>
          </cell>
          <cell r="T369">
            <v>44595</v>
          </cell>
          <cell r="U369" t="str">
            <v>152205020004372</v>
          </cell>
          <cell r="V369">
            <v>44595</v>
          </cell>
          <cell r="W369" t="str">
            <v/>
          </cell>
          <cell r="X369" t="str">
            <v/>
          </cell>
          <cell r="Y369" t="str">
            <v/>
          </cell>
          <cell r="Z369" t="str">
            <v>0817800
PORTO DE SANTOS</v>
          </cell>
          <cell r="AA369" t="str">
            <v>0817800
PORTO DE SANTOS</v>
          </cell>
          <cell r="AB369" t="str">
            <v>BRASIL TERMINAL PORTUÁRIO S/A</v>
          </cell>
          <cell r="AC369">
            <v>44603</v>
          </cell>
          <cell r="AD369" t="str">
            <v>22/0279151-4</v>
          </cell>
          <cell r="AE369">
            <v>44603</v>
          </cell>
          <cell r="AF369" t="str">
            <v>Verde</v>
          </cell>
          <cell r="AG369">
            <v>44603</v>
          </cell>
          <cell r="AH369" t="str">
            <v/>
          </cell>
          <cell r="AI369" t="str">
            <v/>
          </cell>
          <cell r="AJ369">
            <v>44607</v>
          </cell>
          <cell r="AK369">
            <v>44607</v>
          </cell>
        </row>
        <row r="370">
          <cell r="A370">
            <v>540200428</v>
          </cell>
          <cell r="B370" t="str">
            <v>Normal</v>
          </cell>
          <cell r="C370" t="str">
            <v>Produtivo</v>
          </cell>
          <cell r="D370" t="str">
            <v>MBBRAS - SBC_x000D_
59.104.273/0001-29</v>
          </cell>
          <cell r="E370" t="str">
            <v>BSAO0032145</v>
          </cell>
          <cell r="F370" t="str">
            <v>DAIMLER TRUCK</v>
          </cell>
          <cell r="G370" t="str">
            <v>HAPPAG LLOYD BRASIL AGENCIAMENTO MARITIM</v>
          </cell>
          <cell r="H370" t="str">
            <v>MARITIMA</v>
          </cell>
          <cell r="I370" t="str">
            <v/>
          </cell>
          <cell r="J370">
            <v>44576</v>
          </cell>
          <cell r="K370" t="str">
            <v>HLCUSTR220102705</v>
          </cell>
          <cell r="L370" t="str">
            <v>1250250995</v>
          </cell>
          <cell r="P370">
            <v>44580</v>
          </cell>
          <cell r="Q370" t="str">
            <v>9735206 - MSC PALAK</v>
          </cell>
          <cell r="R370" t="str">
            <v>FCL</v>
          </cell>
          <cell r="S370">
            <v>44586</v>
          </cell>
          <cell r="T370">
            <v>44595</v>
          </cell>
          <cell r="U370" t="str">
            <v>152205020005000</v>
          </cell>
          <cell r="V370">
            <v>44595</v>
          </cell>
          <cell r="W370" t="str">
            <v/>
          </cell>
          <cell r="X370" t="str">
            <v/>
          </cell>
          <cell r="Y370" t="str">
            <v/>
          </cell>
          <cell r="Z370" t="str">
            <v>0817800
PORTO DE SANTOS</v>
          </cell>
          <cell r="AA370" t="str">
            <v>0817800
PORTO DE SANTOS</v>
          </cell>
          <cell r="AB370" t="str">
            <v>BRASIL TERMINAL PORTUÁRIO S/A</v>
          </cell>
          <cell r="AC370">
            <v>44602</v>
          </cell>
          <cell r="AD370" t="str">
            <v>22/0271591-5</v>
          </cell>
          <cell r="AE370">
            <v>44602</v>
          </cell>
          <cell r="AF370" t="str">
            <v>Verde</v>
          </cell>
          <cell r="AG370">
            <v>44602</v>
          </cell>
          <cell r="AH370" t="str">
            <v/>
          </cell>
          <cell r="AI370" t="str">
            <v/>
          </cell>
          <cell r="AJ370">
            <v>44602</v>
          </cell>
          <cell r="AK370">
            <v>44602</v>
          </cell>
        </row>
        <row r="371">
          <cell r="A371">
            <v>540200433</v>
          </cell>
          <cell r="B371" t="str">
            <v>Normal</v>
          </cell>
          <cell r="C371" t="str">
            <v>Produtivo</v>
          </cell>
          <cell r="D371" t="str">
            <v>MBBRAS - SBC_x000D_
59.104.273/0001-29</v>
          </cell>
          <cell r="E371" t="str">
            <v>BSAO0032152</v>
          </cell>
          <cell r="F371" t="str">
            <v>DAIMLER TRUCK</v>
          </cell>
          <cell r="G371" t="str">
            <v>HAPPAG LLOYD BRASIL AGENCIAMENTO MARITIM</v>
          </cell>
          <cell r="H371" t="str">
            <v>MARITIMA</v>
          </cell>
          <cell r="I371" t="str">
            <v/>
          </cell>
          <cell r="J371">
            <v>44576</v>
          </cell>
          <cell r="K371" t="str">
            <v>HLCUSTR220103150</v>
          </cell>
          <cell r="L371" t="str">
            <v>1250250991</v>
          </cell>
          <cell r="P371">
            <v>44580</v>
          </cell>
          <cell r="Q371" t="str">
            <v>9735206 - MSC PALAK</v>
          </cell>
          <cell r="R371" t="str">
            <v>FCL</v>
          </cell>
          <cell r="S371">
            <v>44586</v>
          </cell>
          <cell r="T371">
            <v>44595</v>
          </cell>
          <cell r="U371" t="str">
            <v>152205020005425</v>
          </cell>
          <cell r="V371">
            <v>44595</v>
          </cell>
          <cell r="W371" t="str">
            <v/>
          </cell>
          <cell r="X371" t="str">
            <v/>
          </cell>
          <cell r="Y371" t="str">
            <v/>
          </cell>
          <cell r="Z371" t="str">
            <v>0817800
PORTO DE SANTOS</v>
          </cell>
          <cell r="AA371" t="str">
            <v>0817900
SAO PAULO</v>
          </cell>
          <cell r="AB371" t="str">
            <v>EADI SANTO ANDRE TERMINAL DE CARGAS LTDA.</v>
          </cell>
          <cell r="AC371">
            <v>44637</v>
          </cell>
          <cell r="AD371" t="str">
            <v>22/0512557-4</v>
          </cell>
          <cell r="AE371">
            <v>44637</v>
          </cell>
          <cell r="AF371" t="str">
            <v>Verde</v>
          </cell>
          <cell r="AG371">
            <v>44637</v>
          </cell>
          <cell r="AH371" t="str">
            <v/>
          </cell>
          <cell r="AI371" t="str">
            <v/>
          </cell>
          <cell r="AJ371" t="str">
            <v/>
          </cell>
          <cell r="AK371" t="str">
            <v/>
          </cell>
        </row>
        <row r="372">
          <cell r="A372">
            <v>540200427</v>
          </cell>
          <cell r="B372" t="str">
            <v>Normal</v>
          </cell>
          <cell r="C372" t="str">
            <v>Produtivo</v>
          </cell>
          <cell r="D372" t="str">
            <v>MBBRAS - SBC_x000D_
59.104.273/0001-29</v>
          </cell>
          <cell r="E372" t="str">
            <v>BSAO0032143</v>
          </cell>
          <cell r="F372" t="str">
            <v>DAIMLER TRUCK</v>
          </cell>
          <cell r="G372" t="str">
            <v>HAPPAG LLOYD BRASIL AGENCIAMENTO MARITIM</v>
          </cell>
          <cell r="H372" t="str">
            <v>MARITIMA</v>
          </cell>
          <cell r="I372" t="str">
            <v/>
          </cell>
          <cell r="J372">
            <v>44576</v>
          </cell>
          <cell r="K372" t="str">
            <v>HLCUSTR220102698</v>
          </cell>
          <cell r="L372" t="str">
            <v>1250250992</v>
          </cell>
          <cell r="P372">
            <v>44580</v>
          </cell>
          <cell r="Q372" t="str">
            <v>9735206 - MSC PALAK</v>
          </cell>
          <cell r="R372" t="str">
            <v>FCL</v>
          </cell>
          <cell r="S372">
            <v>44586</v>
          </cell>
          <cell r="T372">
            <v>44595</v>
          </cell>
          <cell r="U372" t="str">
            <v>152205020004968</v>
          </cell>
          <cell r="V372">
            <v>44595</v>
          </cell>
          <cell r="W372" t="str">
            <v/>
          </cell>
          <cell r="X372" t="str">
            <v/>
          </cell>
          <cell r="Y372" t="str">
            <v/>
          </cell>
          <cell r="Z372" t="str">
            <v>0817800
PORTO DE SANTOS</v>
          </cell>
          <cell r="AA372" t="str">
            <v>0817800
PORTO DE SANTOS</v>
          </cell>
          <cell r="AB372" t="str">
            <v>BRASIL TERMINAL PORTUÁRIO S/A</v>
          </cell>
          <cell r="AC372">
            <v>44599</v>
          </cell>
          <cell r="AD372" t="str">
            <v>22/0248162-0</v>
          </cell>
          <cell r="AE372">
            <v>44600</v>
          </cell>
          <cell r="AF372" t="str">
            <v>Verde</v>
          </cell>
          <cell r="AG372">
            <v>44600</v>
          </cell>
          <cell r="AH372" t="str">
            <v/>
          </cell>
          <cell r="AI372" t="str">
            <v/>
          </cell>
          <cell r="AJ372">
            <v>44602</v>
          </cell>
          <cell r="AK372">
            <v>44602</v>
          </cell>
        </row>
        <row r="373">
          <cell r="A373">
            <v>540200432</v>
          </cell>
          <cell r="B373" t="str">
            <v>Normal</v>
          </cell>
          <cell r="C373" t="str">
            <v>Produtivo</v>
          </cell>
          <cell r="D373" t="str">
            <v>MBBRAS - SBC_x000D_
59.104.273/0001-29</v>
          </cell>
          <cell r="E373" t="str">
            <v>BSAO0032149</v>
          </cell>
          <cell r="F373" t="str">
            <v>DAIMLER TRUCK</v>
          </cell>
          <cell r="G373" t="str">
            <v>HAPPAG LLOYD BRASIL AGENCIAMENTO MARITIM</v>
          </cell>
          <cell r="H373" t="str">
            <v>MARITIMA</v>
          </cell>
          <cell r="I373" t="str">
            <v/>
          </cell>
          <cell r="J373">
            <v>44576</v>
          </cell>
          <cell r="K373" t="str">
            <v>HLCUSTR220102771</v>
          </cell>
          <cell r="L373" t="str">
            <v>1250250998</v>
          </cell>
          <cell r="P373">
            <v>44580</v>
          </cell>
          <cell r="Q373" t="str">
            <v>9735206 - MSC PALAK</v>
          </cell>
          <cell r="R373" t="str">
            <v>FCL</v>
          </cell>
          <cell r="S373">
            <v>44586</v>
          </cell>
          <cell r="T373">
            <v>44595</v>
          </cell>
          <cell r="U373" t="str">
            <v>152205020005344</v>
          </cell>
          <cell r="V373">
            <v>44595</v>
          </cell>
          <cell r="W373" t="str">
            <v/>
          </cell>
          <cell r="X373" t="str">
            <v/>
          </cell>
          <cell r="Y373" t="str">
            <v/>
          </cell>
          <cell r="Z373" t="str">
            <v>0817800
PORTO DE SANTOS</v>
          </cell>
          <cell r="AA373" t="str">
            <v>0817800
PORTO DE SANTOS</v>
          </cell>
          <cell r="AB373" t="str">
            <v>BRASIL TERMINAL PORTUÁRIO S/A</v>
          </cell>
          <cell r="AC373">
            <v>44596</v>
          </cell>
          <cell r="AD373" t="str">
            <v>22/0237589-8</v>
          </cell>
          <cell r="AE373">
            <v>44599</v>
          </cell>
          <cell r="AF373" t="str">
            <v>Verde</v>
          </cell>
          <cell r="AG373">
            <v>44599</v>
          </cell>
          <cell r="AH373" t="str">
            <v/>
          </cell>
          <cell r="AI373" t="str">
            <v/>
          </cell>
          <cell r="AJ373">
            <v>44599</v>
          </cell>
          <cell r="AK373">
            <v>44599</v>
          </cell>
        </row>
        <row r="374">
          <cell r="A374">
            <v>540200948</v>
          </cell>
          <cell r="B374" t="str">
            <v>Normal</v>
          </cell>
          <cell r="C374" t="str">
            <v>Produtivo</v>
          </cell>
          <cell r="D374" t="str">
            <v>MBBRAS - SBC_x000D_
59.104.273/0001-29</v>
          </cell>
          <cell r="E374" t="str">
            <v>BSAO0032076</v>
          </cell>
          <cell r="F374" t="str">
            <v>DAIMLER TRUCK</v>
          </cell>
          <cell r="G374" t="str">
            <v>HAPPAG LLOYD BRASIL AGENCIAMENTO MARITIM</v>
          </cell>
          <cell r="H374" t="str">
            <v>MARITIMA</v>
          </cell>
          <cell r="I374" t="str">
            <v/>
          </cell>
          <cell r="J374">
            <v>44576</v>
          </cell>
          <cell r="K374" t="str">
            <v>HLCUSTR220100871</v>
          </cell>
          <cell r="L374" t="str">
            <v>1250251034</v>
          </cell>
          <cell r="P374">
            <v>44580</v>
          </cell>
          <cell r="Q374" t="str">
            <v>9735206 - MSC PALAK</v>
          </cell>
          <cell r="R374" t="str">
            <v>FCL</v>
          </cell>
          <cell r="S374">
            <v>44586</v>
          </cell>
          <cell r="T374">
            <v>44595</v>
          </cell>
          <cell r="U374" t="str">
            <v>152205020000113</v>
          </cell>
          <cell r="V374">
            <v>44595</v>
          </cell>
          <cell r="W374" t="str">
            <v/>
          </cell>
          <cell r="X374" t="str">
            <v/>
          </cell>
          <cell r="Y374" t="str">
            <v/>
          </cell>
          <cell r="Z374" t="str">
            <v>0817800
PORTO DE SANTOS</v>
          </cell>
          <cell r="AA374" t="str">
            <v>0817800
PORTO DE SANTOS</v>
          </cell>
          <cell r="AB374" t="str">
            <v>BRASIL TERMINAL PORTUÁRIO S/A</v>
          </cell>
          <cell r="AC374">
            <v>44599</v>
          </cell>
          <cell r="AD374" t="str">
            <v>22/0240587-8</v>
          </cell>
          <cell r="AE374">
            <v>44599</v>
          </cell>
          <cell r="AF374" t="str">
            <v>Verde</v>
          </cell>
          <cell r="AG374">
            <v>44599</v>
          </cell>
          <cell r="AH374" t="str">
            <v/>
          </cell>
          <cell r="AI374" t="str">
            <v/>
          </cell>
          <cell r="AJ374">
            <v>44599</v>
          </cell>
          <cell r="AK374">
            <v>44599</v>
          </cell>
        </row>
        <row r="375">
          <cell r="A375">
            <v>540200379</v>
          </cell>
          <cell r="B375" t="str">
            <v>Normal</v>
          </cell>
          <cell r="C375" t="str">
            <v>Produtivo</v>
          </cell>
          <cell r="D375" t="str">
            <v>MBBRAS - SBC_x000D_
59.104.273/0001-29</v>
          </cell>
          <cell r="E375" t="str">
            <v>BSAO0032096</v>
          </cell>
          <cell r="F375" t="str">
            <v>DAIMLER TRUCK</v>
          </cell>
          <cell r="G375" t="str">
            <v>HAPPAG LLOYD BRASIL AGENCIAMENTO MARITIM</v>
          </cell>
          <cell r="H375" t="str">
            <v>MARITIMA</v>
          </cell>
          <cell r="I375" t="str">
            <v/>
          </cell>
          <cell r="J375">
            <v>44576</v>
          </cell>
          <cell r="K375" t="str">
            <v>HLCUSTR220101406</v>
          </cell>
          <cell r="L375" t="str">
            <v>1250250961</v>
          </cell>
          <cell r="P375">
            <v>44580</v>
          </cell>
          <cell r="Q375" t="str">
            <v>9735206 - MSC PALAK</v>
          </cell>
          <cell r="R375" t="str">
            <v>FCL</v>
          </cell>
          <cell r="S375">
            <v>44586</v>
          </cell>
          <cell r="T375">
            <v>44595</v>
          </cell>
          <cell r="U375" t="str">
            <v>152205020001608</v>
          </cell>
          <cell r="V375">
            <v>44595</v>
          </cell>
          <cell r="W375" t="str">
            <v/>
          </cell>
          <cell r="X375" t="str">
            <v/>
          </cell>
          <cell r="Y375" t="str">
            <v/>
          </cell>
          <cell r="Z375" t="str">
            <v>0817800
PORTO DE SANTOS</v>
          </cell>
          <cell r="AA375" t="str">
            <v>0817800
PORTO DE SANTOS</v>
          </cell>
          <cell r="AB375" t="str">
            <v>BRASIL TERMINAL PORTUÁRIO S/A</v>
          </cell>
          <cell r="AC375">
            <v>44599</v>
          </cell>
          <cell r="AD375" t="str">
            <v>22/0241918-6</v>
          </cell>
          <cell r="AE375">
            <v>44599</v>
          </cell>
          <cell r="AF375" t="str">
            <v>Verde</v>
          </cell>
          <cell r="AG375">
            <v>44599</v>
          </cell>
          <cell r="AH375" t="str">
            <v/>
          </cell>
          <cell r="AI375" t="str">
            <v/>
          </cell>
          <cell r="AJ375">
            <v>44599</v>
          </cell>
          <cell r="AK375">
            <v>44599</v>
          </cell>
        </row>
        <row r="376">
          <cell r="A376">
            <v>540200418</v>
          </cell>
          <cell r="B376" t="str">
            <v>Normal</v>
          </cell>
          <cell r="C376" t="str">
            <v>Produtivo</v>
          </cell>
          <cell r="D376" t="str">
            <v>MBBRAS - SBC_x000D_
59.104.273/0001-29</v>
          </cell>
          <cell r="E376" t="str">
            <v>BSAO0032133</v>
          </cell>
          <cell r="F376" t="str">
            <v>DAIMLER TRUCK</v>
          </cell>
          <cell r="G376" t="str">
            <v>HAPPAG LLOYD BRASIL AGENCIAMENTO MARITIM</v>
          </cell>
          <cell r="H376" t="str">
            <v>MARITIMA</v>
          </cell>
          <cell r="I376" t="str">
            <v/>
          </cell>
          <cell r="J376">
            <v>44576</v>
          </cell>
          <cell r="K376" t="str">
            <v>HLCUSTR220102610</v>
          </cell>
          <cell r="L376" t="str">
            <v>1250250985</v>
          </cell>
          <cell r="P376">
            <v>44576</v>
          </cell>
          <cell r="Q376" t="str">
            <v>9735206 - MSC PALAK</v>
          </cell>
          <cell r="R376" t="str">
            <v>FCL</v>
          </cell>
          <cell r="S376">
            <v>44586</v>
          </cell>
          <cell r="T376">
            <v>44595</v>
          </cell>
          <cell r="U376" t="str">
            <v>152205020004453</v>
          </cell>
          <cell r="V376">
            <v>44595</v>
          </cell>
          <cell r="W376" t="str">
            <v/>
          </cell>
          <cell r="X376" t="str">
            <v/>
          </cell>
          <cell r="Y376" t="str">
            <v/>
          </cell>
          <cell r="Z376" t="str">
            <v>0817800
PORTO DE SANTOS</v>
          </cell>
          <cell r="AA376" t="str">
            <v>0817800
PORTO DE SANTOS</v>
          </cell>
          <cell r="AB376" t="str">
            <v>BRASIL TERMINAL PORTUÁRIO S/A</v>
          </cell>
          <cell r="AC376" t="str">
            <v/>
          </cell>
          <cell r="AD376" t="str">
            <v/>
          </cell>
          <cell r="AE376" t="str">
            <v/>
          </cell>
          <cell r="AF376" t="str">
            <v/>
          </cell>
          <cell r="AG376" t="str">
            <v/>
          </cell>
          <cell r="AH376" t="str">
            <v/>
          </cell>
          <cell r="AI376" t="str">
            <v/>
          </cell>
          <cell r="AJ376" t="str">
            <v/>
          </cell>
          <cell r="AK376" t="str">
            <v/>
          </cell>
        </row>
        <row r="377">
          <cell r="A377">
            <v>540200449</v>
          </cell>
          <cell r="B377" t="str">
            <v>Normal</v>
          </cell>
          <cell r="C377" t="str">
            <v>Produtivo</v>
          </cell>
          <cell r="D377" t="str">
            <v>MBBRAS - SBC_x000D_
59.104.273/0001-29</v>
          </cell>
          <cell r="E377" t="str">
            <v>BSAO0032271</v>
          </cell>
          <cell r="F377" t="str">
            <v>DAIMLER TRUCK</v>
          </cell>
          <cell r="G377" t="str">
            <v>HAPPAG LLOYD BRASIL AGENCIAMENTO MARITIM</v>
          </cell>
          <cell r="H377" t="str">
            <v>MARITIMA</v>
          </cell>
          <cell r="I377" t="str">
            <v/>
          </cell>
          <cell r="J377">
            <v>44571</v>
          </cell>
          <cell r="K377" t="str">
            <v>HLCUSTR211217222</v>
          </cell>
          <cell r="L377" t="str">
            <v>1250250081</v>
          </cell>
          <cell r="P377">
            <v>44571</v>
          </cell>
          <cell r="Q377" t="str">
            <v>9723253 - HUNGARY</v>
          </cell>
          <cell r="R377" t="str">
            <v>FCL</v>
          </cell>
          <cell r="S377">
            <v>44587</v>
          </cell>
          <cell r="T377">
            <v>44588</v>
          </cell>
          <cell r="U377" t="str">
            <v>152205013803257</v>
          </cell>
          <cell r="V377">
            <v>44589</v>
          </cell>
          <cell r="W377" t="str">
            <v/>
          </cell>
          <cell r="X377" t="str">
            <v/>
          </cell>
          <cell r="Y377" t="str">
            <v/>
          </cell>
          <cell r="Z377" t="str">
            <v>0817800
PORTO DE SANTOS</v>
          </cell>
          <cell r="AA377" t="str">
            <v>0817800
PORTO DE SANTOS</v>
          </cell>
          <cell r="AB377" t="str">
            <v>BRASIL TERMINAL PORTUÁRIO S/A</v>
          </cell>
          <cell r="AC377">
            <v>44592</v>
          </cell>
          <cell r="AD377" t="str">
            <v>22/0199328-8</v>
          </cell>
          <cell r="AE377">
            <v>44593</v>
          </cell>
          <cell r="AF377" t="str">
            <v>Verde</v>
          </cell>
          <cell r="AG377">
            <v>44593</v>
          </cell>
          <cell r="AH377" t="str">
            <v/>
          </cell>
          <cell r="AI377" t="str">
            <v/>
          </cell>
          <cell r="AJ377">
            <v>44596</v>
          </cell>
          <cell r="AK377">
            <v>44596</v>
          </cell>
        </row>
        <row r="378">
          <cell r="A378">
            <v>540200442</v>
          </cell>
          <cell r="B378" t="str">
            <v>Normal</v>
          </cell>
          <cell r="C378" t="str">
            <v>Produtivo</v>
          </cell>
          <cell r="D378" t="str">
            <v>MBBRAS - SBC_x000D_
59.104.273/0001-29</v>
          </cell>
          <cell r="E378" t="str">
            <v>BSAO0032260</v>
          </cell>
          <cell r="F378" t="str">
            <v>DAIMLER TRUCK</v>
          </cell>
          <cell r="G378" t="str">
            <v>HAPPAG LLOYD BRASIL AGENCIAMENTO MARITIM</v>
          </cell>
          <cell r="H378" t="str">
            <v>MARITIMA</v>
          </cell>
          <cell r="I378" t="str">
            <v/>
          </cell>
          <cell r="J378">
            <v>44571</v>
          </cell>
          <cell r="K378" t="str">
            <v>HLCUSTR211216676</v>
          </cell>
          <cell r="L378" t="str">
            <v>1250250057</v>
          </cell>
          <cell r="P378">
            <v>44571</v>
          </cell>
          <cell r="Q378" t="str">
            <v>9723253 - HUNGARY</v>
          </cell>
          <cell r="R378" t="str">
            <v>FCL</v>
          </cell>
          <cell r="S378">
            <v>44587</v>
          </cell>
          <cell r="T378">
            <v>44588</v>
          </cell>
          <cell r="U378" t="str">
            <v>152205013802102</v>
          </cell>
          <cell r="V378">
            <v>44589</v>
          </cell>
          <cell r="W378" t="str">
            <v/>
          </cell>
          <cell r="X378" t="str">
            <v/>
          </cell>
          <cell r="Y378" t="str">
            <v/>
          </cell>
          <cell r="Z378" t="str">
            <v>0817800
PORTO DE SANTOS</v>
          </cell>
          <cell r="AA378" t="str">
            <v>0817800
PORTO DE SANTOS</v>
          </cell>
          <cell r="AB378" t="str">
            <v>BRASIL TERMINAL PORTUÁRIO S/A</v>
          </cell>
          <cell r="AC378">
            <v>44593</v>
          </cell>
          <cell r="AD378" t="str">
            <v>22/0204561-8</v>
          </cell>
          <cell r="AE378">
            <v>44593</v>
          </cell>
          <cell r="AF378" t="str">
            <v>Verde</v>
          </cell>
          <cell r="AG378">
            <v>44593</v>
          </cell>
          <cell r="AH378" t="str">
            <v/>
          </cell>
          <cell r="AI378" t="str">
            <v/>
          </cell>
          <cell r="AJ378">
            <v>44599</v>
          </cell>
          <cell r="AK378">
            <v>44599</v>
          </cell>
        </row>
        <row r="379">
          <cell r="A379">
            <v>540200445</v>
          </cell>
          <cell r="B379" t="str">
            <v>Normal</v>
          </cell>
          <cell r="C379" t="str">
            <v>Produtivo</v>
          </cell>
          <cell r="D379" t="str">
            <v>MBBRAS - SBC_x000D_
59.104.273/0001-29</v>
          </cell>
          <cell r="E379" t="str">
            <v>BSAO0032265</v>
          </cell>
          <cell r="F379" t="str">
            <v>DAIMLER TRUCK</v>
          </cell>
          <cell r="G379" t="str">
            <v>HAPPAG LLOYD BRASIL AGENCIAMENTO MARITIM</v>
          </cell>
          <cell r="H379" t="str">
            <v>MARITIMA</v>
          </cell>
          <cell r="I379" t="str">
            <v/>
          </cell>
          <cell r="J379">
            <v>44571</v>
          </cell>
          <cell r="K379" t="str">
            <v>HLCUSTR211217182</v>
          </cell>
          <cell r="L379" t="str">
            <v>1250250075</v>
          </cell>
          <cell r="P379">
            <v>44571</v>
          </cell>
          <cell r="Q379" t="str">
            <v>9723253 - HUNGARY</v>
          </cell>
          <cell r="R379" t="str">
            <v>FCL</v>
          </cell>
          <cell r="S379">
            <v>44587</v>
          </cell>
          <cell r="T379">
            <v>44588</v>
          </cell>
          <cell r="U379" t="str">
            <v>152205013802870</v>
          </cell>
          <cell r="V379">
            <v>44588</v>
          </cell>
          <cell r="W379" t="str">
            <v/>
          </cell>
          <cell r="X379" t="str">
            <v/>
          </cell>
          <cell r="Y379" t="str">
            <v/>
          </cell>
          <cell r="Z379" t="str">
            <v>0817800
PORTO DE SANTOS</v>
          </cell>
          <cell r="AA379" t="str">
            <v>0817800
PORTO DE SANTOS</v>
          </cell>
          <cell r="AB379" t="str">
            <v>BRASIL TERMINAL PORTUÁRIO S/A</v>
          </cell>
          <cell r="AC379">
            <v>44600</v>
          </cell>
          <cell r="AD379" t="str">
            <v>22/0254447-9</v>
          </cell>
          <cell r="AE379">
            <v>44600</v>
          </cell>
          <cell r="AF379" t="str">
            <v>Verde</v>
          </cell>
          <cell r="AG379">
            <v>44600</v>
          </cell>
          <cell r="AH379" t="str">
            <v/>
          </cell>
          <cell r="AI379" t="str">
            <v/>
          </cell>
          <cell r="AJ379">
            <v>44601</v>
          </cell>
          <cell r="AK379">
            <v>44601</v>
          </cell>
        </row>
        <row r="380">
          <cell r="A380">
            <v>540200453</v>
          </cell>
          <cell r="B380" t="str">
            <v>Normal</v>
          </cell>
          <cell r="C380" t="str">
            <v>Produtivo</v>
          </cell>
          <cell r="D380" t="str">
            <v>MBBRAS - SBC_x000D_
59.104.273/0001-29</v>
          </cell>
          <cell r="E380" t="str">
            <v>BSAO0032283</v>
          </cell>
          <cell r="F380" t="str">
            <v>DAIMLER TRUCK</v>
          </cell>
          <cell r="G380" t="str">
            <v>HAPPAG LLOYD BRASIL AGENCIAMENTO MARITIM</v>
          </cell>
          <cell r="H380" t="str">
            <v>MARITIMA</v>
          </cell>
          <cell r="I380" t="str">
            <v/>
          </cell>
          <cell r="J380">
            <v>44571</v>
          </cell>
          <cell r="K380" t="str">
            <v>HLCUSTR211218310</v>
          </cell>
          <cell r="L380" t="str">
            <v>1250250096</v>
          </cell>
          <cell r="P380">
            <v>44571</v>
          </cell>
          <cell r="Q380" t="str">
            <v>9723253 - HUNGARY</v>
          </cell>
          <cell r="R380" t="str">
            <v>FCL</v>
          </cell>
          <cell r="S380">
            <v>44587</v>
          </cell>
          <cell r="T380">
            <v>44588</v>
          </cell>
          <cell r="U380" t="str">
            <v>152205013804903</v>
          </cell>
          <cell r="V380">
            <v>44588</v>
          </cell>
          <cell r="W380" t="str">
            <v/>
          </cell>
          <cell r="X380" t="str">
            <v/>
          </cell>
          <cell r="Y380" t="str">
            <v/>
          </cell>
          <cell r="Z380" t="str">
            <v>0817800
PORTO DE SANTOS</v>
          </cell>
          <cell r="AA380" t="str">
            <v>0817800
PORTO DE SANTOS</v>
          </cell>
          <cell r="AB380" t="str">
            <v>BRASIL TERMINAL PORTUÁRIO S/A</v>
          </cell>
          <cell r="AC380">
            <v>44608</v>
          </cell>
          <cell r="AD380" t="str">
            <v>22/0311394-3</v>
          </cell>
          <cell r="AE380">
            <v>44608</v>
          </cell>
          <cell r="AF380" t="str">
            <v>Verde</v>
          </cell>
          <cell r="AG380">
            <v>44608</v>
          </cell>
          <cell r="AH380" t="str">
            <v/>
          </cell>
          <cell r="AI380" t="str">
            <v/>
          </cell>
          <cell r="AJ380">
            <v>44614</v>
          </cell>
          <cell r="AK380">
            <v>44614</v>
          </cell>
        </row>
        <row r="381">
          <cell r="A381">
            <v>540200454</v>
          </cell>
          <cell r="B381" t="str">
            <v>Normal</v>
          </cell>
          <cell r="C381" t="str">
            <v>Produtivo</v>
          </cell>
          <cell r="D381" t="str">
            <v>MBBRAS - SBC_x000D_
59.104.273/0001-29</v>
          </cell>
          <cell r="E381" t="str">
            <v>BSAO0032285</v>
          </cell>
          <cell r="F381" t="str">
            <v>DAIMLER TRUCK</v>
          </cell>
          <cell r="G381" t="str">
            <v>HAPPAG LLOYD BRASIL AGENCIAMENTO MARITIM</v>
          </cell>
          <cell r="H381" t="str">
            <v>MARITIMA</v>
          </cell>
          <cell r="I381" t="str">
            <v/>
          </cell>
          <cell r="J381">
            <v>44571</v>
          </cell>
          <cell r="K381" t="str">
            <v>HLCUSTR211218320</v>
          </cell>
          <cell r="L381" t="str">
            <v>1250250099</v>
          </cell>
          <cell r="P381">
            <v>44571</v>
          </cell>
          <cell r="Q381" t="str">
            <v>9723253 - HUNGARY</v>
          </cell>
          <cell r="R381" t="str">
            <v>FCL</v>
          </cell>
          <cell r="S381">
            <v>44587</v>
          </cell>
          <cell r="T381">
            <v>44588</v>
          </cell>
          <cell r="U381" t="str">
            <v>152205013805039</v>
          </cell>
          <cell r="V381">
            <v>44589</v>
          </cell>
          <cell r="W381" t="str">
            <v/>
          </cell>
          <cell r="X381" t="str">
            <v/>
          </cell>
          <cell r="Y381" t="str">
            <v/>
          </cell>
          <cell r="Z381" t="str">
            <v>0817800
PORTO DE SANTOS</v>
          </cell>
          <cell r="AA381" t="str">
            <v>0817800
PORTO DE SANTOS</v>
          </cell>
          <cell r="AB381" t="str">
            <v>BRASIL TERMINAL PORTUÁRIO S/A</v>
          </cell>
          <cell r="AC381">
            <v>44635</v>
          </cell>
          <cell r="AD381" t="str">
            <v>22/0496613-3</v>
          </cell>
          <cell r="AE381">
            <v>44636</v>
          </cell>
          <cell r="AF381" t="str">
            <v>Verde</v>
          </cell>
          <cell r="AG381">
            <v>44636</v>
          </cell>
          <cell r="AH381" t="str">
            <v/>
          </cell>
          <cell r="AI381" t="str">
            <v/>
          </cell>
          <cell r="AJ381" t="str">
            <v/>
          </cell>
          <cell r="AK381" t="str">
            <v/>
          </cell>
        </row>
        <row r="382">
          <cell r="A382">
            <v>540200455</v>
          </cell>
          <cell r="B382" t="str">
            <v>Normal</v>
          </cell>
          <cell r="C382" t="str">
            <v>Produtivo</v>
          </cell>
          <cell r="D382" t="str">
            <v>MBBRAS - SBC_x000D_
59.104.273/0001-29</v>
          </cell>
          <cell r="E382" t="str">
            <v>BSAO0032287</v>
          </cell>
          <cell r="F382" t="str">
            <v>DAIMLER TRUCK</v>
          </cell>
          <cell r="G382" t="str">
            <v>HAPPAG LLOYD BRASIL AGENCIAMENTO MARITIM</v>
          </cell>
          <cell r="H382" t="str">
            <v>MARITIMA</v>
          </cell>
          <cell r="I382" t="str">
            <v/>
          </cell>
          <cell r="J382">
            <v>44571</v>
          </cell>
          <cell r="K382" t="str">
            <v>HLCUSTR211218448</v>
          </cell>
          <cell r="L382" t="str">
            <v>1250250100</v>
          </cell>
          <cell r="P382">
            <v>44571</v>
          </cell>
          <cell r="Q382" t="str">
            <v>9723253 - HUNGARY</v>
          </cell>
          <cell r="R382" t="str">
            <v>FCL</v>
          </cell>
          <cell r="S382">
            <v>44587</v>
          </cell>
          <cell r="T382">
            <v>44588</v>
          </cell>
          <cell r="U382" t="str">
            <v>152205013805381</v>
          </cell>
          <cell r="V382">
            <v>44588</v>
          </cell>
          <cell r="W382" t="str">
            <v/>
          </cell>
          <cell r="X382" t="str">
            <v/>
          </cell>
          <cell r="Y382" t="str">
            <v/>
          </cell>
          <cell r="Z382" t="str">
            <v>0817800
PORTO DE SANTOS</v>
          </cell>
          <cell r="AA382" t="str">
            <v>0817800
PORTO DE SANTOS</v>
          </cell>
          <cell r="AB382" t="str">
            <v>BRASIL TERMINAL PORTUÁRIO S/A</v>
          </cell>
          <cell r="AC382">
            <v>44592</v>
          </cell>
          <cell r="AD382" t="str">
            <v>22/0199329-6</v>
          </cell>
          <cell r="AE382">
            <v>44593</v>
          </cell>
          <cell r="AF382" t="str">
            <v>Verde</v>
          </cell>
          <cell r="AG382">
            <v>44593</v>
          </cell>
          <cell r="AH382" t="str">
            <v/>
          </cell>
          <cell r="AI382" t="str">
            <v/>
          </cell>
          <cell r="AJ382">
            <v>44594</v>
          </cell>
          <cell r="AK382">
            <v>44594</v>
          </cell>
        </row>
        <row r="383">
          <cell r="A383">
            <v>540200452</v>
          </cell>
          <cell r="B383" t="str">
            <v>Normal</v>
          </cell>
          <cell r="C383" t="str">
            <v>Produtivo</v>
          </cell>
          <cell r="D383" t="str">
            <v>MBBRAS - SBC_x000D_
59.104.273/0001-29</v>
          </cell>
          <cell r="E383" t="str">
            <v>BSAO0032280</v>
          </cell>
          <cell r="F383" t="str">
            <v>DAIMLER TRUCK</v>
          </cell>
          <cell r="G383" t="str">
            <v>HAPPAG LLOYD BRASIL AGENCIAMENTO MARITIM</v>
          </cell>
          <cell r="H383" t="str">
            <v>MARITIMA</v>
          </cell>
          <cell r="I383" t="str">
            <v/>
          </cell>
          <cell r="J383">
            <v>44571</v>
          </cell>
          <cell r="K383" t="str">
            <v>HLCUSTR211217668</v>
          </cell>
          <cell r="L383" t="str">
            <v>1250250091</v>
          </cell>
          <cell r="P383">
            <v>44571</v>
          </cell>
          <cell r="Q383" t="str">
            <v>9723253 - HUNGARY</v>
          </cell>
          <cell r="R383" t="str">
            <v>FCL</v>
          </cell>
          <cell r="S383">
            <v>44587</v>
          </cell>
          <cell r="T383">
            <v>44588</v>
          </cell>
          <cell r="U383" t="str">
            <v>152205013803680</v>
          </cell>
          <cell r="V383">
            <v>44589</v>
          </cell>
          <cell r="W383" t="str">
            <v/>
          </cell>
          <cell r="X383" t="str">
            <v/>
          </cell>
          <cell r="Y383" t="str">
            <v/>
          </cell>
          <cell r="Z383" t="str">
            <v>0817800
PORTO DE SANTOS</v>
          </cell>
          <cell r="AA383" t="str">
            <v>0817800
PORTO DE SANTOS</v>
          </cell>
          <cell r="AB383" t="str">
            <v>BRASIL TERMINAL PORTUÁRIO S/A</v>
          </cell>
          <cell r="AC383" t="str">
            <v/>
          </cell>
          <cell r="AD383" t="str">
            <v/>
          </cell>
          <cell r="AE383" t="str">
            <v/>
          </cell>
          <cell r="AF383" t="str">
            <v/>
          </cell>
          <cell r="AG383" t="str">
            <v/>
          </cell>
          <cell r="AH383" t="str">
            <v/>
          </cell>
          <cell r="AI383" t="str">
            <v/>
          </cell>
          <cell r="AJ383" t="str">
            <v/>
          </cell>
          <cell r="AK383" t="str">
            <v/>
          </cell>
        </row>
        <row r="384">
          <cell r="A384">
            <v>540200448</v>
          </cell>
          <cell r="B384" t="str">
            <v>Normal</v>
          </cell>
          <cell r="C384" t="str">
            <v>Produtivo</v>
          </cell>
          <cell r="D384" t="str">
            <v>MBBRAS - SBC_x000D_
59.104.273/0001-29</v>
          </cell>
          <cell r="E384" t="str">
            <v>BSAO0032269</v>
          </cell>
          <cell r="F384" t="str">
            <v>DAIMLER TRUCK</v>
          </cell>
          <cell r="G384" t="str">
            <v>HAPPAG LLOYD BRASIL AGENCIAMENTO MARITIM</v>
          </cell>
          <cell r="H384" t="str">
            <v>MARITIMA</v>
          </cell>
          <cell r="I384" t="str">
            <v/>
          </cell>
          <cell r="J384">
            <v>44571</v>
          </cell>
          <cell r="K384" t="str">
            <v>HLCUSTR211217211</v>
          </cell>
          <cell r="L384" t="str">
            <v>1250250079</v>
          </cell>
          <cell r="P384">
            <v>44571</v>
          </cell>
          <cell r="Q384" t="str">
            <v>9723253 - HUNGARY</v>
          </cell>
          <cell r="R384" t="str">
            <v>FCL</v>
          </cell>
          <cell r="S384">
            <v>44587</v>
          </cell>
          <cell r="T384">
            <v>44588</v>
          </cell>
          <cell r="U384" t="str">
            <v>152205013803176</v>
          </cell>
          <cell r="V384">
            <v>44588</v>
          </cell>
          <cell r="W384" t="str">
            <v/>
          </cell>
          <cell r="X384" t="str">
            <v/>
          </cell>
          <cell r="Y384" t="str">
            <v/>
          </cell>
          <cell r="Z384" t="str">
            <v>0817800
PORTO DE SANTOS</v>
          </cell>
          <cell r="AA384" t="str">
            <v>0817800
PORTO DE SANTOS</v>
          </cell>
          <cell r="AB384" t="str">
            <v>BRASIL TERMINAL PORTUÁRIO S/A</v>
          </cell>
          <cell r="AC384">
            <v>44599</v>
          </cell>
          <cell r="AD384" t="str">
            <v>22/0249328-9</v>
          </cell>
          <cell r="AE384">
            <v>44600</v>
          </cell>
          <cell r="AF384" t="str">
            <v>Verde</v>
          </cell>
          <cell r="AG384">
            <v>44600</v>
          </cell>
          <cell r="AH384" t="str">
            <v/>
          </cell>
          <cell r="AI384" t="str">
            <v/>
          </cell>
          <cell r="AJ384">
            <v>44600</v>
          </cell>
          <cell r="AK384">
            <v>44600</v>
          </cell>
        </row>
        <row r="385">
          <cell r="A385">
            <v>540200451</v>
          </cell>
          <cell r="B385" t="str">
            <v>Normal</v>
          </cell>
          <cell r="C385" t="str">
            <v>Produtivo</v>
          </cell>
          <cell r="D385" t="str">
            <v>MBBRAS - SBC_x000D_
59.104.273/0001-29</v>
          </cell>
          <cell r="E385" t="str">
            <v>BSAO0032275</v>
          </cell>
          <cell r="F385" t="str">
            <v>DAIMLER TRUCK</v>
          </cell>
          <cell r="G385" t="str">
            <v>HAPPAG LLOYD BRASIL AGENCIAMENTO MARITIM</v>
          </cell>
          <cell r="H385" t="str">
            <v>MARITIMA</v>
          </cell>
          <cell r="I385" t="str">
            <v/>
          </cell>
          <cell r="J385">
            <v>44571</v>
          </cell>
          <cell r="K385" t="str">
            <v>HLCUSTR211217584</v>
          </cell>
          <cell r="L385" t="str">
            <v>1250250086</v>
          </cell>
          <cell r="P385">
            <v>44571</v>
          </cell>
          <cell r="Q385" t="str">
            <v>9723253 - HUNGARY</v>
          </cell>
          <cell r="R385" t="str">
            <v>FCL</v>
          </cell>
          <cell r="S385">
            <v>44587</v>
          </cell>
          <cell r="T385">
            <v>44588</v>
          </cell>
          <cell r="U385" t="str">
            <v>152205013803419</v>
          </cell>
          <cell r="V385">
            <v>44588</v>
          </cell>
          <cell r="W385" t="str">
            <v/>
          </cell>
          <cell r="X385" t="str">
            <v/>
          </cell>
          <cell r="Y385" t="str">
            <v/>
          </cell>
          <cell r="Z385" t="str">
            <v>0817800
PORTO DE SANTOS</v>
          </cell>
          <cell r="AA385" t="str">
            <v>0817800
PORTO DE SANTOS</v>
          </cell>
          <cell r="AB385" t="str">
            <v>BRASIL TERMINAL PORTUÁRIO S/A</v>
          </cell>
          <cell r="AC385">
            <v>44594</v>
          </cell>
          <cell r="AD385" t="str">
            <v>22/0213519-6</v>
          </cell>
          <cell r="AE385">
            <v>44594</v>
          </cell>
          <cell r="AF385" t="str">
            <v>Verde</v>
          </cell>
          <cell r="AG385">
            <v>44594</v>
          </cell>
          <cell r="AH385" t="str">
            <v/>
          </cell>
          <cell r="AI385" t="str">
            <v/>
          </cell>
          <cell r="AJ385">
            <v>44594</v>
          </cell>
          <cell r="AK385">
            <v>44594</v>
          </cell>
        </row>
        <row r="386">
          <cell r="A386">
            <v>540200444</v>
          </cell>
          <cell r="B386" t="str">
            <v>Normal</v>
          </cell>
          <cell r="C386" t="str">
            <v>Produtivo</v>
          </cell>
          <cell r="D386" t="str">
            <v>MBBRAS - SBC_x000D_
59.104.273/0001-29</v>
          </cell>
          <cell r="E386" t="str">
            <v>BSAO0032264</v>
          </cell>
          <cell r="F386" t="str">
            <v>DAIMLER TRUCK</v>
          </cell>
          <cell r="G386" t="str">
            <v>HAPPAG LLOYD BRASIL AGENCIAMENTO MARITIM</v>
          </cell>
          <cell r="H386" t="str">
            <v>MARITIMA</v>
          </cell>
          <cell r="I386" t="str">
            <v/>
          </cell>
          <cell r="J386">
            <v>44571</v>
          </cell>
          <cell r="K386" t="str">
            <v>HLCUSTR211217171</v>
          </cell>
          <cell r="L386" t="str">
            <v>1250250077</v>
          </cell>
          <cell r="P386">
            <v>44571</v>
          </cell>
          <cell r="Q386" t="str">
            <v>9723253 - HUNGARY</v>
          </cell>
          <cell r="R386" t="str">
            <v>FCL</v>
          </cell>
          <cell r="S386">
            <v>44587</v>
          </cell>
          <cell r="T386">
            <v>44588</v>
          </cell>
          <cell r="U386" t="str">
            <v>152205013802790</v>
          </cell>
          <cell r="V386">
            <v>44589</v>
          </cell>
          <cell r="W386" t="str">
            <v/>
          </cell>
          <cell r="X386" t="str">
            <v/>
          </cell>
          <cell r="Y386" t="str">
            <v/>
          </cell>
          <cell r="Z386" t="str">
            <v>0817800
PORTO DE SANTOS</v>
          </cell>
          <cell r="AA386" t="str">
            <v>0817800
PORTO DE SANTOS</v>
          </cell>
          <cell r="AB386" t="str">
            <v>BRASIL TERMINAL PORTUÁRIO S/A</v>
          </cell>
          <cell r="AC386">
            <v>44603</v>
          </cell>
          <cell r="AD386" t="str">
            <v>22/0279153-0</v>
          </cell>
          <cell r="AE386">
            <v>44603</v>
          </cell>
          <cell r="AF386" t="str">
            <v>Vermelho</v>
          </cell>
          <cell r="AG386" t="str">
            <v/>
          </cell>
          <cell r="AH386" t="str">
            <v/>
          </cell>
          <cell r="AI386" t="str">
            <v/>
          </cell>
          <cell r="AJ386" t="str">
            <v/>
          </cell>
          <cell r="AK386" t="str">
            <v/>
          </cell>
        </row>
        <row r="387">
          <cell r="A387">
            <v>540200450</v>
          </cell>
          <cell r="B387" t="str">
            <v>Normal</v>
          </cell>
          <cell r="C387" t="str">
            <v>Produtivo</v>
          </cell>
          <cell r="D387" t="str">
            <v>MBBRAS - SBC_x000D_
59.104.273/0001-29</v>
          </cell>
          <cell r="E387" t="str">
            <v>BSAO0032274</v>
          </cell>
          <cell r="F387" t="str">
            <v>DAIMLER TRUCK</v>
          </cell>
          <cell r="G387" t="str">
            <v>HAPPAG LLOYD BRASIL AGENCIAMENTO MARITIM</v>
          </cell>
          <cell r="H387" t="str">
            <v>MARITIMA</v>
          </cell>
          <cell r="I387" t="str">
            <v/>
          </cell>
          <cell r="J387">
            <v>44571</v>
          </cell>
          <cell r="K387" t="str">
            <v>HLCUSTR211217573</v>
          </cell>
          <cell r="L387" t="str">
            <v>1250250085</v>
          </cell>
          <cell r="P387">
            <v>44571</v>
          </cell>
          <cell r="Q387" t="str">
            <v>9723253 - HUNGARY</v>
          </cell>
          <cell r="R387" t="str">
            <v>FCL</v>
          </cell>
          <cell r="S387">
            <v>44587</v>
          </cell>
          <cell r="T387">
            <v>44588</v>
          </cell>
          <cell r="U387" t="str">
            <v>152205013803338</v>
          </cell>
          <cell r="V387">
            <v>44589</v>
          </cell>
          <cell r="W387" t="str">
            <v/>
          </cell>
          <cell r="X387" t="str">
            <v/>
          </cell>
          <cell r="Y387" t="str">
            <v/>
          </cell>
          <cell r="Z387" t="str">
            <v>0817800
PORTO DE SANTOS</v>
          </cell>
          <cell r="AA387" t="str">
            <v>0817800
PORTO DE SANTOS</v>
          </cell>
          <cell r="AB387" t="str">
            <v>BRASIL TERMINAL PORTUÁRIO S/A</v>
          </cell>
          <cell r="AC387" t="str">
            <v/>
          </cell>
          <cell r="AD387" t="str">
            <v/>
          </cell>
          <cell r="AE387" t="str">
            <v/>
          </cell>
          <cell r="AF387" t="str">
            <v/>
          </cell>
          <cell r="AG387" t="str">
            <v/>
          </cell>
          <cell r="AH387" t="str">
            <v/>
          </cell>
          <cell r="AI387" t="str">
            <v/>
          </cell>
          <cell r="AJ387" t="str">
            <v/>
          </cell>
          <cell r="AK387" t="str">
            <v/>
          </cell>
        </row>
        <row r="388">
          <cell r="A388">
            <v>540200443</v>
          </cell>
          <cell r="B388" t="str">
            <v>Normal</v>
          </cell>
          <cell r="C388" t="str">
            <v>Produtivo</v>
          </cell>
          <cell r="D388" t="str">
            <v>MBBRAS - SBC_x000D_
59.104.273/0001-29</v>
          </cell>
          <cell r="E388" t="str">
            <v>BSAO0032262</v>
          </cell>
          <cell r="F388" t="str">
            <v>DAIMLER TRUCK</v>
          </cell>
          <cell r="G388" t="str">
            <v>HAPPAG LLOYD BRASIL AGENCIAMENTO MARITIM</v>
          </cell>
          <cell r="H388" t="str">
            <v>MARITIMA</v>
          </cell>
          <cell r="I388" t="str">
            <v/>
          </cell>
          <cell r="J388">
            <v>44571</v>
          </cell>
          <cell r="K388" t="str">
            <v>HLCUSTR211216877</v>
          </cell>
          <cell r="L388" t="str">
            <v>1250250042</v>
          </cell>
          <cell r="P388">
            <v>44571</v>
          </cell>
          <cell r="Q388" t="str">
            <v>9723253 - HUNGARY</v>
          </cell>
          <cell r="R388" t="str">
            <v>FCL</v>
          </cell>
          <cell r="S388">
            <v>44587</v>
          </cell>
          <cell r="T388">
            <v>44588</v>
          </cell>
          <cell r="U388" t="str">
            <v>152205013802528</v>
          </cell>
          <cell r="V388">
            <v>44589</v>
          </cell>
          <cell r="W388" t="str">
            <v/>
          </cell>
          <cell r="X388" t="str">
            <v/>
          </cell>
          <cell r="Y388" t="str">
            <v/>
          </cell>
          <cell r="Z388" t="str">
            <v>0817800
PORTO DE SANTOS</v>
          </cell>
          <cell r="AA388" t="str">
            <v>0817800
PORTO DE SANTOS</v>
          </cell>
          <cell r="AB388" t="str">
            <v>BRASIL TERMINAL PORTUÁRIO S/A</v>
          </cell>
          <cell r="AC388">
            <v>44624</v>
          </cell>
          <cell r="AD388" t="str">
            <v>22/0421108-6</v>
          </cell>
          <cell r="AE388">
            <v>44627</v>
          </cell>
          <cell r="AF388" t="str">
            <v>Verde</v>
          </cell>
          <cell r="AG388">
            <v>44627</v>
          </cell>
          <cell r="AH388" t="str">
            <v/>
          </cell>
          <cell r="AI388" t="str">
            <v/>
          </cell>
          <cell r="AJ388">
            <v>44627</v>
          </cell>
          <cell r="AK388">
            <v>44627</v>
          </cell>
        </row>
        <row r="389">
          <cell r="A389">
            <v>540200485</v>
          </cell>
          <cell r="B389" t="str">
            <v>Normal</v>
          </cell>
          <cell r="C389" t="str">
            <v>Produtivo</v>
          </cell>
          <cell r="D389" t="str">
            <v>MBBRAS - SBC_x000D_
59.104.273/0001-29</v>
          </cell>
          <cell r="E389" t="str">
            <v>BSAO0032312</v>
          </cell>
          <cell r="F389" t="str">
            <v>DAIMLER TRUCK</v>
          </cell>
          <cell r="G389" t="str">
            <v>HAPPAG LLOYD BRASIL AGENCIAMENTO MARITIM</v>
          </cell>
          <cell r="H389" t="str">
            <v>MARITIMA</v>
          </cell>
          <cell r="I389" t="str">
            <v/>
          </cell>
          <cell r="J389">
            <v>44571</v>
          </cell>
          <cell r="K389" t="str">
            <v>HLCUSTR211218270</v>
          </cell>
          <cell r="L389" t="str">
            <v>1250250083</v>
          </cell>
          <cell r="P389">
            <v>44571</v>
          </cell>
          <cell r="Q389" t="str">
            <v>9723253 - HUNGARY</v>
          </cell>
          <cell r="R389" t="str">
            <v>FCL</v>
          </cell>
          <cell r="S389">
            <v>44587</v>
          </cell>
          <cell r="T389">
            <v>44588</v>
          </cell>
          <cell r="U389" t="str">
            <v>152205013804652</v>
          </cell>
          <cell r="V389">
            <v>44589</v>
          </cell>
          <cell r="W389" t="str">
            <v/>
          </cell>
          <cell r="X389" t="str">
            <v/>
          </cell>
          <cell r="Y389" t="str">
            <v/>
          </cell>
          <cell r="Z389" t="str">
            <v>0817800
PORTO DE SANTOS</v>
          </cell>
          <cell r="AA389" t="str">
            <v>0817800
PORTO DE SANTOS</v>
          </cell>
          <cell r="AB389" t="str">
            <v>BRASIL TERMINAL PORTUÁRIO S/A</v>
          </cell>
          <cell r="AC389">
            <v>44592</v>
          </cell>
          <cell r="AD389" t="str">
            <v>22/0191912-6</v>
          </cell>
          <cell r="AE389">
            <v>44592</v>
          </cell>
          <cell r="AF389" t="str">
            <v>Verde</v>
          </cell>
          <cell r="AG389">
            <v>44592</v>
          </cell>
          <cell r="AH389" t="str">
            <v/>
          </cell>
          <cell r="AI389" t="str">
            <v/>
          </cell>
          <cell r="AJ389">
            <v>44592</v>
          </cell>
          <cell r="AK389">
            <v>44592</v>
          </cell>
        </row>
        <row r="390">
          <cell r="A390">
            <v>540200471</v>
          </cell>
          <cell r="B390" t="str">
            <v>Normal</v>
          </cell>
          <cell r="C390" t="str">
            <v>Produtivo</v>
          </cell>
          <cell r="D390" t="str">
            <v>MBBRAS - SBC_x000D_
59.104.273/0001-29</v>
          </cell>
          <cell r="E390" t="str">
            <v>BSAO0032308</v>
          </cell>
          <cell r="F390" t="str">
            <v>DAIMLER TRUCK</v>
          </cell>
          <cell r="G390" t="str">
            <v>HAPPAG LLOYD BRASIL AGENCIAMENTO MARITIM</v>
          </cell>
          <cell r="H390" t="str">
            <v>MARITIMA</v>
          </cell>
          <cell r="I390" t="str">
            <v/>
          </cell>
          <cell r="J390">
            <v>44571</v>
          </cell>
          <cell r="K390" t="str">
            <v>HLCUSTR211218057</v>
          </cell>
          <cell r="L390" t="str">
            <v>1250250088</v>
          </cell>
          <cell r="P390">
            <v>44571</v>
          </cell>
          <cell r="Q390" t="str">
            <v>9723253 - HUNGARY</v>
          </cell>
          <cell r="R390" t="str">
            <v>FCL</v>
          </cell>
          <cell r="S390">
            <v>44587</v>
          </cell>
          <cell r="T390">
            <v>44588</v>
          </cell>
          <cell r="U390" t="str">
            <v>152205013804229</v>
          </cell>
          <cell r="V390">
            <v>44589</v>
          </cell>
          <cell r="W390" t="str">
            <v/>
          </cell>
          <cell r="X390" t="str">
            <v/>
          </cell>
          <cell r="Y390" t="str">
            <v/>
          </cell>
          <cell r="Z390" t="str">
            <v>0817800
PORTO DE SANTOS</v>
          </cell>
          <cell r="AA390" t="str">
            <v>0817800
PORTO DE SANTOS</v>
          </cell>
          <cell r="AB390" t="str">
            <v>BRASIL TERMINAL PORTUÁRIO S/A</v>
          </cell>
          <cell r="AC390">
            <v>44590</v>
          </cell>
          <cell r="AD390" t="str">
            <v>22/0188922-7</v>
          </cell>
          <cell r="AE390">
            <v>44592</v>
          </cell>
          <cell r="AF390" t="str">
            <v>Verde</v>
          </cell>
          <cell r="AG390">
            <v>44592</v>
          </cell>
          <cell r="AH390" t="str">
            <v/>
          </cell>
          <cell r="AI390" t="str">
            <v/>
          </cell>
          <cell r="AJ390">
            <v>44593</v>
          </cell>
          <cell r="AK390">
            <v>44593</v>
          </cell>
        </row>
        <row r="391">
          <cell r="A391">
            <v>540200461</v>
          </cell>
          <cell r="B391" t="str">
            <v>Normal</v>
          </cell>
          <cell r="C391" t="str">
            <v>Produtivo</v>
          </cell>
          <cell r="D391" t="str">
            <v>MBBRAS - SBC_x000D_
59.104.273/0001-29</v>
          </cell>
          <cell r="E391" t="str">
            <v>BSAO0032298</v>
          </cell>
          <cell r="F391" t="str">
            <v>DAIMLER TRUCK</v>
          </cell>
          <cell r="G391" t="str">
            <v>HAPPAG LLOYD BRASIL AGENCIAMENTO MARITIM</v>
          </cell>
          <cell r="H391" t="str">
            <v>MARITIMA</v>
          </cell>
          <cell r="I391" t="str">
            <v/>
          </cell>
          <cell r="J391">
            <v>44571</v>
          </cell>
          <cell r="K391" t="str">
            <v>HLCUSTR211213974</v>
          </cell>
          <cell r="L391" t="str">
            <v>1250250066</v>
          </cell>
          <cell r="P391">
            <v>44571</v>
          </cell>
          <cell r="Q391" t="str">
            <v>9723253 - HUNGARY</v>
          </cell>
          <cell r="R391" t="str">
            <v>FCL</v>
          </cell>
          <cell r="S391">
            <v>44587</v>
          </cell>
          <cell r="T391">
            <v>44588</v>
          </cell>
          <cell r="U391" t="str">
            <v>152205013798822</v>
          </cell>
          <cell r="V391">
            <v>44589</v>
          </cell>
          <cell r="W391" t="str">
            <v/>
          </cell>
          <cell r="X391" t="str">
            <v/>
          </cell>
          <cell r="Y391" t="str">
            <v/>
          </cell>
          <cell r="Z391" t="str">
            <v>0817800
PORTO DE SANTOS</v>
          </cell>
          <cell r="AA391" t="str">
            <v>0817800
PORTO DE SANTOS</v>
          </cell>
          <cell r="AB391" t="str">
            <v>BRASIL TERMINAL PORTUÁRIO S/A</v>
          </cell>
          <cell r="AC391">
            <v>44599</v>
          </cell>
          <cell r="AD391" t="str">
            <v>22/0248125-6</v>
          </cell>
          <cell r="AE391">
            <v>44600</v>
          </cell>
          <cell r="AF391" t="str">
            <v>Verde</v>
          </cell>
          <cell r="AG391">
            <v>44600</v>
          </cell>
          <cell r="AH391" t="str">
            <v/>
          </cell>
          <cell r="AI391" t="str">
            <v/>
          </cell>
          <cell r="AJ391">
            <v>44608</v>
          </cell>
          <cell r="AK391">
            <v>44608</v>
          </cell>
        </row>
        <row r="392">
          <cell r="A392">
            <v>540200468</v>
          </cell>
          <cell r="B392" t="str">
            <v>Normal</v>
          </cell>
          <cell r="C392" t="str">
            <v>Produtivo</v>
          </cell>
          <cell r="D392" t="str">
            <v>MBBRAS - SBC_x000D_
59.104.273/0001-29</v>
          </cell>
          <cell r="E392" t="str">
            <v>BSAO0032301</v>
          </cell>
          <cell r="F392" t="str">
            <v>DAIMLER TRUCK</v>
          </cell>
          <cell r="G392" t="str">
            <v>HAPPAG LLOYD BRASIL AGENCIAMENTO MARITIM</v>
          </cell>
          <cell r="H392" t="str">
            <v>MARITIMA</v>
          </cell>
          <cell r="I392" t="str">
            <v/>
          </cell>
          <cell r="J392">
            <v>44571</v>
          </cell>
          <cell r="K392" t="str">
            <v>HLCUSTR211218013</v>
          </cell>
          <cell r="L392" t="str">
            <v>1250250072</v>
          </cell>
          <cell r="P392">
            <v>44571</v>
          </cell>
          <cell r="Q392" t="str">
            <v>9723253 - HUNGARY</v>
          </cell>
          <cell r="R392" t="str">
            <v>FCL</v>
          </cell>
          <cell r="S392">
            <v>44587</v>
          </cell>
          <cell r="T392">
            <v>44588</v>
          </cell>
          <cell r="U392" t="str">
            <v>152205013804067</v>
          </cell>
          <cell r="V392">
            <v>44589</v>
          </cell>
          <cell r="W392" t="str">
            <v/>
          </cell>
          <cell r="X392" t="str">
            <v/>
          </cell>
          <cell r="Y392" t="str">
            <v/>
          </cell>
          <cell r="Z392" t="str">
            <v>0817800
PORTO DE SANTOS</v>
          </cell>
          <cell r="AA392" t="str">
            <v>0817800
PORTO DE SANTOS</v>
          </cell>
          <cell r="AB392" t="str">
            <v>BRASIL TERMINAL PORTUÁRIO S/A</v>
          </cell>
          <cell r="AC392">
            <v>44592</v>
          </cell>
          <cell r="AD392" t="str">
            <v>22/0191894-4</v>
          </cell>
          <cell r="AE392">
            <v>44592</v>
          </cell>
          <cell r="AF392" t="str">
            <v>Verde</v>
          </cell>
          <cell r="AG392">
            <v>44592</v>
          </cell>
          <cell r="AH392" t="str">
            <v/>
          </cell>
          <cell r="AI392" t="str">
            <v/>
          </cell>
          <cell r="AJ392">
            <v>44592</v>
          </cell>
          <cell r="AK392">
            <v>44592</v>
          </cell>
        </row>
        <row r="393">
          <cell r="A393">
            <v>540200488</v>
          </cell>
          <cell r="B393" t="str">
            <v>Normal</v>
          </cell>
          <cell r="C393" t="str">
            <v>Produtivo</v>
          </cell>
          <cell r="D393" t="str">
            <v>MBBRAS - SBC_x000D_
59.104.273/0001-29</v>
          </cell>
          <cell r="E393" t="str">
            <v>BSAO0032316</v>
          </cell>
          <cell r="F393" t="str">
            <v>DAIMLER TRUCK</v>
          </cell>
          <cell r="G393" t="str">
            <v>HAPPAG LLOYD BRASIL AGENCIAMENTO MARITIM</v>
          </cell>
          <cell r="H393" t="str">
            <v>MARITIMA</v>
          </cell>
          <cell r="I393" t="str">
            <v/>
          </cell>
          <cell r="J393">
            <v>44571</v>
          </cell>
          <cell r="K393" t="str">
            <v>HLCUSTR211218397</v>
          </cell>
          <cell r="L393" t="str">
            <v>1250250094</v>
          </cell>
          <cell r="P393">
            <v>44571</v>
          </cell>
          <cell r="Q393" t="str">
            <v>9723253 - HUNGARY</v>
          </cell>
          <cell r="R393" t="str">
            <v>FCL</v>
          </cell>
          <cell r="S393">
            <v>44587</v>
          </cell>
          <cell r="T393">
            <v>44588</v>
          </cell>
          <cell r="U393" t="str">
            <v>152205013805110</v>
          </cell>
          <cell r="V393">
            <v>44589</v>
          </cell>
          <cell r="W393" t="str">
            <v/>
          </cell>
          <cell r="X393" t="str">
            <v/>
          </cell>
          <cell r="Y393" t="str">
            <v/>
          </cell>
          <cell r="Z393" t="str">
            <v>0817800
PORTO DE SANTOS</v>
          </cell>
          <cell r="AA393" t="str">
            <v>0817800
PORTO DE SANTOS</v>
          </cell>
          <cell r="AB393" t="str">
            <v>BRASIL TERMINAL PORTUÁRIO S/A</v>
          </cell>
          <cell r="AC393">
            <v>44590</v>
          </cell>
          <cell r="AD393" t="str">
            <v>22/0188666-0</v>
          </cell>
          <cell r="AE393">
            <v>44592</v>
          </cell>
          <cell r="AF393" t="str">
            <v>Verde</v>
          </cell>
          <cell r="AG393">
            <v>44592</v>
          </cell>
          <cell r="AH393" t="str">
            <v/>
          </cell>
          <cell r="AI393" t="str">
            <v/>
          </cell>
          <cell r="AJ393">
            <v>44592</v>
          </cell>
          <cell r="AK393">
            <v>44592</v>
          </cell>
        </row>
        <row r="394">
          <cell r="A394">
            <v>540200469</v>
          </cell>
          <cell r="B394" t="str">
            <v>Normal</v>
          </cell>
          <cell r="C394" t="str">
            <v>Produtivo</v>
          </cell>
          <cell r="D394" t="str">
            <v>MBBRAS - SBC_x000D_
59.104.273/0001-29</v>
          </cell>
          <cell r="E394" t="str">
            <v>BSAO0032303</v>
          </cell>
          <cell r="F394" t="str">
            <v>DAIMLER TRUCK</v>
          </cell>
          <cell r="G394" t="str">
            <v>HAPPAG LLOYD BRASIL AGENCIAMENTO MARITIM</v>
          </cell>
          <cell r="H394" t="str">
            <v>MARITIMA</v>
          </cell>
          <cell r="I394" t="str">
            <v/>
          </cell>
          <cell r="J394">
            <v>44571</v>
          </cell>
          <cell r="K394" t="str">
            <v>HLCUSTR211218046</v>
          </cell>
          <cell r="L394" t="str">
            <v>1250250073</v>
          </cell>
          <cell r="P394">
            <v>44571</v>
          </cell>
          <cell r="Q394" t="str">
            <v>9723253 - HUNGARY</v>
          </cell>
          <cell r="R394" t="str">
            <v>FCL</v>
          </cell>
          <cell r="S394">
            <v>44587</v>
          </cell>
          <cell r="T394">
            <v>44588</v>
          </cell>
          <cell r="U394" t="str">
            <v>152205013804148</v>
          </cell>
          <cell r="V394">
            <v>44589</v>
          </cell>
          <cell r="W394" t="str">
            <v/>
          </cell>
          <cell r="X394" t="str">
            <v/>
          </cell>
          <cell r="Y394" t="str">
            <v/>
          </cell>
          <cell r="Z394" t="str">
            <v>0817800
PORTO DE SANTOS</v>
          </cell>
          <cell r="AA394" t="str">
            <v>0817800
PORTO DE SANTOS</v>
          </cell>
          <cell r="AB394" t="str">
            <v>BRASIL TERMINAL PORTUÁRIO S/A</v>
          </cell>
          <cell r="AC394" t="str">
            <v/>
          </cell>
          <cell r="AD394" t="str">
            <v/>
          </cell>
          <cell r="AE394" t="str">
            <v/>
          </cell>
          <cell r="AF394" t="str">
            <v/>
          </cell>
          <cell r="AG394" t="str">
            <v/>
          </cell>
          <cell r="AH394" t="str">
            <v/>
          </cell>
          <cell r="AI394" t="str">
            <v/>
          </cell>
          <cell r="AJ394" t="str">
            <v/>
          </cell>
          <cell r="AK394" t="str">
            <v/>
          </cell>
        </row>
        <row r="395">
          <cell r="A395">
            <v>540200462</v>
          </cell>
          <cell r="B395" t="str">
            <v>Normal</v>
          </cell>
          <cell r="C395" t="str">
            <v>Produtivo</v>
          </cell>
          <cell r="D395" t="str">
            <v>MBBRAS - SBC_x000D_
59.104.273/0001-29</v>
          </cell>
          <cell r="E395" t="str">
            <v>BSAO0032299</v>
          </cell>
          <cell r="F395" t="str">
            <v>DAIMLER TRUCK</v>
          </cell>
          <cell r="G395" t="str">
            <v>HAPPAG LLOYD BRASIL AGENCIAMENTO MARITIM</v>
          </cell>
          <cell r="H395" t="str">
            <v>MARITIMA</v>
          </cell>
          <cell r="I395" t="str">
            <v/>
          </cell>
          <cell r="J395">
            <v>44571</v>
          </cell>
          <cell r="K395" t="str">
            <v>HLCUSTR211216504</v>
          </cell>
          <cell r="L395" t="str">
            <v>1250250067</v>
          </cell>
          <cell r="P395">
            <v>44571</v>
          </cell>
          <cell r="Q395" t="str">
            <v>9723253 - HUNGARY</v>
          </cell>
          <cell r="R395" t="str">
            <v>FCL</v>
          </cell>
          <cell r="S395">
            <v>44587</v>
          </cell>
          <cell r="T395">
            <v>44588</v>
          </cell>
          <cell r="U395" t="str">
            <v>152205013800908</v>
          </cell>
          <cell r="V395">
            <v>44589</v>
          </cell>
          <cell r="W395" t="str">
            <v/>
          </cell>
          <cell r="X395" t="str">
            <v/>
          </cell>
          <cell r="Y395" t="str">
            <v/>
          </cell>
          <cell r="Z395" t="str">
            <v>0817800
PORTO DE SANTOS</v>
          </cell>
          <cell r="AA395" t="str">
            <v>0817800
PORTO DE SANTOS</v>
          </cell>
          <cell r="AB395" t="str">
            <v>BRASIL TERMINAL PORTUÁRIO S/A</v>
          </cell>
          <cell r="AC395">
            <v>44596</v>
          </cell>
          <cell r="AD395" t="str">
            <v>22/0232483-5</v>
          </cell>
          <cell r="AE395">
            <v>44596</v>
          </cell>
          <cell r="AF395" t="str">
            <v>Verde</v>
          </cell>
          <cell r="AG395">
            <v>44596</v>
          </cell>
          <cell r="AH395" t="str">
            <v/>
          </cell>
          <cell r="AI395" t="str">
            <v/>
          </cell>
          <cell r="AJ395">
            <v>44599</v>
          </cell>
          <cell r="AK395">
            <v>44599</v>
          </cell>
        </row>
        <row r="396">
          <cell r="A396">
            <v>540200484</v>
          </cell>
          <cell r="B396" t="str">
            <v>Normal</v>
          </cell>
          <cell r="C396" t="str">
            <v>Produtivo</v>
          </cell>
          <cell r="D396" t="str">
            <v>MBBRAS - SBC_x000D_
59.104.273/0001-29</v>
          </cell>
          <cell r="E396" t="str">
            <v>BSAO0032311</v>
          </cell>
          <cell r="F396" t="str">
            <v>DAIMLER TRUCK</v>
          </cell>
          <cell r="G396" t="str">
            <v>HAPPAG LLOYD BRASIL AGENCIAMENTO MARITIM</v>
          </cell>
          <cell r="H396" t="str">
            <v>MARITIMA</v>
          </cell>
          <cell r="I396" t="str">
            <v/>
          </cell>
          <cell r="J396">
            <v>44571</v>
          </cell>
          <cell r="K396" t="str">
            <v>HLCUSTR211218108</v>
          </cell>
          <cell r="L396" t="str">
            <v>1250250087</v>
          </cell>
          <cell r="P396">
            <v>44571</v>
          </cell>
          <cell r="Q396" t="str">
            <v>9723253 - HUNGARY</v>
          </cell>
          <cell r="R396" t="str">
            <v>FCL</v>
          </cell>
          <cell r="S396">
            <v>44587</v>
          </cell>
          <cell r="T396">
            <v>44588</v>
          </cell>
          <cell r="U396" t="str">
            <v>152205013804571</v>
          </cell>
          <cell r="V396">
            <v>44589</v>
          </cell>
          <cell r="W396" t="str">
            <v/>
          </cell>
          <cell r="X396" t="str">
            <v/>
          </cell>
          <cell r="Y396" t="str">
            <v/>
          </cell>
          <cell r="Z396" t="str">
            <v>0817800
PORTO DE SANTOS</v>
          </cell>
          <cell r="AA396" t="str">
            <v>0817800
PORTO DE SANTOS</v>
          </cell>
          <cell r="AB396" t="str">
            <v>BRASIL TERMINAL PORTUÁRIO S/A</v>
          </cell>
          <cell r="AC396">
            <v>44589</v>
          </cell>
          <cell r="AD396" t="str">
            <v>22/0187430-0</v>
          </cell>
          <cell r="AE396">
            <v>44592</v>
          </cell>
          <cell r="AF396" t="str">
            <v>Verde</v>
          </cell>
          <cell r="AG396">
            <v>44592</v>
          </cell>
          <cell r="AH396" t="str">
            <v/>
          </cell>
          <cell r="AI396" t="str">
            <v/>
          </cell>
          <cell r="AJ396">
            <v>44592</v>
          </cell>
          <cell r="AK396">
            <v>44592</v>
          </cell>
        </row>
        <row r="397">
          <cell r="A397">
            <v>540200483</v>
          </cell>
          <cell r="B397" t="str">
            <v>Normal</v>
          </cell>
          <cell r="C397" t="str">
            <v>Produtivo</v>
          </cell>
          <cell r="D397" t="str">
            <v>MBBRAS - SBC_x000D_
59.104.273/0001-29</v>
          </cell>
          <cell r="E397" t="str">
            <v>BSAO0032310</v>
          </cell>
          <cell r="F397" t="str">
            <v>DAIMLER TRUCK</v>
          </cell>
          <cell r="G397" t="str">
            <v>HAPPAG LLOYD BRASIL AGENCIAMENTO MARITIM</v>
          </cell>
          <cell r="H397" t="str">
            <v>MARITIMA</v>
          </cell>
          <cell r="I397" t="str">
            <v/>
          </cell>
          <cell r="J397">
            <v>44571</v>
          </cell>
          <cell r="K397" t="str">
            <v>HLCUSTR211218090</v>
          </cell>
          <cell r="L397" t="str">
            <v>1250250082</v>
          </cell>
          <cell r="P397">
            <v>44571</v>
          </cell>
          <cell r="Q397" t="str">
            <v>9723253 - HUNGARY</v>
          </cell>
          <cell r="R397" t="str">
            <v>FCL</v>
          </cell>
          <cell r="S397">
            <v>44587</v>
          </cell>
          <cell r="T397">
            <v>44588</v>
          </cell>
          <cell r="U397" t="str">
            <v>152205013804490</v>
          </cell>
          <cell r="V397">
            <v>44589</v>
          </cell>
          <cell r="W397" t="str">
            <v/>
          </cell>
          <cell r="X397" t="str">
            <v/>
          </cell>
          <cell r="Y397" t="str">
            <v/>
          </cell>
          <cell r="Z397" t="str">
            <v>0817800
PORTO DE SANTOS</v>
          </cell>
          <cell r="AA397" t="str">
            <v>0817800
PORTO DE SANTOS</v>
          </cell>
          <cell r="AB397" t="str">
            <v>BRASIL TERMINAL PORTUÁRIO S/A</v>
          </cell>
          <cell r="AC397">
            <v>44590</v>
          </cell>
          <cell r="AD397" t="str">
            <v>22/0188923-5</v>
          </cell>
          <cell r="AE397">
            <v>44592</v>
          </cell>
          <cell r="AF397" t="str">
            <v>Verde</v>
          </cell>
          <cell r="AG397">
            <v>44592</v>
          </cell>
          <cell r="AH397" t="str">
            <v/>
          </cell>
          <cell r="AI397" t="str">
            <v/>
          </cell>
          <cell r="AJ397">
            <v>44594</v>
          </cell>
          <cell r="AK397">
            <v>44594</v>
          </cell>
        </row>
        <row r="398">
          <cell r="A398">
            <v>540200463</v>
          </cell>
          <cell r="B398" t="str">
            <v>Normal</v>
          </cell>
          <cell r="C398" t="str">
            <v>Produtivo</v>
          </cell>
          <cell r="D398" t="str">
            <v>MBBRAS - SBC_x000D_
59.104.273/0001-29</v>
          </cell>
          <cell r="E398" t="str">
            <v>BSAO0032300</v>
          </cell>
          <cell r="F398" t="str">
            <v>DAIMLER TRUCK</v>
          </cell>
          <cell r="G398" t="str">
            <v>HAPPAG LLOYD BRASIL AGENCIAMENTO MARITIM</v>
          </cell>
          <cell r="H398" t="str">
            <v>MARITIMA</v>
          </cell>
          <cell r="I398" t="str">
            <v/>
          </cell>
          <cell r="J398">
            <v>44571</v>
          </cell>
          <cell r="K398" t="str">
            <v>HLCUSTR211217986</v>
          </cell>
          <cell r="L398" t="str">
            <v>1250250074</v>
          </cell>
          <cell r="P398">
            <v>44571</v>
          </cell>
          <cell r="Q398" t="str">
            <v>9723253 - HUNGARY</v>
          </cell>
          <cell r="R398" t="str">
            <v>FCL</v>
          </cell>
          <cell r="S398">
            <v>44587</v>
          </cell>
          <cell r="T398">
            <v>44588</v>
          </cell>
          <cell r="U398" t="str">
            <v>152205013803842</v>
          </cell>
          <cell r="V398">
            <v>44589</v>
          </cell>
          <cell r="W398" t="str">
            <v/>
          </cell>
          <cell r="X398" t="str">
            <v/>
          </cell>
          <cell r="Y398" t="str">
            <v/>
          </cell>
          <cell r="Z398" t="str">
            <v>0817800
PORTO DE SANTOS</v>
          </cell>
          <cell r="AA398" t="str">
            <v>0817800
PORTO DE SANTOS</v>
          </cell>
          <cell r="AB398" t="str">
            <v>BRASIL TERMINAL PORTUÁRIO S/A</v>
          </cell>
          <cell r="AC398">
            <v>44589</v>
          </cell>
          <cell r="AD398" t="str">
            <v>22/0187483-1</v>
          </cell>
          <cell r="AE398">
            <v>44592</v>
          </cell>
          <cell r="AF398" t="str">
            <v>Verde</v>
          </cell>
          <cell r="AG398">
            <v>44592</v>
          </cell>
          <cell r="AH398" t="str">
            <v/>
          </cell>
          <cell r="AI398" t="str">
            <v/>
          </cell>
          <cell r="AJ398">
            <v>44592</v>
          </cell>
          <cell r="AK398">
            <v>44592</v>
          </cell>
        </row>
        <row r="399">
          <cell r="A399">
            <v>540200472</v>
          </cell>
          <cell r="B399" t="str">
            <v>Normal</v>
          </cell>
          <cell r="C399" t="str">
            <v>Produtivo</v>
          </cell>
          <cell r="D399" t="str">
            <v>MBBRAS - SBC_x000D_
59.104.273/0001-29</v>
          </cell>
          <cell r="E399" t="str">
            <v>BSAO0032309</v>
          </cell>
          <cell r="F399" t="str">
            <v>DAIMLER TRUCK</v>
          </cell>
          <cell r="G399" t="str">
            <v>HAPPAG LLOYD BRASIL AGENCIAMENTO MARITIM</v>
          </cell>
          <cell r="H399" t="str">
            <v>MARITIMA</v>
          </cell>
          <cell r="I399" t="str">
            <v/>
          </cell>
          <cell r="J399">
            <v>44571</v>
          </cell>
          <cell r="K399" t="str">
            <v>HLCUSTR211218068</v>
          </cell>
          <cell r="L399" t="str">
            <v>1250250098</v>
          </cell>
          <cell r="P399">
            <v>44571</v>
          </cell>
          <cell r="Q399" t="str">
            <v>9723253 - HUNGARY</v>
          </cell>
          <cell r="R399" t="str">
            <v>FCL</v>
          </cell>
          <cell r="S399">
            <v>44587</v>
          </cell>
          <cell r="T399">
            <v>44588</v>
          </cell>
          <cell r="U399" t="str">
            <v>152205013804300</v>
          </cell>
          <cell r="V399">
            <v>44588</v>
          </cell>
          <cell r="W399" t="str">
            <v/>
          </cell>
          <cell r="X399" t="str">
            <v/>
          </cell>
          <cell r="Y399" t="str">
            <v/>
          </cell>
          <cell r="Z399" t="str">
            <v>0817800
PORTO DE SANTOS</v>
          </cell>
          <cell r="AA399" t="str">
            <v>0817900
SAO PAULO</v>
          </cell>
          <cell r="AB399" t="str">
            <v>EADI SANTO ANDRE TERMINAL DE CARGAS LTDA.</v>
          </cell>
          <cell r="AC399">
            <v>44624</v>
          </cell>
          <cell r="AD399" t="str">
            <v>22/0421125-6</v>
          </cell>
          <cell r="AE399">
            <v>44624</v>
          </cell>
          <cell r="AF399" t="str">
            <v>Verde</v>
          </cell>
          <cell r="AG399">
            <v>44624</v>
          </cell>
          <cell r="AH399" t="str">
            <v/>
          </cell>
          <cell r="AI399" t="str">
            <v/>
          </cell>
          <cell r="AJ399">
            <v>44630</v>
          </cell>
          <cell r="AK399">
            <v>44630</v>
          </cell>
        </row>
        <row r="400">
          <cell r="A400">
            <v>540200491</v>
          </cell>
          <cell r="B400" t="str">
            <v>Normal</v>
          </cell>
          <cell r="C400" t="str">
            <v>Produtivo</v>
          </cell>
          <cell r="D400" t="str">
            <v>MBBRAS - SBC_x000D_
59.104.273/0001-29</v>
          </cell>
          <cell r="E400" t="str">
            <v>BSAO0032320</v>
          </cell>
          <cell r="F400" t="str">
            <v>DAIMLER TRUCK</v>
          </cell>
          <cell r="G400" t="str">
            <v>HAPPAG LLOYD BRASIL AGENCIAMENTO MARITIM</v>
          </cell>
          <cell r="H400" t="str">
            <v>MARITIMA</v>
          </cell>
          <cell r="I400" t="str">
            <v/>
          </cell>
          <cell r="J400">
            <v>44571</v>
          </cell>
          <cell r="K400" t="str">
            <v>HLCUSTR211218777</v>
          </cell>
          <cell r="L400" t="str">
            <v>1250250102</v>
          </cell>
          <cell r="P400">
            <v>44571</v>
          </cell>
          <cell r="Q400" t="str">
            <v>9723253 - HUNGARY</v>
          </cell>
          <cell r="R400" t="str">
            <v>FCL</v>
          </cell>
          <cell r="S400">
            <v>44587</v>
          </cell>
          <cell r="T400">
            <v>44588</v>
          </cell>
          <cell r="U400" t="str">
            <v>152205013805624</v>
          </cell>
          <cell r="V400">
            <v>44589</v>
          </cell>
          <cell r="W400" t="str">
            <v/>
          </cell>
          <cell r="X400" t="str">
            <v/>
          </cell>
          <cell r="Y400" t="str">
            <v/>
          </cell>
          <cell r="Z400" t="str">
            <v>0817800
PORTO DE SANTOS</v>
          </cell>
          <cell r="AA400" t="str">
            <v>0817800
PORTO DE SANTOS</v>
          </cell>
          <cell r="AB400" t="str">
            <v>BRASIL TERMINAL PORTUÁRIO S/A</v>
          </cell>
          <cell r="AC400">
            <v>44624</v>
          </cell>
          <cell r="AD400" t="str">
            <v>22/0421127-2</v>
          </cell>
          <cell r="AE400">
            <v>44627</v>
          </cell>
          <cell r="AF400" t="str">
            <v>Verde</v>
          </cell>
          <cell r="AG400">
            <v>44627</v>
          </cell>
          <cell r="AH400" t="str">
            <v/>
          </cell>
          <cell r="AI400" t="str">
            <v/>
          </cell>
          <cell r="AJ400">
            <v>44627</v>
          </cell>
          <cell r="AK400">
            <v>44627</v>
          </cell>
        </row>
        <row r="401">
          <cell r="A401">
            <v>540200487</v>
          </cell>
          <cell r="B401" t="str">
            <v>Normal</v>
          </cell>
          <cell r="C401" t="str">
            <v>Produtivo</v>
          </cell>
          <cell r="D401" t="str">
            <v>MBBRAS - SBC_x000D_
59.104.273/0001-29</v>
          </cell>
          <cell r="E401" t="str">
            <v>BSAO0032315</v>
          </cell>
          <cell r="F401" t="str">
            <v>DAIMLER TRUCK</v>
          </cell>
          <cell r="G401" t="str">
            <v>HAPPAG LLOYD BRASIL AGENCIAMENTO MARITIM</v>
          </cell>
          <cell r="H401" t="str">
            <v>MARITIMA</v>
          </cell>
          <cell r="I401" t="str">
            <v/>
          </cell>
          <cell r="J401">
            <v>44571</v>
          </cell>
          <cell r="K401" t="str">
            <v>HLCUSTR211218309</v>
          </cell>
          <cell r="L401" t="str">
            <v>1250250093</v>
          </cell>
          <cell r="P401">
            <v>44571</v>
          </cell>
          <cell r="Q401" t="str">
            <v>9723253 - HUNGARY</v>
          </cell>
          <cell r="R401" t="str">
            <v>FCL</v>
          </cell>
          <cell r="S401">
            <v>44587</v>
          </cell>
          <cell r="T401">
            <v>44588</v>
          </cell>
          <cell r="U401" t="str">
            <v>152205013804814</v>
          </cell>
          <cell r="V401">
            <v>44589</v>
          </cell>
          <cell r="W401" t="str">
            <v/>
          </cell>
          <cell r="X401" t="str">
            <v/>
          </cell>
          <cell r="Y401" t="str">
            <v/>
          </cell>
          <cell r="Z401" t="str">
            <v>0817800
PORTO DE SANTOS</v>
          </cell>
          <cell r="AA401" t="str">
            <v>0817800
PORTO DE SANTOS</v>
          </cell>
          <cell r="AB401" t="str">
            <v>BRASIL TERMINAL PORTUÁRIO S/A</v>
          </cell>
          <cell r="AC401">
            <v>44592</v>
          </cell>
          <cell r="AD401" t="str">
            <v>22/0192229-1</v>
          </cell>
          <cell r="AE401">
            <v>44592</v>
          </cell>
          <cell r="AF401" t="str">
            <v>Verde</v>
          </cell>
          <cell r="AG401">
            <v>44592</v>
          </cell>
          <cell r="AH401" t="str">
            <v/>
          </cell>
          <cell r="AI401" t="str">
            <v/>
          </cell>
          <cell r="AJ401">
            <v>44592</v>
          </cell>
          <cell r="AK401">
            <v>44592</v>
          </cell>
        </row>
        <row r="402">
          <cell r="A402">
            <v>540200495</v>
          </cell>
          <cell r="B402" t="str">
            <v>Normal</v>
          </cell>
          <cell r="C402" t="str">
            <v>Produtivo</v>
          </cell>
          <cell r="D402" t="str">
            <v>MBBRAS - SBC_x000D_
59.104.273/0001-29</v>
          </cell>
          <cell r="E402" t="str">
            <v>BSAO0032324</v>
          </cell>
          <cell r="F402" t="str">
            <v>DAIMLER TRUCK</v>
          </cell>
          <cell r="G402" t="str">
            <v>HAPPAG LLOYD BRASIL AGENCIAMENTO MARITIM</v>
          </cell>
          <cell r="H402" t="str">
            <v>MARITIMA</v>
          </cell>
          <cell r="I402" t="str">
            <v/>
          </cell>
          <cell r="J402">
            <v>44571</v>
          </cell>
          <cell r="K402" t="str">
            <v>HLCUSTR211219049</v>
          </cell>
          <cell r="L402" t="str">
            <v>1250250113</v>
          </cell>
          <cell r="P402">
            <v>44571</v>
          </cell>
          <cell r="Q402" t="str">
            <v>9723253 - HUNGARY</v>
          </cell>
          <cell r="R402" t="str">
            <v>FCL</v>
          </cell>
          <cell r="S402">
            <v>44587</v>
          </cell>
          <cell r="T402">
            <v>44588</v>
          </cell>
          <cell r="U402" t="str">
            <v>152205013806353</v>
          </cell>
          <cell r="V402">
            <v>44589</v>
          </cell>
          <cell r="W402" t="str">
            <v/>
          </cell>
          <cell r="X402" t="str">
            <v/>
          </cell>
          <cell r="Y402" t="str">
            <v/>
          </cell>
          <cell r="Z402" t="str">
            <v>0817800
PORTO DE SANTOS</v>
          </cell>
          <cell r="AA402" t="str">
            <v>0817800
PORTO DE SANTOS</v>
          </cell>
          <cell r="AB402" t="str">
            <v>BRASIL TERMINAL PORTUÁRIO S/A</v>
          </cell>
          <cell r="AC402">
            <v>44607</v>
          </cell>
          <cell r="AD402" t="str">
            <v>22/0302263-8</v>
          </cell>
          <cell r="AE402">
            <v>44607</v>
          </cell>
          <cell r="AF402" t="str">
            <v>Verde</v>
          </cell>
          <cell r="AG402">
            <v>44607</v>
          </cell>
          <cell r="AH402" t="str">
            <v/>
          </cell>
          <cell r="AI402" t="str">
            <v/>
          </cell>
          <cell r="AJ402">
            <v>44616</v>
          </cell>
          <cell r="AK402">
            <v>44616</v>
          </cell>
        </row>
        <row r="403">
          <cell r="A403">
            <v>540200490</v>
          </cell>
          <cell r="B403" t="str">
            <v>Normal</v>
          </cell>
          <cell r="C403" t="str">
            <v>Produtivo</v>
          </cell>
          <cell r="D403" t="str">
            <v>MBBRAS - SBC_x000D_
59.104.273/0001-29</v>
          </cell>
          <cell r="E403" t="str">
            <v>BSAO0032319</v>
          </cell>
          <cell r="F403" t="str">
            <v>DAIMLER TRUCK</v>
          </cell>
          <cell r="G403" t="str">
            <v>HAPPAG LLOYD BRASIL AGENCIAMENTO MARITIM</v>
          </cell>
          <cell r="H403" t="str">
            <v>MARITIMA</v>
          </cell>
          <cell r="I403" t="str">
            <v/>
          </cell>
          <cell r="J403">
            <v>44571</v>
          </cell>
          <cell r="K403" t="str">
            <v>HLCUSTR211218470</v>
          </cell>
          <cell r="L403" t="str">
            <v>1250250101</v>
          </cell>
          <cell r="P403">
            <v>44571</v>
          </cell>
          <cell r="Q403" t="str">
            <v>9723253 - HUNGARY</v>
          </cell>
          <cell r="R403" t="str">
            <v>FCL</v>
          </cell>
          <cell r="S403">
            <v>44587</v>
          </cell>
          <cell r="T403">
            <v>44588</v>
          </cell>
          <cell r="U403" t="str">
            <v>152205013805462</v>
          </cell>
          <cell r="V403">
            <v>44589</v>
          </cell>
          <cell r="W403" t="str">
            <v/>
          </cell>
          <cell r="X403" t="str">
            <v/>
          </cell>
          <cell r="Y403" t="str">
            <v/>
          </cell>
          <cell r="Z403" t="str">
            <v>0817800
PORTO DE SANTOS</v>
          </cell>
          <cell r="AA403" t="str">
            <v>0817900
SAO PAULO</v>
          </cell>
          <cell r="AB403" t="str">
            <v>EADI SANTO ANDRE TERMINAL DE CARGAS LTDA.</v>
          </cell>
          <cell r="AC403">
            <v>44629</v>
          </cell>
          <cell r="AD403" t="str">
            <v>22/0453124-2</v>
          </cell>
          <cell r="AE403">
            <v>44629</v>
          </cell>
          <cell r="AF403" t="str">
            <v>Verde</v>
          </cell>
          <cell r="AG403">
            <v>44629</v>
          </cell>
          <cell r="AH403" t="str">
            <v/>
          </cell>
          <cell r="AI403" t="str">
            <v/>
          </cell>
          <cell r="AJ403">
            <v>44630</v>
          </cell>
          <cell r="AK403">
            <v>44630</v>
          </cell>
        </row>
        <row r="404">
          <cell r="A404">
            <v>540200486</v>
          </cell>
          <cell r="B404" t="str">
            <v>Normal</v>
          </cell>
          <cell r="C404" t="str">
            <v>Produtivo</v>
          </cell>
          <cell r="D404" t="str">
            <v>MBBRAS - SBC_x000D_
59.104.273/0001-29</v>
          </cell>
          <cell r="E404" t="str">
            <v>BSAO0032314</v>
          </cell>
          <cell r="F404" t="str">
            <v>DAIMLER TRUCK</v>
          </cell>
          <cell r="G404" t="str">
            <v>HAPPAG LLOYD BRASIL AGENCIAMENTO MARITIM</v>
          </cell>
          <cell r="H404" t="str">
            <v>MARITIMA</v>
          </cell>
          <cell r="I404" t="str">
            <v/>
          </cell>
          <cell r="J404">
            <v>44571</v>
          </cell>
          <cell r="K404" t="str">
            <v>HLCUSTR211218291</v>
          </cell>
          <cell r="L404" t="str">
            <v>1250250084</v>
          </cell>
          <cell r="P404">
            <v>44571</v>
          </cell>
          <cell r="Q404" t="str">
            <v>9723253 - HUNGARY</v>
          </cell>
          <cell r="R404" t="str">
            <v>FCL</v>
          </cell>
          <cell r="S404">
            <v>44587</v>
          </cell>
          <cell r="T404">
            <v>44588</v>
          </cell>
          <cell r="U404" t="str">
            <v>152205013804733</v>
          </cell>
          <cell r="V404">
            <v>44589</v>
          </cell>
          <cell r="W404" t="str">
            <v/>
          </cell>
          <cell r="X404" t="str">
            <v/>
          </cell>
          <cell r="Y404" t="str">
            <v/>
          </cell>
          <cell r="Z404" t="str">
            <v>0817800
PORTO DE SANTOS</v>
          </cell>
          <cell r="AA404" t="str">
            <v>0817800
PORTO DE SANTOS</v>
          </cell>
          <cell r="AB404" t="str">
            <v>BRASIL TERMINAL PORTUÁRIO S/A</v>
          </cell>
          <cell r="AC404">
            <v>44596</v>
          </cell>
          <cell r="AD404" t="str">
            <v>22/0232484-3</v>
          </cell>
          <cell r="AE404">
            <v>44596</v>
          </cell>
          <cell r="AF404" t="str">
            <v>Verde</v>
          </cell>
          <cell r="AG404">
            <v>44596</v>
          </cell>
          <cell r="AH404" t="str">
            <v/>
          </cell>
          <cell r="AI404" t="str">
            <v/>
          </cell>
          <cell r="AJ404">
            <v>44600</v>
          </cell>
          <cell r="AK404">
            <v>44600</v>
          </cell>
        </row>
        <row r="405">
          <cell r="A405">
            <v>540200496</v>
          </cell>
          <cell r="B405" t="str">
            <v>Normal</v>
          </cell>
          <cell r="C405" t="str">
            <v>Produtivo</v>
          </cell>
          <cell r="D405" t="str">
            <v>MBBRAS - SBC_x000D_
59.104.273/0001-29</v>
          </cell>
          <cell r="E405" t="str">
            <v>BSAO0032325</v>
          </cell>
          <cell r="F405" t="str">
            <v>DAIMLER TRUCK</v>
          </cell>
          <cell r="G405" t="str">
            <v>HAPPAG LLOYD BRASIL AGENCIAMENTO MARITIM</v>
          </cell>
          <cell r="H405" t="str">
            <v>MARITIMA</v>
          </cell>
          <cell r="I405" t="str">
            <v/>
          </cell>
          <cell r="J405">
            <v>44571</v>
          </cell>
          <cell r="K405" t="str">
            <v>HLCUSTR211219312</v>
          </cell>
          <cell r="L405" t="str">
            <v>1250250114</v>
          </cell>
          <cell r="P405">
            <v>44571</v>
          </cell>
          <cell r="Q405" t="str">
            <v>9723253 - HUNGARY</v>
          </cell>
          <cell r="R405" t="str">
            <v>FCL</v>
          </cell>
          <cell r="S405">
            <v>44587</v>
          </cell>
          <cell r="T405">
            <v>44588</v>
          </cell>
          <cell r="U405" t="str">
            <v>152205013806868</v>
          </cell>
          <cell r="V405">
            <v>44588</v>
          </cell>
          <cell r="W405" t="str">
            <v/>
          </cell>
          <cell r="X405" t="str">
            <v/>
          </cell>
          <cell r="Y405" t="str">
            <v/>
          </cell>
          <cell r="Z405" t="str">
            <v>0817800
PORTO DE SANTOS</v>
          </cell>
          <cell r="AA405" t="str">
            <v>0817800
PORTO DE SANTOS</v>
          </cell>
          <cell r="AB405" t="str">
            <v>BRASIL TERMINAL PORTUÁRIO S/A</v>
          </cell>
          <cell r="AC405">
            <v>44590</v>
          </cell>
          <cell r="AD405" t="str">
            <v>22/0188924-3</v>
          </cell>
          <cell r="AE405">
            <v>44592</v>
          </cell>
          <cell r="AF405" t="str">
            <v>Verde</v>
          </cell>
          <cell r="AG405">
            <v>44592</v>
          </cell>
          <cell r="AH405" t="str">
            <v/>
          </cell>
          <cell r="AI405" t="str">
            <v/>
          </cell>
          <cell r="AJ405">
            <v>44593</v>
          </cell>
          <cell r="AK405">
            <v>44593</v>
          </cell>
        </row>
        <row r="406">
          <cell r="A406">
            <v>540200489</v>
          </cell>
          <cell r="B406" t="str">
            <v>Normal</v>
          </cell>
          <cell r="C406" t="str">
            <v>Produtivo</v>
          </cell>
          <cell r="D406" t="str">
            <v>MBBRAS - SBC_x000D_
59.104.273/0001-29</v>
          </cell>
          <cell r="E406" t="str">
            <v>BSAO0032317</v>
          </cell>
          <cell r="F406" t="str">
            <v>DAIMLER TRUCK</v>
          </cell>
          <cell r="G406" t="str">
            <v>HAPPAG LLOYD BRASIL AGENCIAMENTO MARITIM</v>
          </cell>
          <cell r="H406" t="str">
            <v>MARITIMA</v>
          </cell>
          <cell r="I406" t="str">
            <v/>
          </cell>
          <cell r="J406">
            <v>44571</v>
          </cell>
          <cell r="K406" t="str">
            <v>HLCUSTR211218437</v>
          </cell>
          <cell r="L406" t="str">
            <v>1250250095</v>
          </cell>
          <cell r="P406">
            <v>44571</v>
          </cell>
          <cell r="Q406" t="str">
            <v>9723253 - HUNGARY</v>
          </cell>
          <cell r="R406" t="str">
            <v>FCL</v>
          </cell>
          <cell r="S406">
            <v>44587</v>
          </cell>
          <cell r="T406">
            <v>44588</v>
          </cell>
          <cell r="U406" t="str">
            <v>152205013805209</v>
          </cell>
          <cell r="V406">
            <v>44589</v>
          </cell>
          <cell r="W406" t="str">
            <v/>
          </cell>
          <cell r="X406" t="str">
            <v/>
          </cell>
          <cell r="Y406" t="str">
            <v/>
          </cell>
          <cell r="Z406" t="str">
            <v>0817800
PORTO DE SANTOS</v>
          </cell>
          <cell r="AA406" t="str">
            <v>0817800
PORTO DE SANTOS</v>
          </cell>
          <cell r="AB406" t="str">
            <v>BRASIL TERMINAL PORTUÁRIO S/A</v>
          </cell>
          <cell r="AC406">
            <v>44593</v>
          </cell>
          <cell r="AD406" t="str">
            <v>22/0207047-7</v>
          </cell>
          <cell r="AE406">
            <v>44594</v>
          </cell>
          <cell r="AF406" t="str">
            <v>Verde</v>
          </cell>
          <cell r="AG406">
            <v>44594</v>
          </cell>
          <cell r="AH406" t="str">
            <v/>
          </cell>
          <cell r="AI406" t="str">
            <v/>
          </cell>
          <cell r="AJ406">
            <v>44602</v>
          </cell>
          <cell r="AK406">
            <v>44602</v>
          </cell>
        </row>
        <row r="407">
          <cell r="A407">
            <v>540200447</v>
          </cell>
          <cell r="B407" t="str">
            <v>Normal</v>
          </cell>
          <cell r="C407" t="str">
            <v>Produtivo</v>
          </cell>
          <cell r="D407" t="str">
            <v>MBBRAS - SBC_x000D_
59.104.273/0001-29</v>
          </cell>
          <cell r="E407" t="str">
            <v>BSAO0032268</v>
          </cell>
          <cell r="F407" t="str">
            <v>DAIMLER TRUCK</v>
          </cell>
          <cell r="G407" t="str">
            <v>HAPPAG LLOYD BRASIL AGENCIAMENTO MARITIM</v>
          </cell>
          <cell r="H407" t="str">
            <v>MARITIMA</v>
          </cell>
          <cell r="I407" t="str">
            <v/>
          </cell>
          <cell r="J407">
            <v>44571</v>
          </cell>
          <cell r="K407" t="str">
            <v>HLCUSTR211217200</v>
          </cell>
          <cell r="L407" t="str">
            <v>1250250078</v>
          </cell>
          <cell r="P407">
            <v>44571</v>
          </cell>
          <cell r="Q407" t="str">
            <v>9723253 - HUNGARY</v>
          </cell>
          <cell r="R407" t="str">
            <v>FCL</v>
          </cell>
          <cell r="S407">
            <v>44587</v>
          </cell>
          <cell r="T407">
            <v>44588</v>
          </cell>
          <cell r="U407" t="str">
            <v>152205013803095</v>
          </cell>
          <cell r="V407">
            <v>44589</v>
          </cell>
          <cell r="W407" t="str">
            <v/>
          </cell>
          <cell r="X407" t="str">
            <v/>
          </cell>
          <cell r="Y407" t="str">
            <v/>
          </cell>
          <cell r="Z407" t="str">
            <v>0817800
PORTO DE SANTOS</v>
          </cell>
          <cell r="AA407" t="str">
            <v>0817800
PORTO DE SANTOS</v>
          </cell>
          <cell r="AB407" t="str">
            <v>BRASIL TERMINAL PORTUÁRIO S/A</v>
          </cell>
          <cell r="AC407" t="str">
            <v/>
          </cell>
          <cell r="AD407" t="str">
            <v/>
          </cell>
          <cell r="AE407" t="str">
            <v/>
          </cell>
          <cell r="AF407" t="str">
            <v/>
          </cell>
          <cell r="AG407" t="str">
            <v/>
          </cell>
          <cell r="AH407" t="str">
            <v/>
          </cell>
          <cell r="AI407" t="str">
            <v/>
          </cell>
          <cell r="AJ407" t="str">
            <v/>
          </cell>
          <cell r="AK407" t="str">
            <v/>
          </cell>
        </row>
        <row r="408">
          <cell r="A408">
            <v>540200460</v>
          </cell>
          <cell r="B408" t="str">
            <v>Normal</v>
          </cell>
          <cell r="C408" t="str">
            <v>Produtivo</v>
          </cell>
          <cell r="D408" t="str">
            <v>MBBRAS - SBC_x000D_
59.104.273/0001-29</v>
          </cell>
          <cell r="E408" t="str">
            <v>BSAO0032297</v>
          </cell>
          <cell r="F408" t="str">
            <v>DAIMLER TRUCK</v>
          </cell>
          <cell r="G408" t="str">
            <v>HAPPAG LLOYD BRASIL AGENCIAMENTO MARITIM</v>
          </cell>
          <cell r="H408" t="str">
            <v>MARITIMA</v>
          </cell>
          <cell r="I408" t="str">
            <v/>
          </cell>
          <cell r="J408">
            <v>44571</v>
          </cell>
          <cell r="K408" t="str">
            <v>HLCUSTR211219199</v>
          </cell>
          <cell r="L408" t="str">
            <v>1250250112</v>
          </cell>
          <cell r="P408">
            <v>44571</v>
          </cell>
          <cell r="Q408" t="str">
            <v>9723253 - HUNGARY</v>
          </cell>
          <cell r="R408" t="str">
            <v>FCL</v>
          </cell>
          <cell r="S408">
            <v>44587</v>
          </cell>
          <cell r="T408">
            <v>44588</v>
          </cell>
          <cell r="U408" t="str">
            <v>152205013806787</v>
          </cell>
          <cell r="V408">
            <v>44588</v>
          </cell>
          <cell r="W408" t="str">
            <v/>
          </cell>
          <cell r="X408" t="str">
            <v/>
          </cell>
          <cell r="Y408" t="str">
            <v/>
          </cell>
          <cell r="Z408" t="str">
            <v>0817800
PORTO DE SANTOS</v>
          </cell>
          <cell r="AA408" t="str">
            <v>0817800
PORTO DE SANTOS</v>
          </cell>
          <cell r="AB408" t="str">
            <v>BRASIL TERMINAL PORTUÁRIO S/A</v>
          </cell>
          <cell r="AC408">
            <v>44599</v>
          </cell>
          <cell r="AD408" t="str">
            <v>22/0246454-8</v>
          </cell>
          <cell r="AE408">
            <v>44600</v>
          </cell>
          <cell r="AF408" t="str">
            <v>Verde</v>
          </cell>
          <cell r="AG408">
            <v>44600</v>
          </cell>
          <cell r="AH408" t="str">
            <v/>
          </cell>
          <cell r="AI408" t="str">
            <v/>
          </cell>
          <cell r="AJ408">
            <v>44601</v>
          </cell>
          <cell r="AK408">
            <v>44601</v>
          </cell>
        </row>
        <row r="409">
          <cell r="A409">
            <v>540200494</v>
          </cell>
          <cell r="B409" t="str">
            <v>Normal</v>
          </cell>
          <cell r="C409" t="str">
            <v>Produtivo</v>
          </cell>
          <cell r="D409" t="str">
            <v>MBBRAS - SBC_x000D_
59.104.273/0001-29</v>
          </cell>
          <cell r="E409" t="str">
            <v>BSAO0032323</v>
          </cell>
          <cell r="F409" t="str">
            <v>DAIMLER TRUCK</v>
          </cell>
          <cell r="G409" t="str">
            <v>HAPPAG LLOYD BRASIL AGENCIAMENTO MARITIM</v>
          </cell>
          <cell r="H409" t="str">
            <v>MARITIMA</v>
          </cell>
          <cell r="I409" t="str">
            <v/>
          </cell>
          <cell r="J409">
            <v>44571</v>
          </cell>
          <cell r="K409" t="str">
            <v>HLCUSTR211219027</v>
          </cell>
          <cell r="L409" t="str">
            <v>1250250111</v>
          </cell>
          <cell r="P409">
            <v>44571</v>
          </cell>
          <cell r="Q409" t="str">
            <v>9723253 - HUNGARY</v>
          </cell>
          <cell r="R409" t="str">
            <v>FCL</v>
          </cell>
          <cell r="S409">
            <v>44587</v>
          </cell>
          <cell r="T409">
            <v>44588</v>
          </cell>
          <cell r="U409" t="str">
            <v>152205013806272</v>
          </cell>
          <cell r="V409">
            <v>44589</v>
          </cell>
          <cell r="W409" t="str">
            <v/>
          </cell>
          <cell r="X409" t="str">
            <v/>
          </cell>
          <cell r="Y409" t="str">
            <v/>
          </cell>
          <cell r="Z409" t="str">
            <v>0817800
PORTO DE SANTOS</v>
          </cell>
          <cell r="AA409" t="str">
            <v>0817800
PORTO DE SANTOS</v>
          </cell>
          <cell r="AB409" t="str">
            <v>BRASIL TERMINAL PORTUÁRIO S/A</v>
          </cell>
          <cell r="AC409">
            <v>44592</v>
          </cell>
          <cell r="AD409" t="str">
            <v>22/0199331-8</v>
          </cell>
          <cell r="AE409">
            <v>44593</v>
          </cell>
          <cell r="AF409" t="str">
            <v>Verde</v>
          </cell>
          <cell r="AG409">
            <v>44593</v>
          </cell>
          <cell r="AH409" t="str">
            <v/>
          </cell>
          <cell r="AI409" t="str">
            <v/>
          </cell>
          <cell r="AJ409">
            <v>44594</v>
          </cell>
          <cell r="AK409">
            <v>44594</v>
          </cell>
        </row>
        <row r="410">
          <cell r="A410">
            <v>540200459</v>
          </cell>
          <cell r="B410" t="str">
            <v>Normal</v>
          </cell>
          <cell r="C410" t="str">
            <v>Produtivo</v>
          </cell>
          <cell r="D410" t="str">
            <v>MBBRAS - SBC_x000D_
59.104.273/0001-29</v>
          </cell>
          <cell r="E410" t="str">
            <v>BSAO0032296</v>
          </cell>
          <cell r="F410" t="str">
            <v>DAIMLER TRUCK</v>
          </cell>
          <cell r="G410" t="str">
            <v>HAPPAG LLOYD BRASIL AGENCIAMENTO MARITIM</v>
          </cell>
          <cell r="H410" t="str">
            <v>MARITIMA</v>
          </cell>
          <cell r="I410" t="str">
            <v/>
          </cell>
          <cell r="J410">
            <v>44571</v>
          </cell>
          <cell r="K410" t="str">
            <v>HLCUSTR211219188</v>
          </cell>
          <cell r="L410" t="str">
            <v>1250250110</v>
          </cell>
          <cell r="P410">
            <v>44571</v>
          </cell>
          <cell r="Q410" t="str">
            <v>9723253 - HUNGARY</v>
          </cell>
          <cell r="R410" t="str">
            <v>FCL</v>
          </cell>
          <cell r="S410">
            <v>44587</v>
          </cell>
          <cell r="T410">
            <v>44588</v>
          </cell>
          <cell r="U410" t="str">
            <v>152205013806604</v>
          </cell>
          <cell r="V410">
            <v>44588</v>
          </cell>
          <cell r="W410" t="str">
            <v/>
          </cell>
          <cell r="X410" t="str">
            <v/>
          </cell>
          <cell r="Y410" t="str">
            <v/>
          </cell>
          <cell r="Z410" t="str">
            <v>0817800
PORTO DE SANTOS</v>
          </cell>
          <cell r="AA410" t="str">
            <v>0817800
PORTO DE SANTOS</v>
          </cell>
          <cell r="AB410" t="str">
            <v>BRASIL TERMINAL PORTUÁRIO S/A</v>
          </cell>
          <cell r="AC410">
            <v>44590</v>
          </cell>
          <cell r="AD410" t="str">
            <v>22/0188927-8</v>
          </cell>
          <cell r="AE410">
            <v>44592</v>
          </cell>
          <cell r="AF410" t="str">
            <v>Verde</v>
          </cell>
          <cell r="AG410">
            <v>44592</v>
          </cell>
          <cell r="AH410" t="str">
            <v/>
          </cell>
          <cell r="AI410" t="str">
            <v/>
          </cell>
          <cell r="AJ410">
            <v>44603</v>
          </cell>
          <cell r="AK410">
            <v>44603</v>
          </cell>
        </row>
        <row r="411">
          <cell r="A411">
            <v>540200458</v>
          </cell>
          <cell r="B411" t="str">
            <v>Normal</v>
          </cell>
          <cell r="C411" t="str">
            <v>Produtivo</v>
          </cell>
          <cell r="D411" t="str">
            <v>MBBRAS - SBC_x000D_
59.104.273/0001-29</v>
          </cell>
          <cell r="E411" t="str">
            <v>BSAO0032295</v>
          </cell>
          <cell r="F411" t="str">
            <v>DAIMLER TRUCK</v>
          </cell>
          <cell r="G411" t="str">
            <v>HAPPAG LLOYD BRASIL AGENCIAMENTO MARITIM</v>
          </cell>
          <cell r="H411" t="str">
            <v>MARITIMA</v>
          </cell>
          <cell r="I411" t="str">
            <v/>
          </cell>
          <cell r="J411">
            <v>44571</v>
          </cell>
          <cell r="K411" t="str">
            <v>HLCUSTR211219144</v>
          </cell>
          <cell r="L411" t="str">
            <v>1250250109</v>
          </cell>
          <cell r="P411">
            <v>44571</v>
          </cell>
          <cell r="Q411" t="str">
            <v>9723253 - HUNGARY</v>
          </cell>
          <cell r="R411" t="str">
            <v>FCL</v>
          </cell>
          <cell r="S411">
            <v>44587</v>
          </cell>
          <cell r="T411">
            <v>44588</v>
          </cell>
          <cell r="U411" t="str">
            <v>152205013806515</v>
          </cell>
          <cell r="V411">
            <v>44589</v>
          </cell>
          <cell r="W411" t="str">
            <v/>
          </cell>
          <cell r="X411" t="str">
            <v/>
          </cell>
          <cell r="Y411" t="str">
            <v/>
          </cell>
          <cell r="Z411" t="str">
            <v>0817800
PORTO DE SANTOS</v>
          </cell>
          <cell r="AA411" t="str">
            <v>0817800
PORTO DE SANTOS</v>
          </cell>
          <cell r="AB411" t="str">
            <v>BRASIL TERMINAL PORTUÁRIO S/A</v>
          </cell>
          <cell r="AC411">
            <v>44589</v>
          </cell>
          <cell r="AD411" t="str">
            <v>22/0185619-1</v>
          </cell>
          <cell r="AE411">
            <v>44592</v>
          </cell>
          <cell r="AF411" t="str">
            <v>Verde</v>
          </cell>
          <cell r="AG411">
            <v>44592</v>
          </cell>
          <cell r="AH411" t="str">
            <v/>
          </cell>
          <cell r="AI411" t="str">
            <v/>
          </cell>
          <cell r="AJ411">
            <v>44592</v>
          </cell>
          <cell r="AK411">
            <v>44592</v>
          </cell>
        </row>
        <row r="412">
          <cell r="A412">
            <v>540200497</v>
          </cell>
          <cell r="B412" t="str">
            <v>Normal</v>
          </cell>
          <cell r="C412" t="str">
            <v>Produtivo</v>
          </cell>
          <cell r="D412" t="str">
            <v>MBBRAS - SBC_x000D_
59.104.273/0001-29</v>
          </cell>
          <cell r="E412" t="str">
            <v>BSAO0032327</v>
          </cell>
          <cell r="F412" t="str">
            <v>DAIMLER TRUCK</v>
          </cell>
          <cell r="G412" t="str">
            <v>HAPPAG LLOYD BRASIL AGENCIAMENTO MARITIM</v>
          </cell>
          <cell r="H412" t="str">
            <v>MARITIMA</v>
          </cell>
          <cell r="I412" t="str">
            <v/>
          </cell>
          <cell r="J412">
            <v>44571</v>
          </cell>
          <cell r="K412" t="str">
            <v>HLCUSTR211219378</v>
          </cell>
          <cell r="L412" t="str">
            <v>1250250115</v>
          </cell>
          <cell r="P412">
            <v>44571</v>
          </cell>
          <cell r="Q412" t="str">
            <v>9723253 - HUNGARY</v>
          </cell>
          <cell r="R412" t="str">
            <v>FCL</v>
          </cell>
          <cell r="S412">
            <v>44587</v>
          </cell>
          <cell r="T412">
            <v>44588</v>
          </cell>
          <cell r="U412" t="str">
            <v>152205013806949</v>
          </cell>
          <cell r="V412">
            <v>44589</v>
          </cell>
          <cell r="W412" t="str">
            <v/>
          </cell>
          <cell r="X412" t="str">
            <v/>
          </cell>
          <cell r="Y412" t="str">
            <v/>
          </cell>
          <cell r="Z412" t="str">
            <v>0817800
PORTO DE SANTOS</v>
          </cell>
          <cell r="AA412" t="str">
            <v>0817800
PORTO DE SANTOS</v>
          </cell>
          <cell r="AB412" t="str">
            <v>BRASIL TERMINAL PORTUÁRIO S/A</v>
          </cell>
          <cell r="AC412">
            <v>44599</v>
          </cell>
          <cell r="AD412" t="str">
            <v>22/0248131-0</v>
          </cell>
          <cell r="AE412">
            <v>44600</v>
          </cell>
          <cell r="AF412" t="str">
            <v>Verde</v>
          </cell>
          <cell r="AG412">
            <v>44600</v>
          </cell>
          <cell r="AH412" t="str">
            <v/>
          </cell>
          <cell r="AI412" t="str">
            <v/>
          </cell>
          <cell r="AJ412">
            <v>44600</v>
          </cell>
          <cell r="AK412">
            <v>44600</v>
          </cell>
        </row>
        <row r="413">
          <cell r="A413">
            <v>540200446</v>
          </cell>
          <cell r="B413" t="str">
            <v>Normal</v>
          </cell>
          <cell r="C413" t="str">
            <v>Produtivo</v>
          </cell>
          <cell r="D413" t="str">
            <v>MBBRAS - SBC_x000D_
59.104.273/0001-29</v>
          </cell>
          <cell r="E413" t="str">
            <v>BSAO0032266</v>
          </cell>
          <cell r="F413" t="str">
            <v>DAIMLER TRUCK</v>
          </cell>
          <cell r="G413" t="str">
            <v>HAPPAG LLOYD BRASIL AGENCIAMENTO MARITIM</v>
          </cell>
          <cell r="H413" t="str">
            <v>MARITIMA</v>
          </cell>
          <cell r="I413" t="str">
            <v/>
          </cell>
          <cell r="J413">
            <v>44571</v>
          </cell>
          <cell r="K413" t="str">
            <v>HLCUSTR211217193</v>
          </cell>
          <cell r="L413" t="str">
            <v>1250250076</v>
          </cell>
          <cell r="P413">
            <v>44571</v>
          </cell>
          <cell r="Q413" t="str">
            <v>9723253 - HUNGARY</v>
          </cell>
          <cell r="R413" t="str">
            <v>FCL</v>
          </cell>
          <cell r="S413">
            <v>44587</v>
          </cell>
          <cell r="T413">
            <v>44588</v>
          </cell>
          <cell r="U413" t="str">
            <v>152205013802951</v>
          </cell>
          <cell r="V413">
            <v>44589</v>
          </cell>
          <cell r="W413" t="str">
            <v/>
          </cell>
          <cell r="X413" t="str">
            <v/>
          </cell>
          <cell r="Y413" t="str">
            <v/>
          </cell>
          <cell r="Z413" t="str">
            <v>0817800
PORTO DE SANTOS</v>
          </cell>
          <cell r="AA413" t="str">
            <v>0817800
PORTO DE SANTOS</v>
          </cell>
          <cell r="AB413" t="str">
            <v>BRASIL TERMINAL PORTUÁRIO S/A</v>
          </cell>
          <cell r="AC413">
            <v>44599</v>
          </cell>
          <cell r="AD413" t="str">
            <v>22/0242008-7</v>
          </cell>
          <cell r="AE413">
            <v>44599</v>
          </cell>
          <cell r="AF413" t="str">
            <v>Verde</v>
          </cell>
          <cell r="AG413">
            <v>44599</v>
          </cell>
          <cell r="AH413" t="str">
            <v/>
          </cell>
          <cell r="AI413" t="str">
            <v/>
          </cell>
          <cell r="AJ413">
            <v>44599</v>
          </cell>
          <cell r="AK413">
            <v>44599</v>
          </cell>
        </row>
        <row r="414">
          <cell r="A414">
            <v>540200499</v>
          </cell>
          <cell r="B414" t="str">
            <v>Normal</v>
          </cell>
          <cell r="C414" t="str">
            <v>Produtivo</v>
          </cell>
          <cell r="D414" t="str">
            <v>MBBRAS - SBC_x000D_
59.104.273/0001-29</v>
          </cell>
          <cell r="E414" t="str">
            <v>BSAO0032333</v>
          </cell>
          <cell r="F414" t="str">
            <v>DAIMLER TRUCK</v>
          </cell>
          <cell r="G414" t="str">
            <v>HAPPAG LLOYD BRASIL AGENCIAMENTO MARITIM</v>
          </cell>
          <cell r="H414" t="str">
            <v>MARITIMA</v>
          </cell>
          <cell r="I414" t="str">
            <v/>
          </cell>
          <cell r="J414">
            <v>44571</v>
          </cell>
          <cell r="K414" t="str">
            <v>HLCUSTR211219484</v>
          </cell>
          <cell r="L414" t="str">
            <v>1250250117</v>
          </cell>
          <cell r="P414">
            <v>44571</v>
          </cell>
          <cell r="Q414" t="str">
            <v>9723253 - HUNGARY</v>
          </cell>
          <cell r="R414" t="str">
            <v>FCL</v>
          </cell>
          <cell r="S414">
            <v>44587</v>
          </cell>
          <cell r="T414">
            <v>44588</v>
          </cell>
          <cell r="U414" t="str">
            <v>152205013807163</v>
          </cell>
          <cell r="V414">
            <v>44589</v>
          </cell>
          <cell r="W414" t="str">
            <v/>
          </cell>
          <cell r="X414" t="str">
            <v/>
          </cell>
          <cell r="Y414" t="str">
            <v/>
          </cell>
          <cell r="Z414" t="str">
            <v>0817800
PORTO DE SANTOS</v>
          </cell>
          <cell r="AA414" t="str">
            <v>0817800
PORTO DE SANTOS</v>
          </cell>
          <cell r="AB414" t="str">
            <v>BRASIL TERMINAL PORTUÁRIO S/A</v>
          </cell>
          <cell r="AC414">
            <v>44590</v>
          </cell>
          <cell r="AD414" t="str">
            <v>22/0188926-0</v>
          </cell>
          <cell r="AE414">
            <v>44592</v>
          </cell>
          <cell r="AF414" t="str">
            <v>Verde</v>
          </cell>
          <cell r="AG414">
            <v>44592</v>
          </cell>
          <cell r="AH414" t="str">
            <v/>
          </cell>
          <cell r="AI414" t="str">
            <v/>
          </cell>
          <cell r="AJ414">
            <v>44593</v>
          </cell>
          <cell r="AK414">
            <v>44593</v>
          </cell>
        </row>
        <row r="415">
          <cell r="A415">
            <v>540200500</v>
          </cell>
          <cell r="B415" t="str">
            <v>Normal</v>
          </cell>
          <cell r="C415" t="str">
            <v>Produtivo</v>
          </cell>
          <cell r="D415" t="str">
            <v>MBBRAS - SBC_x000D_
59.104.273/0001-29</v>
          </cell>
          <cell r="E415" t="str">
            <v>BSAO0032334</v>
          </cell>
          <cell r="F415" t="str">
            <v>DAIMLER TRUCK</v>
          </cell>
          <cell r="G415" t="str">
            <v>HAPPAG LLOYD BRASIL AGENCIAMENTO MARITIM</v>
          </cell>
          <cell r="H415" t="str">
            <v>MARITIMA</v>
          </cell>
          <cell r="I415" t="str">
            <v/>
          </cell>
          <cell r="J415">
            <v>44571</v>
          </cell>
          <cell r="K415" t="str">
            <v>HLCUSTR211219568</v>
          </cell>
          <cell r="L415" t="str">
            <v>1250250118</v>
          </cell>
          <cell r="P415">
            <v>44571</v>
          </cell>
          <cell r="Q415" t="str">
            <v>9723253 - HUNGARY</v>
          </cell>
          <cell r="R415" t="str">
            <v>FCL</v>
          </cell>
          <cell r="S415">
            <v>44587</v>
          </cell>
          <cell r="T415">
            <v>44588</v>
          </cell>
          <cell r="U415" t="str">
            <v>152205013807244</v>
          </cell>
          <cell r="V415">
            <v>44588</v>
          </cell>
          <cell r="W415" t="str">
            <v/>
          </cell>
          <cell r="X415" t="str">
            <v/>
          </cell>
          <cell r="Y415" t="str">
            <v/>
          </cell>
          <cell r="Z415" t="str">
            <v>0817800
PORTO DE SANTOS</v>
          </cell>
          <cell r="AA415" t="str">
            <v>0817800
PORTO DE SANTOS</v>
          </cell>
          <cell r="AB415" t="str">
            <v>BRASIL TERMINAL PORTUÁRIO S/A</v>
          </cell>
          <cell r="AC415">
            <v>44595</v>
          </cell>
          <cell r="AD415" t="str">
            <v>22/0222739-2</v>
          </cell>
          <cell r="AE415">
            <v>44595</v>
          </cell>
          <cell r="AF415" t="str">
            <v>Verde</v>
          </cell>
          <cell r="AG415">
            <v>44595</v>
          </cell>
          <cell r="AH415" t="str">
            <v/>
          </cell>
          <cell r="AI415" t="str">
            <v/>
          </cell>
          <cell r="AJ415">
            <v>44606</v>
          </cell>
          <cell r="AK415">
            <v>44606</v>
          </cell>
        </row>
        <row r="416">
          <cell r="A416">
            <v>540200492</v>
          </cell>
          <cell r="B416" t="str">
            <v>Normal</v>
          </cell>
          <cell r="C416" t="str">
            <v>Produtivo</v>
          </cell>
          <cell r="D416" t="str">
            <v>MBBRAS - SBC_x000D_
59.104.273/0001-29</v>
          </cell>
          <cell r="E416" t="str">
            <v>BSAO0032321</v>
          </cell>
          <cell r="F416" t="str">
            <v>DAIMLER TRUCK</v>
          </cell>
          <cell r="G416" t="str">
            <v>HAPPAG LLOYD BRASIL AGENCIAMENTO MARITIM</v>
          </cell>
          <cell r="H416" t="str">
            <v>MARITIMA</v>
          </cell>
          <cell r="I416" t="str">
            <v/>
          </cell>
          <cell r="J416">
            <v>44571</v>
          </cell>
          <cell r="K416" t="str">
            <v>HLCUSTR211218799</v>
          </cell>
          <cell r="L416" t="str">
            <v>1250250103</v>
          </cell>
          <cell r="P416">
            <v>44571</v>
          </cell>
          <cell r="Q416" t="str">
            <v>9723253 - HUNGARY</v>
          </cell>
          <cell r="R416" t="str">
            <v>FCL</v>
          </cell>
          <cell r="S416">
            <v>44587</v>
          </cell>
          <cell r="T416">
            <v>44588</v>
          </cell>
          <cell r="U416" t="str">
            <v>152205013805705</v>
          </cell>
          <cell r="V416">
            <v>44589</v>
          </cell>
          <cell r="W416" t="str">
            <v/>
          </cell>
          <cell r="X416" t="str">
            <v/>
          </cell>
          <cell r="Y416" t="str">
            <v/>
          </cell>
          <cell r="Z416" t="str">
            <v>0817800
PORTO DE SANTOS</v>
          </cell>
          <cell r="AA416" t="str">
            <v>0817800
PORTO DE SANTOS</v>
          </cell>
          <cell r="AB416" t="str">
            <v>BRASIL TERMINAL PORTUÁRIO S/A</v>
          </cell>
          <cell r="AC416">
            <v>44599</v>
          </cell>
          <cell r="AD416" t="str">
            <v>22/0248129-9</v>
          </cell>
          <cell r="AE416">
            <v>44600</v>
          </cell>
          <cell r="AF416" t="str">
            <v>Verde</v>
          </cell>
          <cell r="AG416">
            <v>44600</v>
          </cell>
          <cell r="AH416" t="str">
            <v/>
          </cell>
          <cell r="AI416" t="str">
            <v/>
          </cell>
          <cell r="AJ416">
            <v>44601</v>
          </cell>
          <cell r="AK416">
            <v>44601</v>
          </cell>
        </row>
        <row r="417">
          <cell r="A417">
            <v>540200457</v>
          </cell>
          <cell r="B417" t="str">
            <v>Normal</v>
          </cell>
          <cell r="C417" t="str">
            <v>Produtivo</v>
          </cell>
          <cell r="D417" t="str">
            <v>MBBRAS - SBC_x000D_
59.104.273/0001-29</v>
          </cell>
          <cell r="E417" t="str">
            <v>BSAO0032291</v>
          </cell>
          <cell r="F417" t="str">
            <v>DAIMLER TRUCK</v>
          </cell>
          <cell r="G417" t="str">
            <v>HAPPAG LLOYD BRASIL AGENCIAMENTO MARITIM</v>
          </cell>
          <cell r="H417" t="str">
            <v>MARITIMA</v>
          </cell>
          <cell r="I417" t="str">
            <v/>
          </cell>
          <cell r="J417">
            <v>44571</v>
          </cell>
          <cell r="K417" t="str">
            <v>HLCUSTR211219133</v>
          </cell>
          <cell r="L417" t="str">
            <v>1250250108</v>
          </cell>
          <cell r="P417">
            <v>44571</v>
          </cell>
          <cell r="Q417" t="str">
            <v>9723253 - HUNGARY</v>
          </cell>
          <cell r="R417" t="str">
            <v>FCL</v>
          </cell>
          <cell r="S417">
            <v>44587</v>
          </cell>
          <cell r="T417">
            <v>44588</v>
          </cell>
          <cell r="U417" t="str">
            <v>152205013806434</v>
          </cell>
          <cell r="V417">
            <v>44589</v>
          </cell>
          <cell r="W417" t="str">
            <v/>
          </cell>
          <cell r="X417" t="str">
            <v/>
          </cell>
          <cell r="Y417" t="str">
            <v/>
          </cell>
          <cell r="Z417" t="str">
            <v>0817800
PORTO DE SANTOS</v>
          </cell>
          <cell r="AA417" t="str">
            <v>0817800
PORTO DE SANTOS</v>
          </cell>
          <cell r="AB417" t="str">
            <v>BRASIL TERMINAL PORTUÁRIO S/A</v>
          </cell>
          <cell r="AC417">
            <v>44589</v>
          </cell>
          <cell r="AD417" t="str">
            <v>22/0183166-0</v>
          </cell>
          <cell r="AE417">
            <v>44589</v>
          </cell>
          <cell r="AF417" t="str">
            <v>Verde</v>
          </cell>
          <cell r="AG417">
            <v>44589</v>
          </cell>
          <cell r="AH417" t="str">
            <v/>
          </cell>
          <cell r="AI417" t="str">
            <v/>
          </cell>
          <cell r="AJ417">
            <v>44589</v>
          </cell>
          <cell r="AK417">
            <v>44589</v>
          </cell>
        </row>
        <row r="418">
          <cell r="A418">
            <v>540200456</v>
          </cell>
          <cell r="B418" t="str">
            <v>Normal</v>
          </cell>
          <cell r="C418" t="str">
            <v>Produtivo</v>
          </cell>
          <cell r="D418" t="str">
            <v>MBBRAS - SBC_x000D_
59.104.273/0001-29</v>
          </cell>
          <cell r="E418" t="str">
            <v>BSAO0032288</v>
          </cell>
          <cell r="F418" t="str">
            <v>DAIMLER TRUCK</v>
          </cell>
          <cell r="G418" t="str">
            <v>HAPPAG LLOYD BRASIL AGENCIAMENTO MARITIM</v>
          </cell>
          <cell r="H418" t="str">
            <v>MARITIMA</v>
          </cell>
          <cell r="I418" t="str">
            <v/>
          </cell>
          <cell r="J418">
            <v>44571</v>
          </cell>
          <cell r="K418" t="str">
            <v>HLCUSTR211218840</v>
          </cell>
          <cell r="L418" t="str">
            <v>1250250105</v>
          </cell>
          <cell r="P418">
            <v>44571</v>
          </cell>
          <cell r="Q418" t="str">
            <v>9723253 - HUNGARY</v>
          </cell>
          <cell r="R418" t="str">
            <v>FCL</v>
          </cell>
          <cell r="S418">
            <v>44587</v>
          </cell>
          <cell r="T418">
            <v>44588</v>
          </cell>
          <cell r="U418" t="str">
            <v>152205013806000</v>
          </cell>
          <cell r="V418">
            <v>44588</v>
          </cell>
          <cell r="W418" t="str">
            <v/>
          </cell>
          <cell r="X418" t="str">
            <v/>
          </cell>
          <cell r="Y418" t="str">
            <v/>
          </cell>
          <cell r="Z418" t="str">
            <v>0817800
PORTO DE SANTOS</v>
          </cell>
          <cell r="AA418" t="str">
            <v>0817800
PORTO DE SANTOS</v>
          </cell>
          <cell r="AB418" t="str">
            <v>BRASIL TERMINAL PORTUÁRIO S/A</v>
          </cell>
          <cell r="AC418">
            <v>44592</v>
          </cell>
          <cell r="AD418" t="str">
            <v>22/0191882-0</v>
          </cell>
          <cell r="AE418">
            <v>44592</v>
          </cell>
          <cell r="AF418" t="str">
            <v>Verde</v>
          </cell>
          <cell r="AG418">
            <v>44592</v>
          </cell>
          <cell r="AH418" t="str">
            <v/>
          </cell>
          <cell r="AI418" t="str">
            <v/>
          </cell>
          <cell r="AJ418">
            <v>44592</v>
          </cell>
          <cell r="AK418">
            <v>44592</v>
          </cell>
        </row>
        <row r="419">
          <cell r="A419">
            <v>540200345</v>
          </cell>
          <cell r="B419" t="str">
            <v>Normal</v>
          </cell>
          <cell r="C419" t="str">
            <v>Produtivo</v>
          </cell>
          <cell r="D419" t="str">
            <v>MBBRAS - SBC_x000D_
59.104.273/0001-29</v>
          </cell>
          <cell r="E419" t="str">
            <v>BSAO0032646</v>
          </cell>
          <cell r="F419" t="str">
            <v>DAIMLER INDIA</v>
          </cell>
          <cell r="G419" t="str">
            <v>MAERSK</v>
          </cell>
          <cell r="H419" t="str">
            <v>MARITIMA</v>
          </cell>
          <cell r="I419" t="str">
            <v/>
          </cell>
          <cell r="J419">
            <v>44552</v>
          </cell>
          <cell r="K419" t="str">
            <v>215143194</v>
          </cell>
          <cell r="L419" t="str">
            <v/>
          </cell>
          <cell r="P419">
            <v>44552</v>
          </cell>
          <cell r="Q419" t="str">
            <v>9674543 - CMA CGM RHONE</v>
          </cell>
          <cell r="R419" t="str">
            <v>FCL</v>
          </cell>
          <cell r="S419">
            <v>44552</v>
          </cell>
          <cell r="T419">
            <v>44599</v>
          </cell>
          <cell r="U419" t="str">
            <v>152205018804332</v>
          </cell>
          <cell r="V419">
            <v>44599</v>
          </cell>
          <cell r="W419" t="str">
            <v/>
          </cell>
          <cell r="X419" t="str">
            <v/>
          </cell>
          <cell r="Y419" t="str">
            <v/>
          </cell>
          <cell r="Z419" t="str">
            <v>0817800
PORTO DE SANTOS</v>
          </cell>
          <cell r="AA419" t="str">
            <v>0817800
PORTO DE SANTOS</v>
          </cell>
          <cell r="AB419" t="str">
            <v>BRASIL TERMINAL PORTUÁRIO S/A</v>
          </cell>
          <cell r="AC419">
            <v>44600</v>
          </cell>
          <cell r="AD419" t="str">
            <v>22/0256053-9</v>
          </cell>
          <cell r="AE419">
            <v>44601</v>
          </cell>
          <cell r="AF419" t="str">
            <v>Verde</v>
          </cell>
          <cell r="AG419">
            <v>44601</v>
          </cell>
          <cell r="AH419" t="str">
            <v/>
          </cell>
          <cell r="AI419" t="str">
            <v/>
          </cell>
          <cell r="AJ419">
            <v>44603</v>
          </cell>
          <cell r="AK419">
            <v>44603</v>
          </cell>
        </row>
        <row r="420">
          <cell r="A420">
            <v>540200347</v>
          </cell>
          <cell r="B420" t="str">
            <v>Normal</v>
          </cell>
          <cell r="C420" t="str">
            <v>Produtivo</v>
          </cell>
          <cell r="D420" t="str">
            <v>MBBRAS - SBC_x000D_
59.104.273/0001-29</v>
          </cell>
          <cell r="E420" t="str">
            <v>BSAO0032651</v>
          </cell>
          <cell r="F420" t="str">
            <v>DAIMLER INDIA</v>
          </cell>
          <cell r="G420" t="str">
            <v>MAERSK</v>
          </cell>
          <cell r="H420" t="str">
            <v>MARITIMA</v>
          </cell>
          <cell r="I420" t="str">
            <v/>
          </cell>
          <cell r="J420">
            <v>44552</v>
          </cell>
          <cell r="K420" t="str">
            <v>215143317</v>
          </cell>
          <cell r="L420" t="str">
            <v/>
          </cell>
          <cell r="P420">
            <v>44552</v>
          </cell>
          <cell r="Q420" t="str">
            <v>9674543 - CMA CGM RHONE</v>
          </cell>
          <cell r="R420" t="str">
            <v>FCL</v>
          </cell>
          <cell r="S420">
            <v>44597</v>
          </cell>
          <cell r="T420">
            <v>44599</v>
          </cell>
          <cell r="U420" t="str">
            <v>152205018804502</v>
          </cell>
          <cell r="V420">
            <v>44599</v>
          </cell>
          <cell r="W420" t="str">
            <v/>
          </cell>
          <cell r="X420" t="str">
            <v/>
          </cell>
          <cell r="Y420" t="str">
            <v/>
          </cell>
          <cell r="Z420" t="str">
            <v>0817800
PORTO DE SANTOS</v>
          </cell>
          <cell r="AA420" t="str">
            <v>0817800
PORTO DE SANTOS</v>
          </cell>
          <cell r="AB420" t="str">
            <v>BRASIL TERMINAL PORTUÁRIO S/A</v>
          </cell>
          <cell r="AC420">
            <v>44600</v>
          </cell>
          <cell r="AD420" t="str">
            <v>22/0256062-8</v>
          </cell>
          <cell r="AE420">
            <v>44601</v>
          </cell>
          <cell r="AF420" t="str">
            <v>Verde</v>
          </cell>
          <cell r="AG420">
            <v>44601</v>
          </cell>
          <cell r="AH420" t="str">
            <v/>
          </cell>
          <cell r="AI420" t="str">
            <v/>
          </cell>
          <cell r="AJ420">
            <v>44603</v>
          </cell>
          <cell r="AK420">
            <v>44603</v>
          </cell>
        </row>
        <row r="421">
          <cell r="A421">
            <v>540200348</v>
          </cell>
          <cell r="B421" t="str">
            <v>Normal</v>
          </cell>
          <cell r="C421" t="str">
            <v>Produtivo</v>
          </cell>
          <cell r="D421" t="str">
            <v>MBBRAS - SBC_x000D_
59.104.273/0001-29</v>
          </cell>
          <cell r="E421" t="str">
            <v>BSAO0032653</v>
          </cell>
          <cell r="F421" t="str">
            <v>DAIMLER INDIA</v>
          </cell>
          <cell r="G421" t="str">
            <v>MAERSK</v>
          </cell>
          <cell r="H421" t="str">
            <v>MARITIMA</v>
          </cell>
          <cell r="I421" t="str">
            <v/>
          </cell>
          <cell r="J421">
            <v>44552</v>
          </cell>
          <cell r="K421" t="str">
            <v>215143371</v>
          </cell>
          <cell r="L421" t="str">
            <v/>
          </cell>
          <cell r="P421">
            <v>44552</v>
          </cell>
          <cell r="Q421" t="str">
            <v>9674543 - CMA CGM RHONE</v>
          </cell>
          <cell r="R421" t="str">
            <v>FCL</v>
          </cell>
          <cell r="S421">
            <v>44597</v>
          </cell>
          <cell r="T421">
            <v>44599</v>
          </cell>
          <cell r="U421" t="str">
            <v>152205018804685</v>
          </cell>
          <cell r="V421">
            <v>44599</v>
          </cell>
          <cell r="W421" t="str">
            <v/>
          </cell>
          <cell r="X421" t="str">
            <v/>
          </cell>
          <cell r="Y421" t="str">
            <v/>
          </cell>
          <cell r="Z421" t="str">
            <v>0817800
PORTO DE SANTOS</v>
          </cell>
          <cell r="AA421" t="str">
            <v>0817800
PORTO DE SANTOS</v>
          </cell>
          <cell r="AB421" t="str">
            <v>BRASIL TERMINAL PORTUÁRIO S/A</v>
          </cell>
          <cell r="AC421">
            <v>44600</v>
          </cell>
          <cell r="AD421" t="str">
            <v>22/0256077-6</v>
          </cell>
          <cell r="AE421">
            <v>44601</v>
          </cell>
          <cell r="AF421" t="str">
            <v>Verde</v>
          </cell>
          <cell r="AG421">
            <v>44601</v>
          </cell>
          <cell r="AH421" t="str">
            <v/>
          </cell>
          <cell r="AI421" t="str">
            <v/>
          </cell>
          <cell r="AJ421">
            <v>44603</v>
          </cell>
          <cell r="AK421">
            <v>44603</v>
          </cell>
        </row>
        <row r="422">
          <cell r="A422">
            <v>540200346</v>
          </cell>
          <cell r="B422" t="str">
            <v>Normal</v>
          </cell>
          <cell r="C422" t="str">
            <v>Produtivo</v>
          </cell>
          <cell r="D422" t="str">
            <v>MBBRAS - SBC_x000D_
59.104.273/0001-29</v>
          </cell>
          <cell r="E422" t="str">
            <v>BSAO0032648</v>
          </cell>
          <cell r="F422" t="str">
            <v>DAIMLER INDIA</v>
          </cell>
          <cell r="G422" t="str">
            <v>MAERSK</v>
          </cell>
          <cell r="H422" t="str">
            <v>MARITIMA</v>
          </cell>
          <cell r="I422" t="str">
            <v/>
          </cell>
          <cell r="J422">
            <v>44552</v>
          </cell>
          <cell r="K422" t="str">
            <v>215143270</v>
          </cell>
          <cell r="L422" t="str">
            <v/>
          </cell>
          <cell r="P422">
            <v>44552</v>
          </cell>
          <cell r="Q422" t="str">
            <v>9674543 - CMA CGM RHONE</v>
          </cell>
          <cell r="R422" t="str">
            <v>FCL</v>
          </cell>
          <cell r="S422">
            <v>44597</v>
          </cell>
          <cell r="T422">
            <v>44599</v>
          </cell>
          <cell r="U422" t="str">
            <v>152205018804413</v>
          </cell>
          <cell r="V422">
            <v>44599</v>
          </cell>
          <cell r="W422" t="str">
            <v/>
          </cell>
          <cell r="X422" t="str">
            <v/>
          </cell>
          <cell r="Y422" t="str">
            <v/>
          </cell>
          <cell r="Z422" t="str">
            <v>0817800
PORTO DE SANTOS</v>
          </cell>
          <cell r="AA422" t="str">
            <v>0817800
PORTO DE SANTOS</v>
          </cell>
          <cell r="AB422" t="str">
            <v>BRASIL TERMINAL PORTUÁRIO S/A</v>
          </cell>
          <cell r="AC422">
            <v>44600</v>
          </cell>
          <cell r="AD422" t="str">
            <v>22/0256061-0</v>
          </cell>
          <cell r="AE422">
            <v>44601</v>
          </cell>
          <cell r="AF422" t="str">
            <v>Verde</v>
          </cell>
          <cell r="AG422">
            <v>44601</v>
          </cell>
          <cell r="AH422" t="str">
            <v/>
          </cell>
          <cell r="AI422" t="str">
            <v/>
          </cell>
          <cell r="AJ422">
            <v>44603</v>
          </cell>
          <cell r="AK422">
            <v>44603</v>
          </cell>
        </row>
        <row r="423">
          <cell r="A423">
            <v>540200493</v>
          </cell>
          <cell r="B423" t="str">
            <v>Normal</v>
          </cell>
          <cell r="C423" t="str">
            <v>Produtivo</v>
          </cell>
          <cell r="D423" t="str">
            <v>MBBRAS - SBC_x000D_
59.104.273/0001-29</v>
          </cell>
          <cell r="E423" t="str">
            <v>BSAO0032322</v>
          </cell>
          <cell r="F423" t="str">
            <v/>
          </cell>
          <cell r="G423" t="str">
            <v/>
          </cell>
          <cell r="H423" t="str">
            <v>MARITIMA</v>
          </cell>
          <cell r="I423" t="str">
            <v/>
          </cell>
          <cell r="J423" t="str">
            <v/>
          </cell>
          <cell r="K423" t="str">
            <v>HLCUSTR211218817</v>
          </cell>
          <cell r="L423" t="str">
            <v>1250250104</v>
          </cell>
          <cell r="P423">
            <v>44571</v>
          </cell>
          <cell r="Q423" t="str">
            <v>9723253 - HUNGARY</v>
          </cell>
          <cell r="R423" t="str">
            <v>FCL</v>
          </cell>
          <cell r="S423">
            <v>44587</v>
          </cell>
          <cell r="T423">
            <v>44588</v>
          </cell>
          <cell r="U423" t="str">
            <v>152205013805896</v>
          </cell>
          <cell r="V423">
            <v>44588</v>
          </cell>
          <cell r="W423" t="str">
            <v/>
          </cell>
          <cell r="X423" t="str">
            <v/>
          </cell>
          <cell r="Y423" t="str">
            <v/>
          </cell>
          <cell r="Z423" t="str">
            <v>0817800
PORTO DE SANTOS</v>
          </cell>
          <cell r="AA423" t="str">
            <v>0817800
PORTO DE SANTOS</v>
          </cell>
          <cell r="AB423" t="str">
            <v>BRASIL TERMINAL PORTUÁRIO S/A</v>
          </cell>
          <cell r="AC423">
            <v>44590</v>
          </cell>
          <cell r="AD423" t="str">
            <v>22/0188786-0</v>
          </cell>
          <cell r="AE423">
            <v>44592</v>
          </cell>
          <cell r="AF423" t="str">
            <v>Verde</v>
          </cell>
          <cell r="AG423">
            <v>44592</v>
          </cell>
          <cell r="AH423" t="str">
            <v/>
          </cell>
          <cell r="AI423" t="str">
            <v/>
          </cell>
          <cell r="AJ423">
            <v>44594</v>
          </cell>
          <cell r="AK423">
            <v>44594</v>
          </cell>
        </row>
        <row r="424">
          <cell r="A424">
            <v>540200498</v>
          </cell>
          <cell r="B424" t="str">
            <v>Normal</v>
          </cell>
          <cell r="C424" t="str">
            <v>Produtivo</v>
          </cell>
          <cell r="D424" t="str">
            <v>MBBRAS - SBC_x000D_
59.104.273/0001-29</v>
          </cell>
          <cell r="E424" t="str">
            <v>BSAO0032331</v>
          </cell>
          <cell r="F424" t="str">
            <v>DAIMLER TRUCK</v>
          </cell>
          <cell r="G424" t="str">
            <v>HAPPAG LLOYD BRASIL AGENCIAMENTO MARITIM</v>
          </cell>
          <cell r="H424" t="str">
            <v>MARITIMA</v>
          </cell>
          <cell r="I424" t="str">
            <v/>
          </cell>
          <cell r="J424">
            <v>44571</v>
          </cell>
          <cell r="K424" t="str">
            <v>HLCUSTR211219440</v>
          </cell>
          <cell r="L424" t="str">
            <v>1250250116</v>
          </cell>
          <cell r="P424">
            <v>44571</v>
          </cell>
          <cell r="Q424" t="str">
            <v>9723253 - HUNGARY</v>
          </cell>
          <cell r="R424" t="str">
            <v/>
          </cell>
          <cell r="S424">
            <v>44587</v>
          </cell>
          <cell r="T424">
            <v>44588</v>
          </cell>
          <cell r="U424" t="str">
            <v>152205013807082</v>
          </cell>
          <cell r="V424">
            <v>44588</v>
          </cell>
          <cell r="W424" t="str">
            <v/>
          </cell>
          <cell r="X424" t="str">
            <v/>
          </cell>
          <cell r="Y424" t="str">
            <v/>
          </cell>
          <cell r="Z424" t="str">
            <v>0817800
PORTO DE SANTOS</v>
          </cell>
          <cell r="AA424" t="str">
            <v>0817800
PORTO DE SANTOS</v>
          </cell>
          <cell r="AB424" t="str">
            <v>BRASIL TERMINAL PORTUÁRIO S/A</v>
          </cell>
          <cell r="AC424" t="str">
            <v/>
          </cell>
          <cell r="AD424" t="str">
            <v/>
          </cell>
          <cell r="AE424" t="str">
            <v/>
          </cell>
          <cell r="AF424" t="str">
            <v/>
          </cell>
          <cell r="AG424" t="str">
            <v/>
          </cell>
          <cell r="AH424" t="str">
            <v/>
          </cell>
          <cell r="AI424" t="str">
            <v/>
          </cell>
          <cell r="AJ424" t="str">
            <v/>
          </cell>
          <cell r="AK424" t="str">
            <v/>
          </cell>
        </row>
        <row r="425">
          <cell r="A425">
            <v>540200558</v>
          </cell>
          <cell r="B425" t="str">
            <v>Normal</v>
          </cell>
          <cell r="C425" t="str">
            <v>Produtivo</v>
          </cell>
          <cell r="D425" t="str">
            <v>MBBRAS - SBC_x000D_
59.104.273/0001-29</v>
          </cell>
          <cell r="E425" t="str">
            <v>BSAO0032835</v>
          </cell>
          <cell r="F425" t="str">
            <v>CHANGSHA</v>
          </cell>
          <cell r="G425" t="str">
            <v>DSV</v>
          </cell>
          <cell r="H425" t="str">
            <v>MARITIMA</v>
          </cell>
          <cell r="I425" t="str">
            <v/>
          </cell>
          <cell r="J425">
            <v>44540</v>
          </cell>
          <cell r="K425" t="str">
            <v>WUHG017867</v>
          </cell>
          <cell r="L425" t="str">
            <v/>
          </cell>
          <cell r="P425">
            <v>44540</v>
          </cell>
          <cell r="Q425" t="str">
            <v>9595474 -EVER LAUREL</v>
          </cell>
          <cell r="R425" t="str">
            <v>FCL</v>
          </cell>
          <cell r="S425">
            <v>44584</v>
          </cell>
          <cell r="T425">
            <v>44584</v>
          </cell>
          <cell r="U425" t="str">
            <v>152205012477305</v>
          </cell>
          <cell r="V425">
            <v>44584</v>
          </cell>
          <cell r="W425" t="str">
            <v/>
          </cell>
          <cell r="X425" t="str">
            <v/>
          </cell>
          <cell r="Y425" t="str">
            <v/>
          </cell>
          <cell r="Z425" t="str">
            <v>0817800
PORTO DE SANTOS</v>
          </cell>
          <cell r="AA425" t="str">
            <v>0817800
PORTO DE SANTOS</v>
          </cell>
          <cell r="AB425" t="str">
            <v>EMBRAPORT- EMPRESA BRASILEIRA DE TERMINAIS PORTUáRIOS S/A</v>
          </cell>
          <cell r="AC425">
            <v>44586</v>
          </cell>
          <cell r="AD425" t="str">
            <v>22/0155741-0</v>
          </cell>
          <cell r="AE425">
            <v>44586</v>
          </cell>
          <cell r="AF425" t="str">
            <v>Verde</v>
          </cell>
          <cell r="AG425">
            <v>44586</v>
          </cell>
          <cell r="AH425" t="str">
            <v/>
          </cell>
          <cell r="AI425" t="str">
            <v/>
          </cell>
          <cell r="AJ425">
            <v>44588</v>
          </cell>
          <cell r="AK425">
            <v>44588</v>
          </cell>
        </row>
        <row r="426">
          <cell r="A426">
            <v>540200557</v>
          </cell>
          <cell r="B426" t="str">
            <v>Normal</v>
          </cell>
          <cell r="C426" t="str">
            <v>Produtivo</v>
          </cell>
          <cell r="D426" t="str">
            <v>MBBRAS - SBC_x000D_
59.104.273/0001-29</v>
          </cell>
          <cell r="E426" t="str">
            <v>BSAO0032834</v>
          </cell>
          <cell r="F426" t="str">
            <v>CHANGSHA</v>
          </cell>
          <cell r="G426" t="str">
            <v>DSV</v>
          </cell>
          <cell r="H426" t="str">
            <v>MARITIMA</v>
          </cell>
          <cell r="I426" t="str">
            <v/>
          </cell>
          <cell r="J426">
            <v>44540</v>
          </cell>
          <cell r="K426" t="str">
            <v>WUHG017866</v>
          </cell>
          <cell r="L426" t="str">
            <v/>
          </cell>
          <cell r="P426">
            <v>44540</v>
          </cell>
          <cell r="Q426" t="str">
            <v>9595474 - EVER LAUREL</v>
          </cell>
          <cell r="R426" t="str">
            <v>FCL</v>
          </cell>
          <cell r="S426">
            <v>44585</v>
          </cell>
          <cell r="T426">
            <v>44584</v>
          </cell>
          <cell r="U426" t="str">
            <v>152205012477224</v>
          </cell>
          <cell r="V426">
            <v>44584</v>
          </cell>
          <cell r="W426" t="str">
            <v/>
          </cell>
          <cell r="X426" t="str">
            <v/>
          </cell>
          <cell r="Y426" t="str">
            <v/>
          </cell>
          <cell r="Z426" t="str">
            <v>0817800
PORTO DE SANTOS</v>
          </cell>
          <cell r="AA426" t="str">
            <v>0817800
PORTO DE SANTOS</v>
          </cell>
          <cell r="AB426" t="str">
            <v>EMBRAPORT- EMPRESA BRASILEIRA DE TERMINAIS PORTUáRIOS S/A</v>
          </cell>
          <cell r="AC426">
            <v>44586</v>
          </cell>
          <cell r="AD426" t="str">
            <v>22/0155729-1</v>
          </cell>
          <cell r="AE426">
            <v>44586</v>
          </cell>
          <cell r="AF426" t="str">
            <v>Verde</v>
          </cell>
          <cell r="AG426">
            <v>44586</v>
          </cell>
          <cell r="AH426" t="str">
            <v/>
          </cell>
          <cell r="AI426" t="str">
            <v/>
          </cell>
          <cell r="AJ426">
            <v>44588</v>
          </cell>
          <cell r="AK426">
            <v>44588</v>
          </cell>
        </row>
        <row r="427">
          <cell r="A427">
            <v>540200556</v>
          </cell>
          <cell r="B427" t="str">
            <v>Normal</v>
          </cell>
          <cell r="C427" t="str">
            <v>Produtivo</v>
          </cell>
          <cell r="D427" t="str">
            <v>MBBRAS - SBC_x000D_
59.104.273/0001-29</v>
          </cell>
          <cell r="E427" t="str">
            <v>BSAO0032833</v>
          </cell>
          <cell r="F427" t="str">
            <v>CHANGSHA XIMAI</v>
          </cell>
          <cell r="G427" t="str">
            <v>DSV</v>
          </cell>
          <cell r="H427" t="str">
            <v>MARITIMA</v>
          </cell>
          <cell r="I427" t="str">
            <v/>
          </cell>
          <cell r="J427">
            <v>44540</v>
          </cell>
          <cell r="K427" t="str">
            <v>WUHG017865</v>
          </cell>
          <cell r="L427" t="str">
            <v/>
          </cell>
          <cell r="P427">
            <v>44540</v>
          </cell>
          <cell r="Q427" t="str">
            <v>9595474 - EVER LAUREL</v>
          </cell>
          <cell r="R427" t="str">
            <v>FCL</v>
          </cell>
          <cell r="S427">
            <v>44585</v>
          </cell>
          <cell r="T427">
            <v>44584</v>
          </cell>
          <cell r="U427" t="str">
            <v>152205012477143</v>
          </cell>
          <cell r="V427">
            <v>44584</v>
          </cell>
          <cell r="W427" t="str">
            <v/>
          </cell>
          <cell r="X427" t="str">
            <v/>
          </cell>
          <cell r="Y427" t="str">
            <v/>
          </cell>
          <cell r="Z427" t="str">
            <v>0817800
PORTO DE SANTOS</v>
          </cell>
          <cell r="AA427" t="str">
            <v>0817800
PORTO DE SANTOS</v>
          </cell>
          <cell r="AB427" t="str">
            <v>EMBRAPORT- EMPRESA BRASILEIRA DE TERMINAIS PORTUáRIOS S/A</v>
          </cell>
          <cell r="AC427">
            <v>44586</v>
          </cell>
          <cell r="AD427" t="str">
            <v>22/0155711-9</v>
          </cell>
          <cell r="AE427">
            <v>44586</v>
          </cell>
          <cell r="AF427" t="str">
            <v>Verde</v>
          </cell>
          <cell r="AG427">
            <v>44586</v>
          </cell>
          <cell r="AH427" t="str">
            <v/>
          </cell>
          <cell r="AI427" t="str">
            <v/>
          </cell>
          <cell r="AJ427">
            <v>44588</v>
          </cell>
          <cell r="AK427">
            <v>44588</v>
          </cell>
        </row>
        <row r="428">
          <cell r="A428">
            <v>540200589</v>
          </cell>
          <cell r="B428" t="str">
            <v>Normal</v>
          </cell>
          <cell r="C428" t="str">
            <v>Produtivo</v>
          </cell>
          <cell r="D428" t="str">
            <v>MBBRAS - SBC_x000D_
59.104.273/0001-29</v>
          </cell>
          <cell r="E428" t="str">
            <v>BSAO0032922</v>
          </cell>
          <cell r="F428" t="str">
            <v>NTN CORPORATION</v>
          </cell>
          <cell r="G428" t="str">
            <v>DSV</v>
          </cell>
          <cell r="H428" t="str">
            <v>MARITIMA</v>
          </cell>
          <cell r="I428" t="str">
            <v/>
          </cell>
          <cell r="J428">
            <v>44550</v>
          </cell>
          <cell r="K428" t="str">
            <v>OSAG405976</v>
          </cell>
          <cell r="L428" t="str">
            <v/>
          </cell>
          <cell r="P428">
            <v>44550</v>
          </cell>
          <cell r="Q428" t="str">
            <v>9793923 - SEASPAN HARRIER</v>
          </cell>
          <cell r="R428" t="str">
            <v>FCL</v>
          </cell>
          <cell r="S428">
            <v>44592</v>
          </cell>
          <cell r="T428">
            <v>44592</v>
          </cell>
          <cell r="U428" t="str">
            <v>152205017201340</v>
          </cell>
          <cell r="V428">
            <v>44593</v>
          </cell>
          <cell r="W428" t="str">
            <v/>
          </cell>
          <cell r="X428" t="str">
            <v/>
          </cell>
          <cell r="Y428" t="str">
            <v/>
          </cell>
          <cell r="Z428" t="str">
            <v>0817800
PORTO DE SANTOS</v>
          </cell>
          <cell r="AA428" t="str">
            <v>0817800
PORTO DE SANTOS</v>
          </cell>
          <cell r="AB428" t="str">
            <v>BRASIL TERMINAL PORTUÁRIO S/A</v>
          </cell>
          <cell r="AC428">
            <v>44595</v>
          </cell>
          <cell r="AD428" t="str">
            <v>22/0228769-7</v>
          </cell>
          <cell r="AE428">
            <v>44596</v>
          </cell>
          <cell r="AF428" t="str">
            <v>Verde</v>
          </cell>
          <cell r="AG428">
            <v>44596</v>
          </cell>
          <cell r="AH428" t="str">
            <v/>
          </cell>
          <cell r="AI428" t="str">
            <v/>
          </cell>
          <cell r="AJ428">
            <v>44596</v>
          </cell>
          <cell r="AK428">
            <v>44596</v>
          </cell>
        </row>
        <row r="429">
          <cell r="A429">
            <v>540200588</v>
          </cell>
          <cell r="B429" t="str">
            <v>Normal</v>
          </cell>
          <cell r="C429" t="str">
            <v>Produtivo</v>
          </cell>
          <cell r="D429" t="str">
            <v>MBBRAS - SBC_x000D_
59.104.273/0001-29</v>
          </cell>
          <cell r="E429" t="str">
            <v>BSAO0032920</v>
          </cell>
          <cell r="F429" t="str">
            <v>YANGZHOU DONGSHENG</v>
          </cell>
          <cell r="G429" t="str">
            <v>DSV</v>
          </cell>
          <cell r="H429" t="str">
            <v>MARITIMA</v>
          </cell>
          <cell r="I429" t="str">
            <v/>
          </cell>
          <cell r="J429">
            <v>44541</v>
          </cell>
          <cell r="K429" t="str">
            <v>SHAG514620</v>
          </cell>
          <cell r="L429" t="str">
            <v/>
          </cell>
          <cell r="P429">
            <v>44541</v>
          </cell>
          <cell r="Q429" t="str">
            <v>9793923 - SEASPAN HARRIER</v>
          </cell>
          <cell r="R429" t="str">
            <v>FCL</v>
          </cell>
          <cell r="S429">
            <v>44592</v>
          </cell>
          <cell r="T429">
            <v>44592</v>
          </cell>
          <cell r="U429" t="str">
            <v>152205016986603</v>
          </cell>
          <cell r="V429">
            <v>44592</v>
          </cell>
          <cell r="W429" t="str">
            <v/>
          </cell>
          <cell r="X429" t="str">
            <v/>
          </cell>
          <cell r="Y429" t="str">
            <v/>
          </cell>
          <cell r="Z429" t="str">
            <v>0817800
PORTO DE SANTOS</v>
          </cell>
          <cell r="AA429" t="str">
            <v>0817800
PORTO DE SANTOS</v>
          </cell>
          <cell r="AB429" t="str">
            <v>BRASIL TERMINAL PORTUÁRIO S/A</v>
          </cell>
          <cell r="AC429">
            <v>44602</v>
          </cell>
          <cell r="AD429" t="str">
            <v>22/0271215-0</v>
          </cell>
          <cell r="AE429">
            <v>44602</v>
          </cell>
          <cell r="AF429" t="str">
            <v>Verde</v>
          </cell>
          <cell r="AG429">
            <v>44602</v>
          </cell>
          <cell r="AH429" t="str">
            <v/>
          </cell>
          <cell r="AI429" t="str">
            <v/>
          </cell>
          <cell r="AJ429">
            <v>44603</v>
          </cell>
          <cell r="AK429">
            <v>44603</v>
          </cell>
        </row>
        <row r="430">
          <cell r="A430">
            <v>540200586</v>
          </cell>
          <cell r="B430" t="str">
            <v>Normal</v>
          </cell>
          <cell r="C430" t="str">
            <v>Produtivo</v>
          </cell>
          <cell r="D430" t="str">
            <v>MBBRAS - SBC_x000D_
59.104.273/0001-29</v>
          </cell>
          <cell r="E430" t="str">
            <v>BSAO0032916</v>
          </cell>
          <cell r="F430" t="str">
            <v>CHANGSHA XI MAI</v>
          </cell>
          <cell r="G430" t="str">
            <v>DSV</v>
          </cell>
          <cell r="H430" t="str">
            <v>MARITIMA</v>
          </cell>
          <cell r="I430" t="str">
            <v/>
          </cell>
          <cell r="J430">
            <v>44504</v>
          </cell>
          <cell r="K430" t="str">
            <v>WUHG017742</v>
          </cell>
          <cell r="L430" t="str">
            <v/>
          </cell>
          <cell r="P430">
            <v>44504</v>
          </cell>
          <cell r="Q430" t="str">
            <v>9793923 - SEASPAN HARRIER</v>
          </cell>
          <cell r="R430" t="str">
            <v>FCL</v>
          </cell>
          <cell r="S430">
            <v>44592</v>
          </cell>
          <cell r="T430">
            <v>44592</v>
          </cell>
          <cell r="U430" t="str">
            <v>152205016411457</v>
          </cell>
          <cell r="V430">
            <v>44592</v>
          </cell>
          <cell r="W430" t="str">
            <v/>
          </cell>
          <cell r="X430" t="str">
            <v/>
          </cell>
          <cell r="Y430" t="str">
            <v/>
          </cell>
          <cell r="Z430" t="str">
            <v>0817800
PORTO DE SANTOS</v>
          </cell>
          <cell r="AA430" t="str">
            <v>0817800
PORTO DE SANTOS</v>
          </cell>
          <cell r="AB430" t="str">
            <v>BRASIL TERMINAL PORTUÁRIO S/A</v>
          </cell>
          <cell r="AC430">
            <v>44595</v>
          </cell>
          <cell r="AD430" t="str">
            <v>22/0228876-6</v>
          </cell>
          <cell r="AE430">
            <v>44596</v>
          </cell>
          <cell r="AF430" t="str">
            <v>Verde</v>
          </cell>
          <cell r="AG430">
            <v>44596</v>
          </cell>
          <cell r="AH430" t="str">
            <v/>
          </cell>
          <cell r="AI430" t="str">
            <v/>
          </cell>
          <cell r="AJ430">
            <v>44596</v>
          </cell>
          <cell r="AK430">
            <v>44596</v>
          </cell>
        </row>
        <row r="431">
          <cell r="A431">
            <v>540200587</v>
          </cell>
          <cell r="B431" t="str">
            <v>Normal</v>
          </cell>
          <cell r="C431" t="str">
            <v>Produtivo</v>
          </cell>
          <cell r="D431" t="str">
            <v>MBBRAS - SBC_x000D_
59.104.273/0001-29</v>
          </cell>
          <cell r="E431" t="str">
            <v>BSAO0032917</v>
          </cell>
          <cell r="F431" t="str">
            <v>CHANGSHA XI MAI</v>
          </cell>
          <cell r="G431" t="str">
            <v>DSV</v>
          </cell>
          <cell r="H431" t="str">
            <v>MARITIMA</v>
          </cell>
          <cell r="I431" t="str">
            <v/>
          </cell>
          <cell r="J431">
            <v>44504</v>
          </cell>
          <cell r="K431" t="str">
            <v>WUHG017743</v>
          </cell>
          <cell r="L431" t="str">
            <v/>
          </cell>
          <cell r="P431">
            <v>44504</v>
          </cell>
          <cell r="Q431" t="str">
            <v>9793923 - SEASPAN HARRIER</v>
          </cell>
          <cell r="R431" t="str">
            <v>FCL</v>
          </cell>
          <cell r="S431">
            <v>44592</v>
          </cell>
          <cell r="T431">
            <v>44592</v>
          </cell>
          <cell r="U431" t="str">
            <v>152205016411538</v>
          </cell>
          <cell r="V431">
            <v>44592</v>
          </cell>
          <cell r="W431" t="str">
            <v/>
          </cell>
          <cell r="X431" t="str">
            <v/>
          </cell>
          <cell r="Y431" t="str">
            <v/>
          </cell>
          <cell r="Z431" t="str">
            <v>0817800
PORTO DE SANTOS</v>
          </cell>
          <cell r="AA431" t="str">
            <v>0817800
PORTO DE SANTOS</v>
          </cell>
          <cell r="AB431" t="str">
            <v>BRASIL TERMINAL PORTUÁRIO S/A</v>
          </cell>
          <cell r="AC431">
            <v>44595</v>
          </cell>
          <cell r="AD431" t="str">
            <v>22/0228888-0</v>
          </cell>
          <cell r="AE431">
            <v>44596</v>
          </cell>
          <cell r="AF431" t="str">
            <v>Verde</v>
          </cell>
          <cell r="AG431">
            <v>44596</v>
          </cell>
          <cell r="AH431" t="str">
            <v/>
          </cell>
          <cell r="AI431" t="str">
            <v/>
          </cell>
          <cell r="AJ431">
            <v>44596</v>
          </cell>
          <cell r="AK431">
            <v>44596</v>
          </cell>
        </row>
        <row r="432">
          <cell r="A432">
            <v>540200350</v>
          </cell>
          <cell r="B432" t="str">
            <v>Normal</v>
          </cell>
          <cell r="C432" t="str">
            <v>Produtivo</v>
          </cell>
          <cell r="D432" t="str">
            <v>MBBRAS - SBC_x000D_
59.104.273/0001-29</v>
          </cell>
          <cell r="E432" t="str">
            <v>BSAO0032928</v>
          </cell>
          <cell r="F432" t="str">
            <v>DAIMLER INDIA</v>
          </cell>
          <cell r="G432" t="str">
            <v>MAERSK</v>
          </cell>
          <cell r="H432" t="str">
            <v>MARITIMA</v>
          </cell>
          <cell r="I432" t="str">
            <v/>
          </cell>
          <cell r="J432">
            <v>44552</v>
          </cell>
          <cell r="K432" t="str">
            <v>215143499</v>
          </cell>
          <cell r="L432" t="str">
            <v/>
          </cell>
          <cell r="P432">
            <v>44552</v>
          </cell>
          <cell r="Q432" t="str">
            <v>9674543 - CMA CGM RHONE</v>
          </cell>
          <cell r="R432" t="str">
            <v>FCL</v>
          </cell>
          <cell r="S432">
            <v>44597</v>
          </cell>
          <cell r="T432">
            <v>44599</v>
          </cell>
          <cell r="U432" t="str">
            <v>152205018804847</v>
          </cell>
          <cell r="V432">
            <v>44599</v>
          </cell>
          <cell r="W432" t="str">
            <v/>
          </cell>
          <cell r="X432" t="str">
            <v/>
          </cell>
          <cell r="Y432" t="str">
            <v/>
          </cell>
          <cell r="Z432" t="str">
            <v>0817800
PORTO DE SANTOS</v>
          </cell>
          <cell r="AA432" t="str">
            <v>0817800
PORTO DE SANTOS</v>
          </cell>
          <cell r="AB432" t="str">
            <v>BRASIL TERMINAL PORTUÁRIO S/A</v>
          </cell>
          <cell r="AC432">
            <v>44600</v>
          </cell>
          <cell r="AD432" t="str">
            <v>22/0256098-9</v>
          </cell>
          <cell r="AE432">
            <v>44601</v>
          </cell>
          <cell r="AF432" t="str">
            <v>Verde</v>
          </cell>
          <cell r="AG432">
            <v>44601</v>
          </cell>
          <cell r="AH432" t="str">
            <v/>
          </cell>
          <cell r="AI432" t="str">
            <v/>
          </cell>
          <cell r="AJ432">
            <v>44603</v>
          </cell>
          <cell r="AK432">
            <v>44603</v>
          </cell>
        </row>
        <row r="433">
          <cell r="A433">
            <v>540200349</v>
          </cell>
          <cell r="B433" t="str">
            <v>Normal</v>
          </cell>
          <cell r="C433" t="str">
            <v>Produtivo</v>
          </cell>
          <cell r="D433" t="str">
            <v>MBBRAS - SBC_x000D_
59.104.273/0001-29</v>
          </cell>
          <cell r="E433" t="str">
            <v>BSAO0032926</v>
          </cell>
          <cell r="F433" t="str">
            <v>DAIMLER INDIA</v>
          </cell>
          <cell r="G433" t="str">
            <v>MAERSK</v>
          </cell>
          <cell r="H433" t="str">
            <v>MARITIMA</v>
          </cell>
          <cell r="I433" t="str">
            <v/>
          </cell>
          <cell r="J433">
            <v>44552</v>
          </cell>
          <cell r="K433" t="str">
            <v>215143417</v>
          </cell>
          <cell r="L433" t="str">
            <v/>
          </cell>
          <cell r="P433">
            <v>44552</v>
          </cell>
          <cell r="Q433" t="str">
            <v>9674543 - CMA CGM RHONE</v>
          </cell>
          <cell r="R433" t="str">
            <v>FCL</v>
          </cell>
          <cell r="S433">
            <v>44597</v>
          </cell>
          <cell r="T433">
            <v>44599</v>
          </cell>
          <cell r="U433" t="str">
            <v>152205018804766</v>
          </cell>
          <cell r="V433">
            <v>44599</v>
          </cell>
          <cell r="W433" t="str">
            <v/>
          </cell>
          <cell r="X433" t="str">
            <v/>
          </cell>
          <cell r="Y433" t="str">
            <v/>
          </cell>
          <cell r="Z433" t="str">
            <v>0817800
PORTO DE SANTOS</v>
          </cell>
          <cell r="AA433" t="str">
            <v>0817800
PORTO DE SANTOS</v>
          </cell>
          <cell r="AB433" t="str">
            <v>BRASIL TERMINAL PORTUÁRIO S/A</v>
          </cell>
          <cell r="AC433">
            <v>44600</v>
          </cell>
          <cell r="AD433" t="str">
            <v>22/0256093-8</v>
          </cell>
          <cell r="AE433">
            <v>44601</v>
          </cell>
          <cell r="AF433" t="str">
            <v>Verde</v>
          </cell>
          <cell r="AG433">
            <v>44601</v>
          </cell>
          <cell r="AH433" t="str">
            <v/>
          </cell>
          <cell r="AI433" t="str">
            <v/>
          </cell>
          <cell r="AJ433">
            <v>44603</v>
          </cell>
          <cell r="AK433">
            <v>44603</v>
          </cell>
        </row>
        <row r="434">
          <cell r="A434">
            <v>540200351</v>
          </cell>
          <cell r="B434" t="str">
            <v>Normal</v>
          </cell>
          <cell r="C434" t="str">
            <v>Produtivo</v>
          </cell>
          <cell r="D434" t="str">
            <v>MBBRAS - SBC_x000D_
59.104.273/0001-29</v>
          </cell>
          <cell r="E434" t="str">
            <v>BSAO0032936</v>
          </cell>
          <cell r="F434" t="str">
            <v>DAIMLER INDIA</v>
          </cell>
          <cell r="G434" t="str">
            <v>MAERSK</v>
          </cell>
          <cell r="H434" t="str">
            <v>MARITIMA</v>
          </cell>
          <cell r="I434" t="str">
            <v/>
          </cell>
          <cell r="J434">
            <v>44552</v>
          </cell>
          <cell r="K434" t="str">
            <v>215143551</v>
          </cell>
          <cell r="L434" t="str">
            <v/>
          </cell>
          <cell r="P434">
            <v>44552</v>
          </cell>
          <cell r="Q434" t="str">
            <v>9674543 - CMA CGM RHONE</v>
          </cell>
          <cell r="R434" t="str">
            <v>FCL</v>
          </cell>
          <cell r="S434">
            <v>44597</v>
          </cell>
          <cell r="T434">
            <v>44599</v>
          </cell>
          <cell r="U434" t="str">
            <v>152205018804928</v>
          </cell>
          <cell r="V434">
            <v>44599</v>
          </cell>
          <cell r="W434" t="str">
            <v/>
          </cell>
          <cell r="X434" t="str">
            <v/>
          </cell>
          <cell r="Y434" t="str">
            <v/>
          </cell>
          <cell r="Z434" t="str">
            <v>0817800
PORTO DE SANTOS</v>
          </cell>
          <cell r="AA434" t="str">
            <v>0817800
PORTO DE SANTOS</v>
          </cell>
          <cell r="AB434" t="str">
            <v>BRASIL TERMINAL PORTUÁRIO S/A</v>
          </cell>
          <cell r="AC434">
            <v>44600</v>
          </cell>
          <cell r="AD434" t="str">
            <v>22/0256101-2</v>
          </cell>
          <cell r="AE434">
            <v>44601</v>
          </cell>
          <cell r="AF434" t="str">
            <v>Verde</v>
          </cell>
          <cell r="AG434">
            <v>44601</v>
          </cell>
          <cell r="AH434" t="str">
            <v/>
          </cell>
          <cell r="AI434" t="str">
            <v/>
          </cell>
          <cell r="AJ434">
            <v>44603</v>
          </cell>
          <cell r="AK434">
            <v>44603</v>
          </cell>
        </row>
        <row r="435">
          <cell r="A435">
            <v>540200352</v>
          </cell>
          <cell r="B435" t="str">
            <v>Normal</v>
          </cell>
          <cell r="C435" t="str">
            <v>Produtivo</v>
          </cell>
          <cell r="D435" t="str">
            <v>MBBRAS - SBC_x000D_
59.104.273/0001-29</v>
          </cell>
          <cell r="E435" t="str">
            <v>BSAO0032937</v>
          </cell>
          <cell r="F435" t="str">
            <v>DAIMLER INDIA</v>
          </cell>
          <cell r="G435" t="str">
            <v>MAERSK</v>
          </cell>
          <cell r="H435" t="str">
            <v>MARITIMA</v>
          </cell>
          <cell r="I435" t="str">
            <v/>
          </cell>
          <cell r="J435">
            <v>44552</v>
          </cell>
          <cell r="K435" t="str">
            <v>215163456</v>
          </cell>
          <cell r="L435" t="str">
            <v/>
          </cell>
          <cell r="P435">
            <v>44552</v>
          </cell>
          <cell r="Q435" t="str">
            <v>9674543 - CMA CGM RHONE</v>
          </cell>
          <cell r="R435" t="str">
            <v>FCL</v>
          </cell>
          <cell r="S435">
            <v>44597</v>
          </cell>
          <cell r="T435">
            <v>44599</v>
          </cell>
          <cell r="U435" t="str">
            <v>152205018805304</v>
          </cell>
          <cell r="V435">
            <v>44600</v>
          </cell>
          <cell r="W435" t="str">
            <v/>
          </cell>
          <cell r="X435" t="str">
            <v/>
          </cell>
          <cell r="Y435" t="str">
            <v/>
          </cell>
          <cell r="Z435" t="str">
            <v>0817800
PORTO DE SANTOS</v>
          </cell>
          <cell r="AA435" t="str">
            <v>0817800
PORTO DE SANTOS</v>
          </cell>
          <cell r="AB435" t="str">
            <v>BRASIL TERMINAL PORTUÁRIO S/A</v>
          </cell>
          <cell r="AC435">
            <v>44600</v>
          </cell>
          <cell r="AD435" t="str">
            <v>22/0256103-9</v>
          </cell>
          <cell r="AE435">
            <v>44601</v>
          </cell>
          <cell r="AF435" t="str">
            <v>Verde</v>
          </cell>
          <cell r="AG435">
            <v>44601</v>
          </cell>
          <cell r="AH435" t="str">
            <v/>
          </cell>
          <cell r="AI435" t="str">
            <v/>
          </cell>
          <cell r="AJ435">
            <v>44603</v>
          </cell>
          <cell r="AK435">
            <v>44603</v>
          </cell>
        </row>
        <row r="436">
          <cell r="A436">
            <v>540200527</v>
          </cell>
          <cell r="B436" t="str">
            <v>Normal</v>
          </cell>
          <cell r="C436" t="str">
            <v>Produtivo</v>
          </cell>
          <cell r="D436" t="str">
            <v>MBBRAS - SBC_x000D_
59.104.273/0001-29</v>
          </cell>
          <cell r="E436" t="str">
            <v>BSAO0032945</v>
          </cell>
          <cell r="F436" t="str">
            <v>DAIMLER INDIA</v>
          </cell>
          <cell r="G436" t="str">
            <v>MAERSK</v>
          </cell>
          <cell r="H436" t="str">
            <v>MARITIMA</v>
          </cell>
          <cell r="I436" t="str">
            <v/>
          </cell>
          <cell r="J436">
            <v>44559</v>
          </cell>
          <cell r="K436" t="str">
            <v>215228575</v>
          </cell>
          <cell r="L436" t="str">
            <v/>
          </cell>
          <cell r="P436">
            <v>44559</v>
          </cell>
          <cell r="Q436" t="str">
            <v>9674543 - CMA CGM RHONE</v>
          </cell>
          <cell r="R436" t="str">
            <v>FCL</v>
          </cell>
          <cell r="S436">
            <v>44597</v>
          </cell>
          <cell r="T436">
            <v>44599</v>
          </cell>
          <cell r="U436" t="str">
            <v>152205018806386</v>
          </cell>
          <cell r="V436">
            <v>44599</v>
          </cell>
          <cell r="W436" t="str">
            <v/>
          </cell>
          <cell r="X436" t="str">
            <v/>
          </cell>
          <cell r="Y436" t="str">
            <v/>
          </cell>
          <cell r="Z436" t="str">
            <v>0817800
PORTO DE SANTOS</v>
          </cell>
          <cell r="AA436" t="str">
            <v>0817800
PORTO DE SANTOS</v>
          </cell>
          <cell r="AB436" t="str">
            <v>BRASIL TERMINAL PORTUÁRIO S/A</v>
          </cell>
          <cell r="AC436">
            <v>44602</v>
          </cell>
          <cell r="AD436" t="str">
            <v>22/0271238-0</v>
          </cell>
          <cell r="AE436">
            <v>44602</v>
          </cell>
          <cell r="AF436" t="str">
            <v>Verde</v>
          </cell>
          <cell r="AG436">
            <v>44602</v>
          </cell>
          <cell r="AH436" t="str">
            <v/>
          </cell>
          <cell r="AI436" t="str">
            <v/>
          </cell>
          <cell r="AJ436">
            <v>44603</v>
          </cell>
          <cell r="AK436">
            <v>44603</v>
          </cell>
        </row>
        <row r="437">
          <cell r="A437">
            <v>540200529</v>
          </cell>
          <cell r="B437" t="str">
            <v>Normal</v>
          </cell>
          <cell r="C437" t="str">
            <v>Produtivo</v>
          </cell>
          <cell r="D437" t="str">
            <v>MBBRAS - SBC_x000D_
59.104.273/0001-29</v>
          </cell>
          <cell r="E437" t="str">
            <v>BSAO0032947</v>
          </cell>
          <cell r="F437" t="str">
            <v>DAIMLER INDIA</v>
          </cell>
          <cell r="G437" t="str">
            <v>MAERSK</v>
          </cell>
          <cell r="H437" t="str">
            <v>MARITIMA</v>
          </cell>
          <cell r="I437" t="str">
            <v/>
          </cell>
          <cell r="J437">
            <v>44558</v>
          </cell>
          <cell r="K437" t="str">
            <v>215228890</v>
          </cell>
          <cell r="L437" t="str">
            <v/>
          </cell>
          <cell r="P437">
            <v>44558</v>
          </cell>
          <cell r="Q437" t="str">
            <v>9674543 - CMA CGM RHONE</v>
          </cell>
          <cell r="R437" t="str">
            <v>FCL</v>
          </cell>
          <cell r="S437">
            <v>44597</v>
          </cell>
          <cell r="T437">
            <v>44599</v>
          </cell>
          <cell r="U437" t="str">
            <v>152205018806548</v>
          </cell>
          <cell r="V437">
            <v>44599</v>
          </cell>
          <cell r="W437" t="str">
            <v/>
          </cell>
          <cell r="X437" t="str">
            <v/>
          </cell>
          <cell r="Y437" t="str">
            <v/>
          </cell>
          <cell r="Z437" t="str">
            <v>0817800
PORTO DE SANTOS</v>
          </cell>
          <cell r="AA437" t="str">
            <v>0817800
PORTO DE SANTOS</v>
          </cell>
          <cell r="AB437" t="str">
            <v>BRASIL TERMINAL PORTUÁRIO S/A</v>
          </cell>
          <cell r="AC437">
            <v>44600</v>
          </cell>
          <cell r="AD437" t="str">
            <v>22/0256144-6</v>
          </cell>
          <cell r="AE437">
            <v>44601</v>
          </cell>
          <cell r="AF437" t="str">
            <v>Verde</v>
          </cell>
          <cell r="AG437">
            <v>44601</v>
          </cell>
          <cell r="AH437" t="str">
            <v/>
          </cell>
          <cell r="AI437" t="str">
            <v/>
          </cell>
          <cell r="AJ437">
            <v>44603</v>
          </cell>
          <cell r="AK437">
            <v>44603</v>
          </cell>
        </row>
        <row r="438">
          <cell r="A438">
            <v>540200523</v>
          </cell>
          <cell r="B438" t="str">
            <v>Normal</v>
          </cell>
          <cell r="C438" t="str">
            <v>Produtivo</v>
          </cell>
          <cell r="D438" t="str">
            <v>MBBRAS - SBC_x000D_
59.104.273/0001-29</v>
          </cell>
          <cell r="E438" t="str">
            <v>BSAO0032940</v>
          </cell>
          <cell r="F438" t="str">
            <v>DAIMLER INDIA</v>
          </cell>
          <cell r="G438" t="str">
            <v>MAERSK</v>
          </cell>
          <cell r="H438" t="str">
            <v>MARITIMA</v>
          </cell>
          <cell r="I438" t="str">
            <v/>
          </cell>
          <cell r="J438">
            <v>44552</v>
          </cell>
          <cell r="K438" t="str">
            <v>215227971</v>
          </cell>
          <cell r="L438" t="str">
            <v/>
          </cell>
          <cell r="P438">
            <v>44552</v>
          </cell>
          <cell r="Q438" t="str">
            <v>9674543 - CMA CGM RHONE</v>
          </cell>
          <cell r="R438" t="str">
            <v>FCL</v>
          </cell>
          <cell r="S438">
            <v>44597</v>
          </cell>
          <cell r="T438">
            <v>44599</v>
          </cell>
          <cell r="U438" t="str">
            <v>152205018805908</v>
          </cell>
          <cell r="V438">
            <v>44600</v>
          </cell>
          <cell r="W438" t="str">
            <v/>
          </cell>
          <cell r="X438" t="str">
            <v/>
          </cell>
          <cell r="Y438" t="str">
            <v/>
          </cell>
          <cell r="Z438" t="str">
            <v>0817800
PORTO DE SANTOS</v>
          </cell>
          <cell r="AA438" t="str">
            <v>0817800
PORTO DE SANTOS</v>
          </cell>
          <cell r="AB438" t="str">
            <v>BRASIL TERMINAL PORTUÁRIO S/A</v>
          </cell>
          <cell r="AC438">
            <v>44600</v>
          </cell>
          <cell r="AD438" t="str">
            <v>22/0256111-0</v>
          </cell>
          <cell r="AE438">
            <v>44601</v>
          </cell>
          <cell r="AF438" t="str">
            <v>Verde</v>
          </cell>
          <cell r="AG438">
            <v>44601</v>
          </cell>
          <cell r="AH438" t="str">
            <v/>
          </cell>
          <cell r="AI438" t="str">
            <v/>
          </cell>
          <cell r="AJ438">
            <v>44603</v>
          </cell>
          <cell r="AK438">
            <v>44603</v>
          </cell>
        </row>
        <row r="439">
          <cell r="A439">
            <v>540200525</v>
          </cell>
          <cell r="B439" t="str">
            <v>Normal</v>
          </cell>
          <cell r="C439" t="str">
            <v>Produtivo</v>
          </cell>
          <cell r="D439" t="str">
            <v>MBBRAS - SBC_x000D_
59.104.273/0001-29</v>
          </cell>
          <cell r="E439" t="str">
            <v>BSAO0032942</v>
          </cell>
          <cell r="F439" t="str">
            <v>DAIMLER INDIA</v>
          </cell>
          <cell r="G439" t="str">
            <v>MAERSK</v>
          </cell>
          <cell r="H439" t="str">
            <v>MARITIMA</v>
          </cell>
          <cell r="I439" t="str">
            <v/>
          </cell>
          <cell r="J439">
            <v>44552</v>
          </cell>
          <cell r="K439" t="str">
            <v>215228429</v>
          </cell>
          <cell r="L439" t="str">
            <v/>
          </cell>
          <cell r="P439">
            <v>44552</v>
          </cell>
          <cell r="Q439" t="str">
            <v>9674543 - CMA CGM RHONE</v>
          </cell>
          <cell r="R439" t="str">
            <v>FCL</v>
          </cell>
          <cell r="S439">
            <v>44597</v>
          </cell>
          <cell r="T439">
            <v>44599</v>
          </cell>
          <cell r="U439" t="str">
            <v>152205018806114</v>
          </cell>
          <cell r="V439">
            <v>44599</v>
          </cell>
          <cell r="W439" t="str">
            <v/>
          </cell>
          <cell r="X439" t="str">
            <v/>
          </cell>
          <cell r="Y439" t="str">
            <v/>
          </cell>
          <cell r="Z439" t="str">
            <v>0817800
PORTO DE SANTOS</v>
          </cell>
          <cell r="AA439" t="str">
            <v>0817800
PORTO DE SANTOS</v>
          </cell>
          <cell r="AB439" t="str">
            <v>BRASIL TERMINAL PORTUÁRIO S/A</v>
          </cell>
          <cell r="AC439">
            <v>44600</v>
          </cell>
          <cell r="AD439" t="str">
            <v>22/0256125-0</v>
          </cell>
          <cell r="AE439">
            <v>44601</v>
          </cell>
          <cell r="AF439" t="str">
            <v>Verde</v>
          </cell>
          <cell r="AG439">
            <v>44601</v>
          </cell>
          <cell r="AH439" t="str">
            <v/>
          </cell>
          <cell r="AI439" t="str">
            <v/>
          </cell>
          <cell r="AJ439">
            <v>44603</v>
          </cell>
          <cell r="AK439">
            <v>44603</v>
          </cell>
        </row>
        <row r="440">
          <cell r="A440">
            <v>540200524</v>
          </cell>
          <cell r="B440" t="str">
            <v>Normal</v>
          </cell>
          <cell r="C440" t="str">
            <v>Produtivo</v>
          </cell>
          <cell r="D440" t="str">
            <v>MBBRAS - SBC_x000D_
59.104.273/0001-29</v>
          </cell>
          <cell r="E440" t="str">
            <v>BSAO0032941</v>
          </cell>
          <cell r="F440" t="str">
            <v>DAIMLER INDIA</v>
          </cell>
          <cell r="G440" t="str">
            <v>MAERSK</v>
          </cell>
          <cell r="H440" t="str">
            <v>MARITIMA</v>
          </cell>
          <cell r="I440" t="str">
            <v/>
          </cell>
          <cell r="J440">
            <v>44552</v>
          </cell>
          <cell r="K440" t="str">
            <v>215228380</v>
          </cell>
          <cell r="L440" t="str">
            <v/>
          </cell>
          <cell r="P440">
            <v>44552</v>
          </cell>
          <cell r="Q440" t="str">
            <v>9674543 - CMA CGM RHONE</v>
          </cell>
          <cell r="R440" t="str">
            <v>FCL</v>
          </cell>
          <cell r="S440">
            <v>44597</v>
          </cell>
          <cell r="T440">
            <v>44599</v>
          </cell>
          <cell r="U440" t="str">
            <v>152205018806033</v>
          </cell>
          <cell r="V440">
            <v>44599</v>
          </cell>
          <cell r="W440" t="str">
            <v/>
          </cell>
          <cell r="X440" t="str">
            <v/>
          </cell>
          <cell r="Y440" t="str">
            <v/>
          </cell>
          <cell r="Z440" t="str">
            <v>0817800
PORTO DE SANTOS</v>
          </cell>
          <cell r="AA440" t="str">
            <v>0817800
PORTO DE SANTOS</v>
          </cell>
          <cell r="AB440" t="str">
            <v>BRASIL TERMINAL PORTUÁRIO S/A</v>
          </cell>
          <cell r="AC440">
            <v>44600</v>
          </cell>
          <cell r="AD440" t="str">
            <v>22/0256119-5</v>
          </cell>
          <cell r="AE440">
            <v>44601</v>
          </cell>
          <cell r="AF440" t="str">
            <v>Verde</v>
          </cell>
          <cell r="AG440">
            <v>44601</v>
          </cell>
          <cell r="AH440" t="str">
            <v/>
          </cell>
          <cell r="AI440" t="str">
            <v/>
          </cell>
          <cell r="AJ440">
            <v>44603</v>
          </cell>
          <cell r="AK440">
            <v>44603</v>
          </cell>
        </row>
        <row r="441">
          <cell r="A441">
            <v>540200528</v>
          </cell>
          <cell r="B441" t="str">
            <v>Normal</v>
          </cell>
          <cell r="C441" t="str">
            <v>Produtivo</v>
          </cell>
          <cell r="D441" t="str">
            <v>MBBRAS - SBC_x000D_
59.104.273/0001-29</v>
          </cell>
          <cell r="E441" t="str">
            <v>BSAO0032946</v>
          </cell>
          <cell r="F441" t="str">
            <v>DAIMLER INDIA</v>
          </cell>
          <cell r="G441" t="str">
            <v>MAERSK</v>
          </cell>
          <cell r="H441" t="str">
            <v>MARITIMA</v>
          </cell>
          <cell r="I441" t="str">
            <v/>
          </cell>
          <cell r="J441">
            <v>44558</v>
          </cell>
          <cell r="K441" t="str">
            <v>215228769</v>
          </cell>
          <cell r="L441" t="str">
            <v/>
          </cell>
          <cell r="P441">
            <v>44558</v>
          </cell>
          <cell r="Q441" t="str">
            <v>9674543 - CMA CGM RHONE</v>
          </cell>
          <cell r="R441" t="str">
            <v>FCL</v>
          </cell>
          <cell r="S441">
            <v>44597</v>
          </cell>
          <cell r="T441">
            <v>44599</v>
          </cell>
          <cell r="U441" t="str">
            <v>152205018806467</v>
          </cell>
          <cell r="V441">
            <v>44599</v>
          </cell>
          <cell r="W441" t="str">
            <v/>
          </cell>
          <cell r="X441" t="str">
            <v/>
          </cell>
          <cell r="Y441" t="str">
            <v/>
          </cell>
          <cell r="Z441" t="str">
            <v>0817800
PORTO DE SANTOS</v>
          </cell>
          <cell r="AA441" t="str">
            <v>0817800
PORTO DE SANTOS</v>
          </cell>
          <cell r="AB441" t="str">
            <v>BRASIL TERMINAL PORTUÁRIO S/A</v>
          </cell>
          <cell r="AC441">
            <v>44600</v>
          </cell>
          <cell r="AD441" t="str">
            <v>22/0256135-7</v>
          </cell>
          <cell r="AE441">
            <v>44601</v>
          </cell>
          <cell r="AF441" t="str">
            <v>Verde</v>
          </cell>
          <cell r="AG441">
            <v>44601</v>
          </cell>
          <cell r="AH441" t="str">
            <v/>
          </cell>
          <cell r="AI441" t="str">
            <v/>
          </cell>
          <cell r="AJ441">
            <v>44603</v>
          </cell>
          <cell r="AK441">
            <v>44603</v>
          </cell>
        </row>
        <row r="442">
          <cell r="A442">
            <v>540200590</v>
          </cell>
          <cell r="B442" t="str">
            <v>Normal</v>
          </cell>
          <cell r="C442" t="str">
            <v>Produtivo</v>
          </cell>
          <cell r="D442" t="str">
            <v>MBBRAS - SBC_x000D_
59.104.273/0001-29</v>
          </cell>
          <cell r="E442" t="str">
            <v>BSAO0032950</v>
          </cell>
          <cell r="F442" t="str">
            <v>DAIMLER INDIA</v>
          </cell>
          <cell r="G442" t="str">
            <v>MAERSK</v>
          </cell>
          <cell r="H442" t="str">
            <v>MARITIMA</v>
          </cell>
          <cell r="I442" t="str">
            <v/>
          </cell>
          <cell r="J442">
            <v>44558</v>
          </cell>
          <cell r="K442" t="str">
            <v>215230359</v>
          </cell>
          <cell r="L442" t="str">
            <v/>
          </cell>
          <cell r="P442">
            <v>44558</v>
          </cell>
          <cell r="Q442" t="str">
            <v>9674543 - CMA CGM RHONE</v>
          </cell>
          <cell r="R442" t="str">
            <v>FCL</v>
          </cell>
          <cell r="S442">
            <v>44597</v>
          </cell>
          <cell r="T442">
            <v>44599</v>
          </cell>
          <cell r="U442" t="str">
            <v>152205018806700</v>
          </cell>
          <cell r="V442">
            <v>44599</v>
          </cell>
          <cell r="W442" t="str">
            <v/>
          </cell>
          <cell r="X442" t="str">
            <v/>
          </cell>
          <cell r="Y442" t="str">
            <v/>
          </cell>
          <cell r="Z442" t="str">
            <v>0817800
PORTO DE SANTOS</v>
          </cell>
          <cell r="AA442" t="str">
            <v>0817800
PORTO DE SANTOS</v>
          </cell>
          <cell r="AB442" t="str">
            <v>BRASIL TERMINAL PORTUÁRIO S/A</v>
          </cell>
          <cell r="AC442">
            <v>44602</v>
          </cell>
          <cell r="AD442" t="str">
            <v>22/0271261-4</v>
          </cell>
          <cell r="AE442">
            <v>44602</v>
          </cell>
          <cell r="AF442" t="str">
            <v>Verde</v>
          </cell>
          <cell r="AG442">
            <v>44602</v>
          </cell>
          <cell r="AH442" t="str">
            <v/>
          </cell>
          <cell r="AI442" t="str">
            <v/>
          </cell>
          <cell r="AJ442">
            <v>44603</v>
          </cell>
          <cell r="AK442">
            <v>44603</v>
          </cell>
        </row>
        <row r="443">
          <cell r="A443">
            <v>540200526</v>
          </cell>
          <cell r="B443" t="str">
            <v>Normal</v>
          </cell>
          <cell r="C443" t="str">
            <v>Produtivo</v>
          </cell>
          <cell r="D443" t="str">
            <v>MBBRAS - SBC_x000D_
59.104.273/0001-29</v>
          </cell>
          <cell r="E443" t="str">
            <v>BSAO0032943</v>
          </cell>
          <cell r="F443" t="str">
            <v>DAIMLER INDIA</v>
          </cell>
          <cell r="G443" t="str">
            <v>MAERSK</v>
          </cell>
          <cell r="H443" t="str">
            <v>MARITIMA</v>
          </cell>
          <cell r="I443" t="str">
            <v/>
          </cell>
          <cell r="J443">
            <v>44558</v>
          </cell>
          <cell r="K443" t="str">
            <v>215228467</v>
          </cell>
          <cell r="L443" t="str">
            <v/>
          </cell>
          <cell r="P443">
            <v>44558</v>
          </cell>
          <cell r="Q443" t="str">
            <v>9674543 - CMA CGM RHONE</v>
          </cell>
          <cell r="R443" t="str">
            <v>FCL</v>
          </cell>
          <cell r="S443">
            <v>44597</v>
          </cell>
          <cell r="T443">
            <v>44599</v>
          </cell>
          <cell r="U443" t="str">
            <v>152205018806203</v>
          </cell>
          <cell r="V443">
            <v>44599</v>
          </cell>
          <cell r="W443" t="str">
            <v/>
          </cell>
          <cell r="X443" t="str">
            <v/>
          </cell>
          <cell r="Y443" t="str">
            <v/>
          </cell>
          <cell r="Z443" t="str">
            <v>0817800
PORTO DE SANTOS</v>
          </cell>
          <cell r="AA443" t="str">
            <v>0817800
PORTO DE SANTOS</v>
          </cell>
          <cell r="AB443" t="str">
            <v>BRASIL TERMINAL PORTUÁRIO S/A</v>
          </cell>
          <cell r="AC443">
            <v>44600</v>
          </cell>
          <cell r="AD443" t="str">
            <v>22/0256130-6</v>
          </cell>
          <cell r="AE443">
            <v>44601</v>
          </cell>
          <cell r="AF443" t="str">
            <v>Verde</v>
          </cell>
          <cell r="AG443">
            <v>44601</v>
          </cell>
          <cell r="AH443" t="str">
            <v/>
          </cell>
          <cell r="AI443" t="str">
            <v/>
          </cell>
          <cell r="AJ443">
            <v>44603</v>
          </cell>
          <cell r="AK443">
            <v>44603</v>
          </cell>
        </row>
        <row r="444">
          <cell r="A444">
            <v>540200594</v>
          </cell>
          <cell r="B444" t="str">
            <v>Normal</v>
          </cell>
          <cell r="C444" t="str">
            <v>Produtivo</v>
          </cell>
          <cell r="D444" t="str">
            <v>MBBRAS - SBC_x000D_
59.104.273/0001-29</v>
          </cell>
          <cell r="E444" t="str">
            <v>BSAO0032958</v>
          </cell>
          <cell r="F444" t="str">
            <v>DAIMLER INDIA</v>
          </cell>
          <cell r="G444" t="str">
            <v>MAERSK</v>
          </cell>
          <cell r="H444" t="str">
            <v>MARITIMA</v>
          </cell>
          <cell r="I444" t="str">
            <v/>
          </cell>
          <cell r="J444">
            <v>44558</v>
          </cell>
          <cell r="K444" t="str">
            <v>215374130</v>
          </cell>
          <cell r="L444" t="str">
            <v/>
          </cell>
          <cell r="P444">
            <v>44558</v>
          </cell>
          <cell r="Q444" t="str">
            <v>9674543 - CMA CGM RHONE</v>
          </cell>
          <cell r="R444" t="str">
            <v>FCL</v>
          </cell>
          <cell r="S444">
            <v>44597</v>
          </cell>
          <cell r="T444">
            <v>44599</v>
          </cell>
          <cell r="U444" t="str">
            <v>152205018809300</v>
          </cell>
          <cell r="V444">
            <v>44600</v>
          </cell>
          <cell r="W444" t="str">
            <v/>
          </cell>
          <cell r="X444" t="str">
            <v/>
          </cell>
          <cell r="Y444" t="str">
            <v/>
          </cell>
          <cell r="Z444" t="str">
            <v>0817800
PORTO DE SANTOS</v>
          </cell>
          <cell r="AA444" t="str">
            <v>0817800
PORTO DE SANTOS</v>
          </cell>
          <cell r="AB444" t="str">
            <v>BRASIL TERMINAL PORTUÁRIO S/A</v>
          </cell>
          <cell r="AC444">
            <v>44600</v>
          </cell>
          <cell r="AD444" t="str">
            <v>22/0256194-2</v>
          </cell>
          <cell r="AE444">
            <v>44601</v>
          </cell>
          <cell r="AF444" t="str">
            <v>Verde</v>
          </cell>
          <cell r="AG444">
            <v>44601</v>
          </cell>
          <cell r="AH444" t="str">
            <v/>
          </cell>
          <cell r="AI444" t="str">
            <v/>
          </cell>
          <cell r="AJ444">
            <v>44603</v>
          </cell>
          <cell r="AK444">
            <v>44603</v>
          </cell>
        </row>
        <row r="445">
          <cell r="A445">
            <v>540200601</v>
          </cell>
          <cell r="B445" t="str">
            <v>Normal</v>
          </cell>
          <cell r="C445" t="str">
            <v>Produtivo</v>
          </cell>
          <cell r="D445" t="str">
            <v>MBBRAS - SBC_x000D_
59.104.273/0001-29</v>
          </cell>
          <cell r="E445" t="str">
            <v>BSAO0032969</v>
          </cell>
          <cell r="F445" t="str">
            <v>DAIMLER INDIA</v>
          </cell>
          <cell r="G445" t="str">
            <v>MAERSK</v>
          </cell>
          <cell r="H445" t="str">
            <v>MARITIMA</v>
          </cell>
          <cell r="I445" t="str">
            <v/>
          </cell>
          <cell r="J445">
            <v>44559</v>
          </cell>
          <cell r="K445" t="str">
            <v>215374894</v>
          </cell>
          <cell r="L445" t="str">
            <v/>
          </cell>
          <cell r="P445">
            <v>44559</v>
          </cell>
          <cell r="Q445" t="str">
            <v>9674543 - CMA CGM RHONE</v>
          </cell>
          <cell r="R445" t="str">
            <v>FCL</v>
          </cell>
          <cell r="S445">
            <v>44597</v>
          </cell>
          <cell r="T445">
            <v>44599</v>
          </cell>
          <cell r="U445" t="str">
            <v>152205018810146</v>
          </cell>
          <cell r="V445">
            <v>44600</v>
          </cell>
          <cell r="W445" t="str">
            <v/>
          </cell>
          <cell r="X445" t="str">
            <v/>
          </cell>
          <cell r="Y445" t="str">
            <v/>
          </cell>
          <cell r="Z445" t="str">
            <v>0817800
PORTO DE SANTOS</v>
          </cell>
          <cell r="AA445" t="str">
            <v>0817800
PORTO DE SANTOS</v>
          </cell>
          <cell r="AB445" t="str">
            <v>BRASIL TERMINAL PORTUÁRIO S/A</v>
          </cell>
          <cell r="AC445">
            <v>44600</v>
          </cell>
          <cell r="AD445" t="str">
            <v>22/0256237-0</v>
          </cell>
          <cell r="AE445">
            <v>44601</v>
          </cell>
          <cell r="AF445" t="str">
            <v>Verde</v>
          </cell>
          <cell r="AG445">
            <v>44601</v>
          </cell>
          <cell r="AH445" t="str">
            <v/>
          </cell>
          <cell r="AI445" t="str">
            <v/>
          </cell>
          <cell r="AJ445">
            <v>44603</v>
          </cell>
          <cell r="AK445">
            <v>44603</v>
          </cell>
        </row>
        <row r="446">
          <cell r="A446">
            <v>540200599</v>
          </cell>
          <cell r="B446" t="str">
            <v>Normal</v>
          </cell>
          <cell r="C446" t="str">
            <v>Produtivo</v>
          </cell>
          <cell r="D446" t="str">
            <v>MBBRAS - SBC_x000D_
59.104.273/0001-29</v>
          </cell>
          <cell r="E446" t="str">
            <v>BSAO0032966</v>
          </cell>
          <cell r="F446" t="str">
            <v>DAIMLER INDIA</v>
          </cell>
          <cell r="G446" t="str">
            <v>MAERSK</v>
          </cell>
          <cell r="H446" t="str">
            <v>MARITIMA</v>
          </cell>
          <cell r="I446" t="str">
            <v/>
          </cell>
          <cell r="J446">
            <v>44558</v>
          </cell>
          <cell r="K446" t="str">
            <v>215374682</v>
          </cell>
          <cell r="L446" t="str">
            <v/>
          </cell>
          <cell r="P446">
            <v>44558</v>
          </cell>
          <cell r="Q446" t="str">
            <v>9674543 - CMA CGM RHONE</v>
          </cell>
          <cell r="R446" t="str">
            <v>FCL</v>
          </cell>
          <cell r="S446">
            <v>44597</v>
          </cell>
          <cell r="T446">
            <v>44599</v>
          </cell>
          <cell r="U446" t="str">
            <v>152205018809806</v>
          </cell>
          <cell r="V446">
            <v>44599</v>
          </cell>
          <cell r="W446" t="str">
            <v/>
          </cell>
          <cell r="X446" t="str">
            <v/>
          </cell>
          <cell r="Y446" t="str">
            <v/>
          </cell>
          <cell r="Z446" t="str">
            <v>0817800
PORTO DE SANTOS</v>
          </cell>
          <cell r="AA446" t="str">
            <v>0817800
PORTO DE SANTOS</v>
          </cell>
          <cell r="AB446" t="str">
            <v>BRASIL TERMINAL PORTUÁRIO S/A</v>
          </cell>
          <cell r="AC446">
            <v>44600</v>
          </cell>
          <cell r="AD446" t="str">
            <v>22/0256224-8</v>
          </cell>
          <cell r="AE446">
            <v>44601</v>
          </cell>
          <cell r="AF446" t="str">
            <v>Verde</v>
          </cell>
          <cell r="AG446">
            <v>44601</v>
          </cell>
          <cell r="AH446" t="str">
            <v/>
          </cell>
          <cell r="AI446" t="str">
            <v/>
          </cell>
          <cell r="AJ446">
            <v>44603</v>
          </cell>
          <cell r="AK446">
            <v>44603</v>
          </cell>
        </row>
        <row r="447">
          <cell r="A447">
            <v>540200592</v>
          </cell>
          <cell r="B447" t="str">
            <v>Normal</v>
          </cell>
          <cell r="C447" t="str">
            <v>Protótipo</v>
          </cell>
          <cell r="D447" t="str">
            <v>MBBRAS - SBC_x000D_
59.104.273/0001-29</v>
          </cell>
          <cell r="E447" t="str">
            <v>BSAO0032955</v>
          </cell>
          <cell r="F447" t="str">
            <v>DAIMLER INDIA</v>
          </cell>
          <cell r="G447" t="str">
            <v>MAERSK</v>
          </cell>
          <cell r="H447" t="str">
            <v>MARITIMA</v>
          </cell>
          <cell r="I447" t="str">
            <v/>
          </cell>
          <cell r="J447">
            <v>44559</v>
          </cell>
          <cell r="K447" t="str">
            <v>215373732</v>
          </cell>
          <cell r="L447" t="str">
            <v/>
          </cell>
          <cell r="P447">
            <v>44559</v>
          </cell>
          <cell r="Q447" t="str">
            <v>9674543 - CMA CGM RHONE</v>
          </cell>
          <cell r="R447" t="str">
            <v>FCL</v>
          </cell>
          <cell r="S447">
            <v>44597</v>
          </cell>
          <cell r="T447">
            <v>44599</v>
          </cell>
          <cell r="U447" t="str">
            <v>152205018808834</v>
          </cell>
          <cell r="V447">
            <v>44599</v>
          </cell>
          <cell r="W447" t="str">
            <v/>
          </cell>
          <cell r="X447" t="str">
            <v/>
          </cell>
          <cell r="Y447" t="str">
            <v/>
          </cell>
          <cell r="Z447" t="str">
            <v>0817800
PORTO DE SANTOS</v>
          </cell>
          <cell r="AA447" t="str">
            <v>0817800
PORTO DE SANTOS</v>
          </cell>
          <cell r="AB447" t="str">
            <v>BRASIL TERMINAL PORTUÁRIO S/A</v>
          </cell>
          <cell r="AC447">
            <v>44600</v>
          </cell>
          <cell r="AD447" t="str">
            <v>22/0256186-1</v>
          </cell>
          <cell r="AE447">
            <v>44601</v>
          </cell>
          <cell r="AF447" t="str">
            <v>Verde</v>
          </cell>
          <cell r="AG447">
            <v>44601</v>
          </cell>
          <cell r="AH447" t="str">
            <v/>
          </cell>
          <cell r="AI447" t="str">
            <v/>
          </cell>
          <cell r="AJ447">
            <v>44603</v>
          </cell>
          <cell r="AK447">
            <v>44603</v>
          </cell>
        </row>
        <row r="448">
          <cell r="A448">
            <v>540200603</v>
          </cell>
          <cell r="B448" t="str">
            <v>Normal</v>
          </cell>
          <cell r="C448" t="str">
            <v>Produtivo</v>
          </cell>
          <cell r="D448" t="str">
            <v>MBBRAS - SBC_x000D_
59.104.273/0001-29</v>
          </cell>
          <cell r="E448" t="str">
            <v>BSAO0032972</v>
          </cell>
          <cell r="F448" t="str">
            <v>DAIMLER INDIA</v>
          </cell>
          <cell r="G448" t="str">
            <v>MAERSK</v>
          </cell>
          <cell r="H448" t="str">
            <v>MARITIMA</v>
          </cell>
          <cell r="I448" t="str">
            <v/>
          </cell>
          <cell r="J448">
            <v>44559</v>
          </cell>
          <cell r="K448" t="str">
            <v>215373997</v>
          </cell>
          <cell r="L448" t="str">
            <v/>
          </cell>
          <cell r="P448">
            <v>44559</v>
          </cell>
          <cell r="Q448" t="str">
            <v>9674543 - CMA CGM RHONE</v>
          </cell>
          <cell r="R448" t="str">
            <v>FCL</v>
          </cell>
          <cell r="S448">
            <v>44597</v>
          </cell>
          <cell r="T448">
            <v>44599</v>
          </cell>
          <cell r="U448" t="str">
            <v>152205018809059</v>
          </cell>
          <cell r="V448">
            <v>44600</v>
          </cell>
          <cell r="W448" t="str">
            <v/>
          </cell>
          <cell r="X448" t="str">
            <v/>
          </cell>
          <cell r="Y448" t="str">
            <v/>
          </cell>
          <cell r="Z448" t="str">
            <v>0817800
PORTO DE SANTOS</v>
          </cell>
          <cell r="AA448" t="str">
            <v>0817800
PORTO DE SANTOS</v>
          </cell>
          <cell r="AB448" t="str">
            <v>BRASIL TERMINAL PORTUÁRIO S/A</v>
          </cell>
          <cell r="AC448">
            <v>44600</v>
          </cell>
          <cell r="AD448" t="str">
            <v>22/0256244-2</v>
          </cell>
          <cell r="AE448">
            <v>44601</v>
          </cell>
          <cell r="AF448" t="str">
            <v>Verde</v>
          </cell>
          <cell r="AG448">
            <v>44601</v>
          </cell>
          <cell r="AH448" t="str">
            <v/>
          </cell>
          <cell r="AI448" t="str">
            <v/>
          </cell>
          <cell r="AJ448">
            <v>44603</v>
          </cell>
          <cell r="AK448">
            <v>44603</v>
          </cell>
        </row>
        <row r="449">
          <cell r="A449">
            <v>540200530</v>
          </cell>
          <cell r="B449" t="str">
            <v>Normal</v>
          </cell>
          <cell r="C449" t="str">
            <v>Produtivo</v>
          </cell>
          <cell r="D449" t="str">
            <v>MBBRAS - SBC_x000D_
59.104.273/0001-29</v>
          </cell>
          <cell r="E449" t="str">
            <v>BSAO0032951</v>
          </cell>
          <cell r="F449" t="str">
            <v>DAIMLER INDIA</v>
          </cell>
          <cell r="G449" t="str">
            <v>MAERSK</v>
          </cell>
          <cell r="H449" t="str">
            <v>MARITIMA</v>
          </cell>
          <cell r="I449" t="str">
            <v/>
          </cell>
          <cell r="J449">
            <v>44558</v>
          </cell>
          <cell r="K449" t="str">
            <v>215230339</v>
          </cell>
          <cell r="L449" t="str">
            <v/>
          </cell>
          <cell r="P449">
            <v>44558</v>
          </cell>
          <cell r="Q449" t="str">
            <v>9674543 - CMA CGM RHONE</v>
          </cell>
          <cell r="R449" t="str">
            <v>FCL</v>
          </cell>
          <cell r="S449">
            <v>44597</v>
          </cell>
          <cell r="T449">
            <v>44599</v>
          </cell>
          <cell r="U449" t="str">
            <v>152205018806629</v>
          </cell>
          <cell r="V449">
            <v>44599</v>
          </cell>
          <cell r="W449" t="str">
            <v/>
          </cell>
          <cell r="X449" t="str">
            <v/>
          </cell>
          <cell r="Y449" t="str">
            <v/>
          </cell>
          <cell r="Z449" t="str">
            <v>0817800
PORTO DE SANTOS</v>
          </cell>
          <cell r="AA449" t="str">
            <v>0817800
PORTO DE SANTOS</v>
          </cell>
          <cell r="AB449" t="str">
            <v>BRASIL TERMINAL PORTUÁRIO S/A</v>
          </cell>
          <cell r="AC449">
            <v>44600</v>
          </cell>
          <cell r="AD449" t="str">
            <v>22/0256166-7</v>
          </cell>
          <cell r="AE449">
            <v>44601</v>
          </cell>
          <cell r="AF449" t="str">
            <v>Verde</v>
          </cell>
          <cell r="AG449">
            <v>44601</v>
          </cell>
          <cell r="AH449" t="str">
            <v/>
          </cell>
          <cell r="AI449" t="str">
            <v/>
          </cell>
          <cell r="AJ449">
            <v>44603</v>
          </cell>
          <cell r="AK449">
            <v>44603</v>
          </cell>
        </row>
        <row r="450">
          <cell r="A450">
            <v>540200596</v>
          </cell>
          <cell r="B450" t="str">
            <v>Normal</v>
          </cell>
          <cell r="C450" t="str">
            <v>Produtivo</v>
          </cell>
          <cell r="D450" t="str">
            <v>MBBRAS - SBC_x000D_
59.104.273/0001-29</v>
          </cell>
          <cell r="E450" t="str">
            <v>BSAO0032960</v>
          </cell>
          <cell r="F450" t="str">
            <v>DAIMLER INDIA</v>
          </cell>
          <cell r="G450" t="str">
            <v>MAERSK</v>
          </cell>
          <cell r="H450" t="str">
            <v>MARITIMA</v>
          </cell>
          <cell r="I450" t="str">
            <v/>
          </cell>
          <cell r="J450">
            <v>44559</v>
          </cell>
          <cell r="K450" t="str">
            <v>215374237</v>
          </cell>
          <cell r="L450" t="str">
            <v/>
          </cell>
          <cell r="P450">
            <v>44559</v>
          </cell>
          <cell r="Q450" t="str">
            <v>9674543 - CMA CGM RHONE</v>
          </cell>
          <cell r="R450" t="str">
            <v>FCL</v>
          </cell>
          <cell r="S450">
            <v>44597</v>
          </cell>
          <cell r="T450">
            <v>44599</v>
          </cell>
          <cell r="U450" t="str">
            <v>152205018809563</v>
          </cell>
          <cell r="V450">
            <v>44599</v>
          </cell>
          <cell r="W450" t="str">
            <v/>
          </cell>
          <cell r="X450" t="str">
            <v/>
          </cell>
          <cell r="Y450" t="str">
            <v/>
          </cell>
          <cell r="Z450" t="str">
            <v>0817800
PORTO DE SANTOS</v>
          </cell>
          <cell r="AA450" t="str">
            <v>0817800
PORTO DE SANTOS</v>
          </cell>
          <cell r="AB450" t="str">
            <v>BRASIL TERMINAL PORTUÁRIO S/A</v>
          </cell>
          <cell r="AC450">
            <v>44600</v>
          </cell>
          <cell r="AD450" t="str">
            <v>22/0256210-8</v>
          </cell>
          <cell r="AE450">
            <v>44601</v>
          </cell>
          <cell r="AF450" t="str">
            <v>Verde</v>
          </cell>
          <cell r="AG450">
            <v>44601</v>
          </cell>
          <cell r="AH450" t="str">
            <v/>
          </cell>
          <cell r="AI450" t="str">
            <v/>
          </cell>
          <cell r="AJ450">
            <v>44603</v>
          </cell>
          <cell r="AK450">
            <v>44603</v>
          </cell>
        </row>
        <row r="451">
          <cell r="A451">
            <v>540200600</v>
          </cell>
          <cell r="B451" t="str">
            <v>Normal</v>
          </cell>
          <cell r="C451" t="str">
            <v>Produtivo</v>
          </cell>
          <cell r="D451" t="str">
            <v>MBBRAS - SBC_x000D_
59.104.273/0001-29</v>
          </cell>
          <cell r="E451" t="str">
            <v>BSAO0032967</v>
          </cell>
          <cell r="F451" t="str">
            <v>DAIMLER INDIA</v>
          </cell>
          <cell r="G451" t="str">
            <v>MAERSK</v>
          </cell>
          <cell r="H451" t="str">
            <v>MARITIMA</v>
          </cell>
          <cell r="I451" t="str">
            <v/>
          </cell>
          <cell r="J451">
            <v>44558</v>
          </cell>
          <cell r="K451" t="str">
            <v>215374770</v>
          </cell>
          <cell r="L451" t="str">
            <v/>
          </cell>
          <cell r="P451">
            <v>44558</v>
          </cell>
          <cell r="Q451" t="str">
            <v>9674543 - CMA CGM RHONE</v>
          </cell>
          <cell r="R451" t="str">
            <v>FCL</v>
          </cell>
          <cell r="S451">
            <v>44597</v>
          </cell>
          <cell r="T451">
            <v>44599</v>
          </cell>
          <cell r="U451" t="str">
            <v>152205018810065</v>
          </cell>
          <cell r="V451">
            <v>44599</v>
          </cell>
          <cell r="W451" t="str">
            <v/>
          </cell>
          <cell r="X451" t="str">
            <v/>
          </cell>
          <cell r="Y451" t="str">
            <v/>
          </cell>
          <cell r="Z451" t="str">
            <v>0817800
PORTO DE SANTOS</v>
          </cell>
          <cell r="AA451" t="str">
            <v>0817800
PORTO DE SANTOS</v>
          </cell>
          <cell r="AB451" t="str">
            <v>BRASIL TERMINAL PORTUÁRIO S/A</v>
          </cell>
          <cell r="AC451">
            <v>44600</v>
          </cell>
          <cell r="AD451" t="str">
            <v>22/0256227-2</v>
          </cell>
          <cell r="AE451">
            <v>44601</v>
          </cell>
          <cell r="AF451" t="str">
            <v>Verde</v>
          </cell>
          <cell r="AG451">
            <v>44601</v>
          </cell>
          <cell r="AH451" t="str">
            <v/>
          </cell>
          <cell r="AI451" t="str">
            <v/>
          </cell>
          <cell r="AJ451">
            <v>44603</v>
          </cell>
          <cell r="AK451">
            <v>44603</v>
          </cell>
        </row>
        <row r="452">
          <cell r="A452">
            <v>540200598</v>
          </cell>
          <cell r="B452" t="str">
            <v>Normal</v>
          </cell>
          <cell r="C452" t="str">
            <v>Produtivo</v>
          </cell>
          <cell r="D452" t="str">
            <v>MBBRAS - SBC_x000D_
59.104.273/0001-29</v>
          </cell>
          <cell r="E452" t="str">
            <v>BSAO0032963</v>
          </cell>
          <cell r="F452" t="str">
            <v>DAIMLER INDIA</v>
          </cell>
          <cell r="G452" t="str">
            <v>MAERSK</v>
          </cell>
          <cell r="H452" t="str">
            <v>MARITIMA</v>
          </cell>
          <cell r="I452" t="str">
            <v/>
          </cell>
          <cell r="J452">
            <v>44558</v>
          </cell>
          <cell r="K452" t="str">
            <v>215374660</v>
          </cell>
          <cell r="L452" t="str">
            <v/>
          </cell>
          <cell r="P452">
            <v>44558</v>
          </cell>
          <cell r="Q452" t="str">
            <v>9674543 - CMA CGM RHONE</v>
          </cell>
          <cell r="R452" t="str">
            <v>FCL</v>
          </cell>
          <cell r="S452">
            <v>44597</v>
          </cell>
          <cell r="T452">
            <v>44599</v>
          </cell>
          <cell r="U452" t="str">
            <v>152205018809725</v>
          </cell>
          <cell r="V452">
            <v>44599</v>
          </cell>
          <cell r="W452" t="str">
            <v/>
          </cell>
          <cell r="X452" t="str">
            <v/>
          </cell>
          <cell r="Y452" t="str">
            <v/>
          </cell>
          <cell r="Z452" t="str">
            <v>0817800
PORTO DE SANTOS</v>
          </cell>
          <cell r="AA452" t="str">
            <v>0817800
PORTO DE SANTOS</v>
          </cell>
          <cell r="AB452" t="str">
            <v>BRASIL TERMINAL PORTUÁRIO S/A</v>
          </cell>
          <cell r="AC452">
            <v>44602</v>
          </cell>
          <cell r="AD452" t="str">
            <v>22/0271267-3</v>
          </cell>
          <cell r="AE452">
            <v>44602</v>
          </cell>
          <cell r="AF452" t="str">
            <v>Verde</v>
          </cell>
          <cell r="AG452">
            <v>44602</v>
          </cell>
          <cell r="AH452" t="str">
            <v/>
          </cell>
          <cell r="AI452" t="str">
            <v/>
          </cell>
          <cell r="AJ452">
            <v>44603</v>
          </cell>
          <cell r="AK452">
            <v>44603</v>
          </cell>
        </row>
        <row r="453">
          <cell r="A453">
            <v>540200602</v>
          </cell>
          <cell r="B453" t="str">
            <v>Normal</v>
          </cell>
          <cell r="C453" t="str">
            <v>Produtivo</v>
          </cell>
          <cell r="D453" t="str">
            <v>MBBRAS - SBC_x000D_
59.104.273/0001-29</v>
          </cell>
          <cell r="E453" t="str">
            <v>BSAO0032970</v>
          </cell>
          <cell r="F453" t="str">
            <v>DAIMLER INDIA</v>
          </cell>
          <cell r="G453" t="str">
            <v>MAERSK</v>
          </cell>
          <cell r="H453" t="str">
            <v>MARITIMA</v>
          </cell>
          <cell r="I453" t="str">
            <v/>
          </cell>
          <cell r="J453">
            <v>44559</v>
          </cell>
          <cell r="K453" t="str">
            <v>215374919</v>
          </cell>
          <cell r="L453" t="str">
            <v/>
          </cell>
          <cell r="P453">
            <v>44559</v>
          </cell>
          <cell r="Q453" t="str">
            <v>9674543 - CMA CGM RHONE</v>
          </cell>
          <cell r="R453" t="str">
            <v>FCL</v>
          </cell>
          <cell r="S453">
            <v>44597</v>
          </cell>
          <cell r="T453">
            <v>44599</v>
          </cell>
          <cell r="U453" t="str">
            <v>152205018810308</v>
          </cell>
          <cell r="V453">
            <v>44600</v>
          </cell>
          <cell r="W453" t="str">
            <v/>
          </cell>
          <cell r="X453" t="str">
            <v/>
          </cell>
          <cell r="Y453" t="str">
            <v/>
          </cell>
          <cell r="Z453" t="str">
            <v>0817800
PORTO DE SANTOS</v>
          </cell>
          <cell r="AA453" t="str">
            <v>0817800
PORTO DE SANTOS</v>
          </cell>
          <cell r="AB453" t="str">
            <v>BRASIL TERMINAL PORTUÁRIO S/A</v>
          </cell>
          <cell r="AC453">
            <v>44602</v>
          </cell>
          <cell r="AD453" t="str">
            <v>22/0271278-9</v>
          </cell>
          <cell r="AE453">
            <v>44602</v>
          </cell>
          <cell r="AF453" t="str">
            <v>Verde</v>
          </cell>
          <cell r="AG453">
            <v>44602</v>
          </cell>
          <cell r="AH453" t="str">
            <v/>
          </cell>
          <cell r="AI453" t="str">
            <v/>
          </cell>
          <cell r="AJ453">
            <v>44603</v>
          </cell>
          <cell r="AK453">
            <v>44603</v>
          </cell>
        </row>
        <row r="454">
          <cell r="A454">
            <v>540200644</v>
          </cell>
          <cell r="B454" t="str">
            <v>Normal</v>
          </cell>
          <cell r="C454" t="str">
            <v>Produtivo</v>
          </cell>
          <cell r="D454" t="str">
            <v>MBBRAS - SBC_x000D_
59.104.273/0001-29</v>
          </cell>
          <cell r="E454" t="str">
            <v>BSAO0033158</v>
          </cell>
          <cell r="F454" t="str">
            <v>DAIMLER INDIA</v>
          </cell>
          <cell r="G454" t="str">
            <v>MAERSK</v>
          </cell>
          <cell r="H454" t="str">
            <v>MARITIMA</v>
          </cell>
          <cell r="I454" t="str">
            <v/>
          </cell>
          <cell r="J454">
            <v>44565</v>
          </cell>
          <cell r="K454" t="str">
            <v>215517661</v>
          </cell>
          <cell r="L454" t="str">
            <v/>
          </cell>
          <cell r="P454">
            <v>44565</v>
          </cell>
          <cell r="Q454" t="str">
            <v>9527051 - MAERSK LAMANAI</v>
          </cell>
          <cell r="R454" t="str">
            <v>FCL</v>
          </cell>
          <cell r="S454">
            <v>44610</v>
          </cell>
          <cell r="T454">
            <v>44610</v>
          </cell>
          <cell r="U454" t="str">
            <v>152205030196703</v>
          </cell>
          <cell r="V454">
            <v>44610</v>
          </cell>
          <cell r="W454" t="str">
            <v/>
          </cell>
          <cell r="X454" t="str">
            <v/>
          </cell>
          <cell r="Y454" t="str">
            <v/>
          </cell>
          <cell r="Z454" t="str">
            <v>0817800
PORTO DE SANTOS</v>
          </cell>
          <cell r="AA454" t="str">
            <v>0817800
PORTO DE SANTOS</v>
          </cell>
          <cell r="AB454" t="str">
            <v>BRASIL TERMINAL PORTUÁRIO S/A</v>
          </cell>
          <cell r="AC454">
            <v>44613</v>
          </cell>
          <cell r="AD454" t="str">
            <v>22/0347844-5</v>
          </cell>
          <cell r="AE454">
            <v>44614</v>
          </cell>
          <cell r="AF454" t="str">
            <v>Verde</v>
          </cell>
          <cell r="AG454">
            <v>44614</v>
          </cell>
          <cell r="AH454" t="str">
            <v/>
          </cell>
          <cell r="AI454" t="str">
            <v/>
          </cell>
          <cell r="AJ454">
            <v>44615</v>
          </cell>
          <cell r="AK454">
            <v>44615</v>
          </cell>
        </row>
        <row r="455">
          <cell r="A455">
            <v>540200650</v>
          </cell>
          <cell r="B455" t="str">
            <v>Normal</v>
          </cell>
          <cell r="C455" t="str">
            <v>Produtivo</v>
          </cell>
          <cell r="D455" t="str">
            <v>MBBRAS - SBC_x000D_
59.104.273/0001-29</v>
          </cell>
          <cell r="E455" t="str">
            <v>BSAO0033166</v>
          </cell>
          <cell r="F455" t="str">
            <v>DAIMLER INDIA</v>
          </cell>
          <cell r="G455" t="str">
            <v>MAERSK</v>
          </cell>
          <cell r="H455" t="str">
            <v>MARITIMA</v>
          </cell>
          <cell r="I455" t="str">
            <v/>
          </cell>
          <cell r="J455">
            <v>44565</v>
          </cell>
          <cell r="K455" t="str">
            <v>215517980</v>
          </cell>
          <cell r="L455" t="str">
            <v/>
          </cell>
          <cell r="P455">
            <v>44565</v>
          </cell>
          <cell r="Q455" t="str">
            <v>9527051 - MAERSK LAMANAI</v>
          </cell>
          <cell r="R455" t="str">
            <v>FCL</v>
          </cell>
          <cell r="S455">
            <v>44610</v>
          </cell>
          <cell r="T455">
            <v>44610</v>
          </cell>
          <cell r="U455" t="str">
            <v>152205030197270</v>
          </cell>
          <cell r="V455">
            <v>44610</v>
          </cell>
          <cell r="W455" t="str">
            <v/>
          </cell>
          <cell r="X455" t="str">
            <v/>
          </cell>
          <cell r="Y455" t="str">
            <v/>
          </cell>
          <cell r="Z455" t="str">
            <v>0817800
PORTO DE SANTOS</v>
          </cell>
          <cell r="AA455" t="str">
            <v>0817800
PORTO DE SANTOS</v>
          </cell>
          <cell r="AB455" t="str">
            <v>BRASIL TERMINAL PORTUÁRIO S/A</v>
          </cell>
          <cell r="AC455">
            <v>44613</v>
          </cell>
          <cell r="AD455" t="str">
            <v>22/0347875-5</v>
          </cell>
          <cell r="AE455">
            <v>44614</v>
          </cell>
          <cell r="AF455" t="str">
            <v>Verde</v>
          </cell>
          <cell r="AG455">
            <v>44614</v>
          </cell>
          <cell r="AH455" t="str">
            <v/>
          </cell>
          <cell r="AI455" t="str">
            <v/>
          </cell>
          <cell r="AJ455">
            <v>44616</v>
          </cell>
          <cell r="AK455">
            <v>44616</v>
          </cell>
        </row>
        <row r="456">
          <cell r="A456">
            <v>540200643</v>
          </cell>
          <cell r="B456" t="str">
            <v>Normal</v>
          </cell>
          <cell r="C456" t="str">
            <v>Produtivo</v>
          </cell>
          <cell r="D456" t="str">
            <v>MBBRAS - SBC_x000D_
59.104.273/0001-29</v>
          </cell>
          <cell r="E456" t="str">
            <v>BSAO0033157</v>
          </cell>
          <cell r="F456" t="str">
            <v>DAIMLER INDIA</v>
          </cell>
          <cell r="G456" t="str">
            <v>MAERSK</v>
          </cell>
          <cell r="H456" t="str">
            <v>MARITIMA</v>
          </cell>
          <cell r="I456" t="str">
            <v/>
          </cell>
          <cell r="J456">
            <v>44565</v>
          </cell>
          <cell r="K456" t="str">
            <v>215517595</v>
          </cell>
          <cell r="L456" t="str">
            <v/>
          </cell>
          <cell r="P456">
            <v>44565</v>
          </cell>
          <cell r="Q456" t="str">
            <v>9527051 - MAERSK LAMANAI</v>
          </cell>
          <cell r="R456" t="str">
            <v>FCL</v>
          </cell>
          <cell r="S456">
            <v>44610</v>
          </cell>
          <cell r="T456">
            <v>44610</v>
          </cell>
          <cell r="U456" t="str">
            <v>152205030196622</v>
          </cell>
          <cell r="V456">
            <v>44610</v>
          </cell>
          <cell r="W456" t="str">
            <v/>
          </cell>
          <cell r="X456" t="str">
            <v/>
          </cell>
          <cell r="Y456" t="str">
            <v/>
          </cell>
          <cell r="Z456" t="str">
            <v>0817800
PORTO DE SANTOS</v>
          </cell>
          <cell r="AA456" t="str">
            <v>0817800
PORTO DE SANTOS</v>
          </cell>
          <cell r="AB456" t="str">
            <v>BRASIL TERMINAL PORTUÁRIO S/A</v>
          </cell>
          <cell r="AC456">
            <v>44613</v>
          </cell>
          <cell r="AD456" t="str">
            <v>22/0347843-7</v>
          </cell>
          <cell r="AE456">
            <v>44614</v>
          </cell>
          <cell r="AF456" t="str">
            <v>Verde</v>
          </cell>
          <cell r="AG456">
            <v>44614</v>
          </cell>
          <cell r="AH456" t="str">
            <v/>
          </cell>
          <cell r="AI456" t="str">
            <v/>
          </cell>
          <cell r="AJ456">
            <v>44615</v>
          </cell>
          <cell r="AK456">
            <v>44615</v>
          </cell>
        </row>
        <row r="457">
          <cell r="A457">
            <v>540200646</v>
          </cell>
          <cell r="B457" t="str">
            <v>Normal</v>
          </cell>
          <cell r="C457" t="str">
            <v>Produtivo</v>
          </cell>
          <cell r="D457" t="str">
            <v>MBBRAS - SBC_x000D_
59.104.273/0001-29</v>
          </cell>
          <cell r="E457" t="str">
            <v>BSAO0033162</v>
          </cell>
          <cell r="F457" t="str">
            <v>DAIMLER INDIA</v>
          </cell>
          <cell r="G457" t="str">
            <v>MAERSK</v>
          </cell>
          <cell r="H457" t="str">
            <v>MARITIMA</v>
          </cell>
          <cell r="I457" t="str">
            <v/>
          </cell>
          <cell r="J457">
            <v>44565</v>
          </cell>
          <cell r="K457" t="str">
            <v>215517742</v>
          </cell>
          <cell r="L457" t="str">
            <v/>
          </cell>
          <cell r="P457">
            <v>44565</v>
          </cell>
          <cell r="Q457" t="str">
            <v>9527051 - MAERSK LAMANAI</v>
          </cell>
          <cell r="R457" t="str">
            <v>FCL</v>
          </cell>
          <cell r="S457">
            <v>44610</v>
          </cell>
          <cell r="T457">
            <v>44610</v>
          </cell>
          <cell r="U457" t="str">
            <v>152205030196894</v>
          </cell>
          <cell r="V457">
            <v>44610</v>
          </cell>
          <cell r="W457" t="str">
            <v/>
          </cell>
          <cell r="X457" t="str">
            <v/>
          </cell>
          <cell r="Y457" t="str">
            <v/>
          </cell>
          <cell r="Z457" t="str">
            <v>0817800
PORTO DE SANTOS</v>
          </cell>
          <cell r="AA457" t="str">
            <v>0817800
PORTO DE SANTOS</v>
          </cell>
          <cell r="AB457" t="str">
            <v>BRASIL TERMINAL PORTUÁRIO S/A</v>
          </cell>
          <cell r="AC457">
            <v>44627</v>
          </cell>
          <cell r="AD457" t="str">
            <v>22/0429336-8</v>
          </cell>
          <cell r="AE457">
            <v>44627</v>
          </cell>
          <cell r="AF457" t="str">
            <v>Verde</v>
          </cell>
          <cell r="AG457">
            <v>44627</v>
          </cell>
          <cell r="AH457" t="str">
            <v/>
          </cell>
          <cell r="AI457" t="str">
            <v/>
          </cell>
          <cell r="AJ457" t="str">
            <v/>
          </cell>
          <cell r="AK457" t="str">
            <v/>
          </cell>
        </row>
        <row r="458">
          <cell r="A458">
            <v>540200642</v>
          </cell>
          <cell r="B458" t="str">
            <v>Normal</v>
          </cell>
          <cell r="C458" t="str">
            <v>Produtivo</v>
          </cell>
          <cell r="D458" t="str">
            <v>MBBRAS - SBC_x000D_
59.104.273/0001-29</v>
          </cell>
          <cell r="E458" t="str">
            <v>BSAO0033156</v>
          </cell>
          <cell r="F458" t="str">
            <v>DAIMLER INDIA</v>
          </cell>
          <cell r="G458" t="str">
            <v>MAERSK</v>
          </cell>
          <cell r="H458" t="str">
            <v>MARITIMA</v>
          </cell>
          <cell r="I458" t="str">
            <v/>
          </cell>
          <cell r="J458">
            <v>44565</v>
          </cell>
          <cell r="K458" t="str">
            <v>215517530</v>
          </cell>
          <cell r="L458" t="str">
            <v/>
          </cell>
          <cell r="P458">
            <v>44565</v>
          </cell>
          <cell r="Q458" t="str">
            <v>9527051 - MAERSK LAMANAI</v>
          </cell>
          <cell r="R458" t="str">
            <v>FCL</v>
          </cell>
          <cell r="S458">
            <v>44610</v>
          </cell>
          <cell r="T458">
            <v>44610</v>
          </cell>
          <cell r="U458" t="str">
            <v>152205030196541</v>
          </cell>
          <cell r="V458">
            <v>44610</v>
          </cell>
          <cell r="W458" t="str">
            <v/>
          </cell>
          <cell r="X458" t="str">
            <v/>
          </cell>
          <cell r="Y458" t="str">
            <v/>
          </cell>
          <cell r="Z458" t="str">
            <v>0817800
PORTO DE SANTOS</v>
          </cell>
          <cell r="AA458" t="str">
            <v>0817800
PORTO DE SANTOS</v>
          </cell>
          <cell r="AB458" t="str">
            <v>BRASIL TERMINAL PORTUÁRIO S/A</v>
          </cell>
          <cell r="AC458">
            <v>44613</v>
          </cell>
          <cell r="AD458" t="str">
            <v>22/0347837-2</v>
          </cell>
          <cell r="AE458">
            <v>44614</v>
          </cell>
          <cell r="AF458" t="str">
            <v>Verde</v>
          </cell>
          <cell r="AG458">
            <v>44614</v>
          </cell>
          <cell r="AH458" t="str">
            <v/>
          </cell>
          <cell r="AI458" t="str">
            <v/>
          </cell>
          <cell r="AJ458">
            <v>44615</v>
          </cell>
          <cell r="AK458">
            <v>44615</v>
          </cell>
        </row>
        <row r="459">
          <cell r="A459">
            <v>540200353</v>
          </cell>
          <cell r="B459" t="str">
            <v>Normal</v>
          </cell>
          <cell r="C459" t="str">
            <v>Produtivo</v>
          </cell>
          <cell r="D459" t="str">
            <v>MBBRAS - SBC_x000D_
59.104.273/0001-29</v>
          </cell>
          <cell r="E459" t="str">
            <v>BSAO0032938</v>
          </cell>
          <cell r="F459" t="str">
            <v>DAIMLER INDIA</v>
          </cell>
          <cell r="G459" t="str">
            <v>MAERSK</v>
          </cell>
          <cell r="H459" t="str">
            <v>MARITIMA</v>
          </cell>
          <cell r="I459" t="str">
            <v/>
          </cell>
          <cell r="J459">
            <v>44552</v>
          </cell>
          <cell r="K459" t="str">
            <v>215227837</v>
          </cell>
          <cell r="L459" t="str">
            <v/>
          </cell>
          <cell r="P459">
            <v>44552</v>
          </cell>
          <cell r="Q459" t="str">
            <v>9674543 - CMA CGM RHONE</v>
          </cell>
          <cell r="R459" t="str">
            <v>FCL</v>
          </cell>
          <cell r="S459">
            <v>44597</v>
          </cell>
          <cell r="T459">
            <v>44599</v>
          </cell>
          <cell r="U459" t="str">
            <v>152205018805819</v>
          </cell>
          <cell r="V459">
            <v>44599</v>
          </cell>
          <cell r="W459" t="str">
            <v/>
          </cell>
          <cell r="X459" t="str">
            <v/>
          </cell>
          <cell r="Y459" t="str">
            <v/>
          </cell>
          <cell r="Z459" t="str">
            <v>0817800
PORTO DE SANTOS</v>
          </cell>
          <cell r="AA459" t="str">
            <v>0817800
PORTO DE SANTOS</v>
          </cell>
          <cell r="AB459" t="str">
            <v>BRASIL TERMINAL PORTUÁRIO S/A</v>
          </cell>
          <cell r="AC459">
            <v>44600</v>
          </cell>
          <cell r="AD459" t="str">
            <v>22/0256108-0</v>
          </cell>
          <cell r="AE459">
            <v>44601</v>
          </cell>
          <cell r="AF459" t="str">
            <v>Verde</v>
          </cell>
          <cell r="AG459">
            <v>44601</v>
          </cell>
          <cell r="AH459" t="str">
            <v/>
          </cell>
          <cell r="AI459" t="str">
            <v/>
          </cell>
          <cell r="AJ459">
            <v>44603</v>
          </cell>
          <cell r="AK459">
            <v>44603</v>
          </cell>
        </row>
        <row r="460">
          <cell r="A460">
            <v>540200645</v>
          </cell>
          <cell r="B460" t="str">
            <v>Normal</v>
          </cell>
          <cell r="C460" t="str">
            <v>Produtivo</v>
          </cell>
          <cell r="D460" t="str">
            <v>MBBRAS - SBC_x000D_
59.104.273/0001-29</v>
          </cell>
          <cell r="E460" t="str">
            <v>BSAO0033161</v>
          </cell>
          <cell r="F460" t="str">
            <v>DAIMLER INDIA</v>
          </cell>
          <cell r="G460" t="str">
            <v>MAERSK</v>
          </cell>
          <cell r="H460" t="str">
            <v>MARITIMA</v>
          </cell>
          <cell r="I460" t="str">
            <v/>
          </cell>
          <cell r="J460">
            <v>44565</v>
          </cell>
          <cell r="K460" t="str">
            <v>215517696</v>
          </cell>
          <cell r="L460" t="str">
            <v/>
          </cell>
          <cell r="P460">
            <v>44565</v>
          </cell>
          <cell r="Q460" t="str">
            <v>9722699 -CMA CGM RIO GRANDE</v>
          </cell>
          <cell r="R460" t="str">
            <v>FCL</v>
          </cell>
          <cell r="S460">
            <v>44619</v>
          </cell>
          <cell r="T460">
            <v>44619</v>
          </cell>
          <cell r="U460" t="str">
            <v>152205038876568</v>
          </cell>
          <cell r="V460">
            <v>44620</v>
          </cell>
          <cell r="W460" t="str">
            <v/>
          </cell>
          <cell r="X460" t="str">
            <v/>
          </cell>
          <cell r="Y460" t="str">
            <v/>
          </cell>
          <cell r="Z460" t="str">
            <v>0817800
PORTO DE SANTOS</v>
          </cell>
          <cell r="AA460" t="str">
            <v>0817800
PORTO DE SANTOS</v>
          </cell>
          <cell r="AB460" t="str">
            <v>BRASIL TERMINAL PORTUÁRIO S/A</v>
          </cell>
          <cell r="AC460">
            <v>44629</v>
          </cell>
          <cell r="AD460" t="str">
            <v>22/0456634-8</v>
          </cell>
          <cell r="AE460">
            <v>44630</v>
          </cell>
          <cell r="AF460" t="str">
            <v>Verde</v>
          </cell>
          <cell r="AG460">
            <v>44630</v>
          </cell>
          <cell r="AH460" t="str">
            <v/>
          </cell>
          <cell r="AI460" t="str">
            <v/>
          </cell>
          <cell r="AJ460">
            <v>44630</v>
          </cell>
          <cell r="AK460">
            <v>44630</v>
          </cell>
        </row>
        <row r="461">
          <cell r="A461">
            <v>540200595</v>
          </cell>
          <cell r="B461" t="str">
            <v>Normal</v>
          </cell>
          <cell r="C461" t="str">
            <v>Produtivo</v>
          </cell>
          <cell r="D461" t="str">
            <v>MBBRAS - SBC_x000D_
59.104.273/0001-29</v>
          </cell>
          <cell r="E461" t="str">
            <v>BSAO0032959</v>
          </cell>
          <cell r="F461" t="str">
            <v>DAIMLER INDIA</v>
          </cell>
          <cell r="G461" t="str">
            <v>MAERSK</v>
          </cell>
          <cell r="H461" t="str">
            <v>MARITIMA</v>
          </cell>
          <cell r="I461" t="str">
            <v/>
          </cell>
          <cell r="J461">
            <v>44558</v>
          </cell>
          <cell r="K461" t="str">
            <v>215374165</v>
          </cell>
          <cell r="L461" t="str">
            <v/>
          </cell>
          <cell r="P461">
            <v>44558</v>
          </cell>
          <cell r="Q461" t="str">
            <v>9674543 - CMA CGM RHONE</v>
          </cell>
          <cell r="R461" t="str">
            <v>FCL</v>
          </cell>
          <cell r="S461">
            <v>44597</v>
          </cell>
          <cell r="T461">
            <v>44599</v>
          </cell>
          <cell r="U461" t="str">
            <v>152205018809482</v>
          </cell>
          <cell r="V461">
            <v>44599</v>
          </cell>
          <cell r="W461" t="str">
            <v/>
          </cell>
          <cell r="X461" t="str">
            <v/>
          </cell>
          <cell r="Y461" t="str">
            <v/>
          </cell>
          <cell r="Z461" t="str">
            <v>0817800
PORTO DE SANTOS</v>
          </cell>
          <cell r="AA461" t="str">
            <v>0817800
PORTO DE SANTOS</v>
          </cell>
          <cell r="AB461" t="str">
            <v>BRASIL TERMINAL PORTUÁRIO S/A</v>
          </cell>
          <cell r="AC461">
            <v>44600</v>
          </cell>
          <cell r="AD461" t="str">
            <v>22/0256199-3</v>
          </cell>
          <cell r="AE461">
            <v>44601</v>
          </cell>
          <cell r="AF461" t="str">
            <v>Verde</v>
          </cell>
          <cell r="AG461">
            <v>44601</v>
          </cell>
          <cell r="AH461" t="str">
            <v/>
          </cell>
          <cell r="AI461" t="str">
            <v/>
          </cell>
          <cell r="AJ461">
            <v>44603</v>
          </cell>
          <cell r="AK461">
            <v>44603</v>
          </cell>
        </row>
        <row r="462">
          <cell r="A462">
            <v>540200649</v>
          </cell>
          <cell r="B462" t="str">
            <v>Normal</v>
          </cell>
          <cell r="C462" t="str">
            <v>Produtivo</v>
          </cell>
          <cell r="D462" t="str">
            <v>MBBRAS - SBC_x000D_
59.104.273/0001-29</v>
          </cell>
          <cell r="E462" t="str">
            <v>BSAO0033165</v>
          </cell>
          <cell r="F462" t="str">
            <v>DAIMLER INDIA</v>
          </cell>
          <cell r="G462" t="str">
            <v>MAERSK</v>
          </cell>
          <cell r="H462" t="str">
            <v>MARITIMA</v>
          </cell>
          <cell r="I462" t="str">
            <v/>
          </cell>
          <cell r="J462">
            <v>44566</v>
          </cell>
          <cell r="K462" t="str">
            <v>215517914</v>
          </cell>
          <cell r="L462" t="str">
            <v/>
          </cell>
          <cell r="P462">
            <v>44566</v>
          </cell>
          <cell r="Q462" t="str">
            <v>9527051 - MAERSK LAMANAI</v>
          </cell>
          <cell r="R462" t="str">
            <v>FCL</v>
          </cell>
          <cell r="S462">
            <v>44610</v>
          </cell>
          <cell r="T462">
            <v>44610</v>
          </cell>
          <cell r="U462" t="str">
            <v>152205030197190</v>
          </cell>
          <cell r="V462">
            <v>44610</v>
          </cell>
          <cell r="W462" t="str">
            <v/>
          </cell>
          <cell r="X462" t="str">
            <v/>
          </cell>
          <cell r="Y462" t="str">
            <v/>
          </cell>
          <cell r="Z462" t="str">
            <v>0817800
PORTO DE SANTOS</v>
          </cell>
          <cell r="AA462" t="str">
            <v>0817800
PORTO DE SANTOS</v>
          </cell>
          <cell r="AB462" t="str">
            <v>BRASIL TERMINAL PORTUÁRIO S/A</v>
          </cell>
          <cell r="AC462">
            <v>44613</v>
          </cell>
          <cell r="AD462" t="str">
            <v>22/0347869-0</v>
          </cell>
          <cell r="AE462">
            <v>44614</v>
          </cell>
          <cell r="AF462" t="str">
            <v>Verde</v>
          </cell>
          <cell r="AG462">
            <v>44614</v>
          </cell>
          <cell r="AH462" t="str">
            <v/>
          </cell>
          <cell r="AI462" t="str">
            <v/>
          </cell>
          <cell r="AJ462">
            <v>44615</v>
          </cell>
          <cell r="AK462">
            <v>44615</v>
          </cell>
        </row>
        <row r="463">
          <cell r="A463">
            <v>540200652</v>
          </cell>
          <cell r="B463" t="str">
            <v>Normal</v>
          </cell>
          <cell r="C463" t="str">
            <v>Produtivo</v>
          </cell>
          <cell r="D463" t="str">
            <v>MBBRAS - SBC_x000D_
59.104.273/0001-29</v>
          </cell>
          <cell r="E463" t="str">
            <v>BSAO0033168</v>
          </cell>
          <cell r="F463" t="str">
            <v>DAIMLER INDIA</v>
          </cell>
          <cell r="G463" t="str">
            <v>MAERSK</v>
          </cell>
          <cell r="H463" t="str">
            <v>MARITIMA</v>
          </cell>
          <cell r="I463" t="str">
            <v/>
          </cell>
          <cell r="J463">
            <v>44566</v>
          </cell>
          <cell r="K463" t="str">
            <v>215518180</v>
          </cell>
          <cell r="L463" t="str">
            <v/>
          </cell>
          <cell r="P463">
            <v>44566</v>
          </cell>
          <cell r="Q463" t="str">
            <v>9527051 - MAERSK LAMANAI</v>
          </cell>
          <cell r="R463" t="str">
            <v>FCL</v>
          </cell>
          <cell r="S463">
            <v>44610</v>
          </cell>
          <cell r="T463">
            <v>44610</v>
          </cell>
          <cell r="U463" t="str">
            <v>152205030197513</v>
          </cell>
          <cell r="V463">
            <v>44611</v>
          </cell>
          <cell r="W463" t="str">
            <v/>
          </cell>
          <cell r="X463" t="str">
            <v/>
          </cell>
          <cell r="Y463" t="str">
            <v/>
          </cell>
          <cell r="Z463" t="str">
            <v>0817800
PORTO DE SANTOS</v>
          </cell>
          <cell r="AA463" t="str">
            <v>0817800
PORTO DE SANTOS</v>
          </cell>
          <cell r="AB463" t="str">
            <v>BRASIL TERMINAL PORTUÁRIO S/A</v>
          </cell>
          <cell r="AC463">
            <v>44613</v>
          </cell>
          <cell r="AD463" t="str">
            <v>22/0347883-6</v>
          </cell>
          <cell r="AE463">
            <v>44614</v>
          </cell>
          <cell r="AF463" t="str">
            <v>Verde</v>
          </cell>
          <cell r="AG463">
            <v>44614</v>
          </cell>
          <cell r="AH463" t="str">
            <v/>
          </cell>
          <cell r="AI463" t="str">
            <v/>
          </cell>
          <cell r="AJ463">
            <v>44616</v>
          </cell>
          <cell r="AK463">
            <v>44616</v>
          </cell>
        </row>
        <row r="464">
          <cell r="A464">
            <v>540200651</v>
          </cell>
          <cell r="B464" t="str">
            <v>Normal</v>
          </cell>
          <cell r="C464" t="str">
            <v>Produtivo</v>
          </cell>
          <cell r="D464" t="str">
            <v>MBBRAS - SBC_x000D_
59.104.273/0001-29</v>
          </cell>
          <cell r="E464" t="str">
            <v>BSAO0033167</v>
          </cell>
          <cell r="F464" t="str">
            <v>DAIMLER INDIA</v>
          </cell>
          <cell r="G464" t="str">
            <v>MAERSK</v>
          </cell>
          <cell r="H464" t="str">
            <v>MARITIMA</v>
          </cell>
          <cell r="I464" t="str">
            <v/>
          </cell>
          <cell r="J464">
            <v>44566</v>
          </cell>
          <cell r="K464" t="str">
            <v>215518115</v>
          </cell>
          <cell r="L464" t="str">
            <v/>
          </cell>
          <cell r="P464">
            <v>44566</v>
          </cell>
          <cell r="Q464" t="str">
            <v>9527051 - MAERSK LAMANAI</v>
          </cell>
          <cell r="R464" t="str">
            <v>FCL</v>
          </cell>
          <cell r="S464">
            <v>44610</v>
          </cell>
          <cell r="T464">
            <v>44610</v>
          </cell>
          <cell r="U464" t="str">
            <v>152205030197432</v>
          </cell>
          <cell r="V464">
            <v>44610</v>
          </cell>
          <cell r="W464" t="str">
            <v/>
          </cell>
          <cell r="X464" t="str">
            <v/>
          </cell>
          <cell r="Y464" t="str">
            <v/>
          </cell>
          <cell r="Z464" t="str">
            <v>0817800
PORTO DE SANTOS</v>
          </cell>
          <cell r="AA464" t="str">
            <v>0817800
PORTO DE SANTOS</v>
          </cell>
          <cell r="AB464" t="str">
            <v>BRASIL TERMINAL PORTUÁRIO S/A</v>
          </cell>
          <cell r="AC464">
            <v>44613</v>
          </cell>
          <cell r="AD464" t="str">
            <v>22/0347877-1</v>
          </cell>
          <cell r="AE464">
            <v>44614</v>
          </cell>
          <cell r="AF464" t="str">
            <v>Verde</v>
          </cell>
          <cell r="AG464">
            <v>44614</v>
          </cell>
          <cell r="AH464" t="str">
            <v/>
          </cell>
          <cell r="AI464" t="str">
            <v/>
          </cell>
          <cell r="AJ464">
            <v>44616</v>
          </cell>
          <cell r="AK464">
            <v>44616</v>
          </cell>
        </row>
        <row r="465">
          <cell r="A465">
            <v>540200591</v>
          </cell>
          <cell r="B465" t="str">
            <v>Normal</v>
          </cell>
          <cell r="C465" t="str">
            <v>Produtivo</v>
          </cell>
          <cell r="D465" t="str">
            <v>MBBRAS - SBC_x000D_
59.104.273/0001-29</v>
          </cell>
          <cell r="E465" t="str">
            <v>BSAO0032954</v>
          </cell>
          <cell r="F465" t="str">
            <v>DAIMLER INDIA</v>
          </cell>
          <cell r="G465" t="str">
            <v>MAERSK</v>
          </cell>
          <cell r="H465" t="str">
            <v>MARITIMA</v>
          </cell>
          <cell r="I465" t="str">
            <v/>
          </cell>
          <cell r="J465">
            <v>44552</v>
          </cell>
          <cell r="K465" t="str">
            <v>215230445</v>
          </cell>
          <cell r="L465" t="str">
            <v/>
          </cell>
          <cell r="P465">
            <v>44552</v>
          </cell>
          <cell r="Q465" t="str">
            <v>9674543 - CMA CGM RHONE</v>
          </cell>
          <cell r="R465" t="str">
            <v>FCL</v>
          </cell>
          <cell r="S465">
            <v>44597</v>
          </cell>
          <cell r="T465">
            <v>44599</v>
          </cell>
          <cell r="U465" t="str">
            <v>152205018806890</v>
          </cell>
          <cell r="V465">
            <v>44599</v>
          </cell>
          <cell r="W465" t="str">
            <v/>
          </cell>
          <cell r="X465" t="str">
            <v/>
          </cell>
          <cell r="Y465" t="str">
            <v/>
          </cell>
          <cell r="Z465" t="str">
            <v>0817800
PORTO DE SANTOS</v>
          </cell>
          <cell r="AA465" t="str">
            <v>0817800
PORTO DE SANTOS</v>
          </cell>
          <cell r="AB465" t="str">
            <v>BRASIL TERMINAL PORTUÁRIO S/A</v>
          </cell>
          <cell r="AC465">
            <v>44600</v>
          </cell>
          <cell r="AD465" t="str">
            <v>22/0256178-0</v>
          </cell>
          <cell r="AE465">
            <v>44601</v>
          </cell>
          <cell r="AF465" t="str">
            <v>Verde</v>
          </cell>
          <cell r="AG465">
            <v>44601</v>
          </cell>
          <cell r="AH465" t="str">
            <v/>
          </cell>
          <cell r="AI465" t="str">
            <v/>
          </cell>
          <cell r="AJ465">
            <v>44603</v>
          </cell>
          <cell r="AK465">
            <v>44603</v>
          </cell>
        </row>
        <row r="466">
          <cell r="A466">
            <v>540200593</v>
          </cell>
          <cell r="B466" t="str">
            <v>Normal</v>
          </cell>
          <cell r="C466" t="str">
            <v>Produtivo</v>
          </cell>
          <cell r="D466" t="str">
            <v>MBBRAS - SBC_x000D_
59.104.273/0001-29</v>
          </cell>
          <cell r="E466" t="str">
            <v>BSAO0032957</v>
          </cell>
          <cell r="F466" t="str">
            <v>DAIMLER INDIA</v>
          </cell>
          <cell r="G466" t="str">
            <v>MAERSK</v>
          </cell>
          <cell r="H466" t="str">
            <v>MARITIMA</v>
          </cell>
          <cell r="I466" t="str">
            <v/>
          </cell>
          <cell r="J466">
            <v>44559</v>
          </cell>
          <cell r="K466" t="str">
            <v>215374098</v>
          </cell>
          <cell r="L466" t="str">
            <v/>
          </cell>
          <cell r="P466">
            <v>44559</v>
          </cell>
          <cell r="Q466" t="str">
            <v>9674543 - CMA CGM RHONE</v>
          </cell>
          <cell r="R466" t="str">
            <v>FCL</v>
          </cell>
          <cell r="S466">
            <v>44597</v>
          </cell>
          <cell r="T466">
            <v>44599</v>
          </cell>
          <cell r="U466" t="str">
            <v>152205018809210</v>
          </cell>
          <cell r="V466">
            <v>44599</v>
          </cell>
          <cell r="W466" t="str">
            <v/>
          </cell>
          <cell r="X466" t="str">
            <v/>
          </cell>
          <cell r="Y466" t="str">
            <v/>
          </cell>
          <cell r="Z466" t="str">
            <v>0817800
PORTO DE SANTOS</v>
          </cell>
          <cell r="AA466" t="str">
            <v>0817800
PORTO DE SANTOS</v>
          </cell>
          <cell r="AB466" t="str">
            <v>BRASIL TERMINAL PORTUÁRIO S/A</v>
          </cell>
          <cell r="AC466">
            <v>44600</v>
          </cell>
          <cell r="AD466" t="str">
            <v>22/0256190-0</v>
          </cell>
          <cell r="AE466">
            <v>44601</v>
          </cell>
          <cell r="AF466" t="str">
            <v>Verde</v>
          </cell>
          <cell r="AG466">
            <v>44601</v>
          </cell>
          <cell r="AH466" t="str">
            <v/>
          </cell>
          <cell r="AI466" t="str">
            <v/>
          </cell>
          <cell r="AJ466">
            <v>44603</v>
          </cell>
          <cell r="AK466">
            <v>44603</v>
          </cell>
        </row>
        <row r="467">
          <cell r="A467">
            <v>540200647</v>
          </cell>
          <cell r="B467" t="str">
            <v>Normal</v>
          </cell>
          <cell r="C467" t="str">
            <v>Produtivo</v>
          </cell>
          <cell r="D467" t="str">
            <v>MBBRAS - SBC_x000D_
59.104.273/0001-29</v>
          </cell>
          <cell r="E467" t="str">
            <v>BSAO0033163</v>
          </cell>
          <cell r="F467" t="str">
            <v>DAIMLER INDIA</v>
          </cell>
          <cell r="G467" t="str">
            <v>MAERSK</v>
          </cell>
          <cell r="H467" t="str">
            <v>MARITIMA</v>
          </cell>
          <cell r="I467" t="str">
            <v/>
          </cell>
          <cell r="J467">
            <v>44566</v>
          </cell>
          <cell r="K467" t="str">
            <v>215517805</v>
          </cell>
          <cell r="L467" t="str">
            <v/>
          </cell>
          <cell r="P467">
            <v>44566</v>
          </cell>
          <cell r="Q467" t="str">
            <v>9527051 - MAERSK LAMANAI</v>
          </cell>
          <cell r="R467" t="str">
            <v>FCL</v>
          </cell>
          <cell r="S467">
            <v>44610</v>
          </cell>
          <cell r="T467">
            <v>44610</v>
          </cell>
          <cell r="U467" t="str">
            <v>152205030196975</v>
          </cell>
          <cell r="V467">
            <v>44610</v>
          </cell>
          <cell r="W467" t="str">
            <v/>
          </cell>
          <cell r="X467" t="str">
            <v/>
          </cell>
          <cell r="Y467" t="str">
            <v/>
          </cell>
          <cell r="Z467" t="str">
            <v>0817800
PORTO DE SANTOS</v>
          </cell>
          <cell r="AA467" t="str">
            <v>0817800
PORTO DE SANTOS</v>
          </cell>
          <cell r="AB467" t="str">
            <v>BRASIL TERMINAL PORTUÁRIO S/A</v>
          </cell>
          <cell r="AC467">
            <v>44613</v>
          </cell>
          <cell r="AD467" t="str">
            <v>22/0347855-0</v>
          </cell>
          <cell r="AE467">
            <v>44614</v>
          </cell>
          <cell r="AF467" t="str">
            <v>Verde</v>
          </cell>
          <cell r="AG467">
            <v>44614</v>
          </cell>
          <cell r="AH467" t="str">
            <v/>
          </cell>
          <cell r="AI467" t="str">
            <v/>
          </cell>
          <cell r="AJ467">
            <v>44615</v>
          </cell>
          <cell r="AK467">
            <v>44615</v>
          </cell>
        </row>
        <row r="468">
          <cell r="A468">
            <v>540200640</v>
          </cell>
          <cell r="B468" t="str">
            <v>Normal</v>
          </cell>
          <cell r="C468" t="str">
            <v>Produtivo</v>
          </cell>
          <cell r="D468" t="str">
            <v>MBBRAS - SBC_x000D_
59.104.273/0001-29</v>
          </cell>
          <cell r="E468" t="str">
            <v>BSAO0033152</v>
          </cell>
          <cell r="F468" t="str">
            <v>DAIMLER INDIA</v>
          </cell>
          <cell r="G468" t="str">
            <v>MAERSK</v>
          </cell>
          <cell r="H468" t="str">
            <v>MARITIMA</v>
          </cell>
          <cell r="I468" t="str">
            <v/>
          </cell>
          <cell r="J468">
            <v>44565</v>
          </cell>
          <cell r="K468" t="str">
            <v>215374858</v>
          </cell>
          <cell r="L468" t="str">
            <v/>
          </cell>
          <cell r="P468">
            <v>44565</v>
          </cell>
          <cell r="Q468" t="str">
            <v>9527051 - MAERSK LAMANAI</v>
          </cell>
          <cell r="R468" t="str">
            <v>FCL</v>
          </cell>
          <cell r="S468">
            <v>44610</v>
          </cell>
          <cell r="T468">
            <v>44610</v>
          </cell>
          <cell r="U468" t="str">
            <v>152205030194336</v>
          </cell>
          <cell r="V468">
            <v>44610</v>
          </cell>
          <cell r="W468" t="str">
            <v/>
          </cell>
          <cell r="X468" t="str">
            <v/>
          </cell>
          <cell r="Y468" t="str">
            <v/>
          </cell>
          <cell r="Z468" t="str">
            <v>0817800
PORTO DE SANTOS</v>
          </cell>
          <cell r="AA468" t="str">
            <v>0817800
PORTO DE SANTOS</v>
          </cell>
          <cell r="AB468" t="str">
            <v>BRASIL TERMINAL PORTUÁRIO S/A</v>
          </cell>
          <cell r="AC468">
            <v>44627</v>
          </cell>
          <cell r="AD468" t="str">
            <v>22/0428795-3</v>
          </cell>
          <cell r="AE468">
            <v>44627</v>
          </cell>
          <cell r="AF468" t="str">
            <v>Verde</v>
          </cell>
          <cell r="AG468">
            <v>44627</v>
          </cell>
          <cell r="AH468" t="str">
            <v/>
          </cell>
          <cell r="AI468" t="str">
            <v/>
          </cell>
          <cell r="AJ468" t="str">
            <v/>
          </cell>
          <cell r="AK468" t="str">
            <v/>
          </cell>
        </row>
        <row r="469">
          <cell r="A469">
            <v>540200648</v>
          </cell>
          <cell r="B469" t="str">
            <v>Normal</v>
          </cell>
          <cell r="C469" t="str">
            <v>Produtivo</v>
          </cell>
          <cell r="D469" t="str">
            <v>MBBRAS - SBC_x000D_
59.104.273/0001-29</v>
          </cell>
          <cell r="E469" t="str">
            <v>BSAO0033164</v>
          </cell>
          <cell r="F469" t="str">
            <v>DAIMLER INDIA</v>
          </cell>
          <cell r="G469" t="str">
            <v>MAERSK</v>
          </cell>
          <cell r="H469" t="str">
            <v>MARITIMA</v>
          </cell>
          <cell r="I469" t="str">
            <v/>
          </cell>
          <cell r="J469">
            <v>44565</v>
          </cell>
          <cell r="K469" t="str">
            <v>215517860</v>
          </cell>
          <cell r="L469" t="str">
            <v/>
          </cell>
          <cell r="P469">
            <v>44565</v>
          </cell>
          <cell r="Q469" t="str">
            <v>9527051 - MAERSK LAMANAI</v>
          </cell>
          <cell r="R469" t="str">
            <v>FCL</v>
          </cell>
          <cell r="S469">
            <v>44610</v>
          </cell>
          <cell r="T469">
            <v>44610</v>
          </cell>
          <cell r="U469" t="str">
            <v>152205030197009</v>
          </cell>
          <cell r="V469">
            <v>44610</v>
          </cell>
          <cell r="W469" t="str">
            <v/>
          </cell>
          <cell r="X469" t="str">
            <v/>
          </cell>
          <cell r="Y469" t="str">
            <v/>
          </cell>
          <cell r="Z469" t="str">
            <v>0817800
PORTO DE SANTOS</v>
          </cell>
          <cell r="AA469" t="str">
            <v>0817800
PORTO DE SANTOS</v>
          </cell>
          <cell r="AB469" t="str">
            <v>BRASIL TERMINAL PORTUÁRIO S/A</v>
          </cell>
          <cell r="AC469">
            <v>44613</v>
          </cell>
          <cell r="AD469" t="str">
            <v>22/0347865-8</v>
          </cell>
          <cell r="AE469">
            <v>44614</v>
          </cell>
          <cell r="AF469" t="str">
            <v>Verde</v>
          </cell>
          <cell r="AG469">
            <v>44614</v>
          </cell>
          <cell r="AH469" t="str">
            <v/>
          </cell>
          <cell r="AI469" t="str">
            <v/>
          </cell>
          <cell r="AJ469">
            <v>44615</v>
          </cell>
          <cell r="AK469">
            <v>44615</v>
          </cell>
        </row>
        <row r="470">
          <cell r="A470">
            <v>540200641</v>
          </cell>
          <cell r="B470" t="str">
            <v>Normal</v>
          </cell>
          <cell r="C470" t="str">
            <v>Produtivo</v>
          </cell>
          <cell r="D470" t="str">
            <v>MBBRAS - SBC_x000D_
59.104.273/0001-29</v>
          </cell>
          <cell r="E470" t="str">
            <v>BSAO0033155</v>
          </cell>
          <cell r="F470" t="str">
            <v>DAIMLER INDIA</v>
          </cell>
          <cell r="G470" t="str">
            <v>MAERSK</v>
          </cell>
          <cell r="H470" t="str">
            <v>MARITIMA</v>
          </cell>
          <cell r="I470" t="str">
            <v/>
          </cell>
          <cell r="J470">
            <v>44566</v>
          </cell>
          <cell r="K470" t="str">
            <v>215434207</v>
          </cell>
          <cell r="L470" t="str">
            <v/>
          </cell>
          <cell r="P470">
            <v>44566</v>
          </cell>
          <cell r="Q470" t="str">
            <v>9527051 - MAERSK LAMANAI</v>
          </cell>
          <cell r="R470" t="str">
            <v>FCL</v>
          </cell>
          <cell r="S470">
            <v>44610</v>
          </cell>
          <cell r="T470">
            <v>44610</v>
          </cell>
          <cell r="U470" t="str">
            <v>152205030194689</v>
          </cell>
          <cell r="V470">
            <v>44610</v>
          </cell>
          <cell r="W470" t="str">
            <v/>
          </cell>
          <cell r="X470" t="str">
            <v/>
          </cell>
          <cell r="Y470" t="str">
            <v/>
          </cell>
          <cell r="Z470" t="str">
            <v>0817800
PORTO DE SANTOS</v>
          </cell>
          <cell r="AA470" t="str">
            <v>0817800
PORTO DE SANTOS</v>
          </cell>
          <cell r="AB470" t="str">
            <v>BRASIL TERMINAL PORTUÁRIO S/A</v>
          </cell>
          <cell r="AC470">
            <v>44637</v>
          </cell>
          <cell r="AD470" t="str">
            <v>22/0510332-5</v>
          </cell>
          <cell r="AE470">
            <v>44637</v>
          </cell>
          <cell r="AF470" t="str">
            <v>Verde</v>
          </cell>
          <cell r="AG470">
            <v>44637</v>
          </cell>
          <cell r="AH470" t="str">
            <v/>
          </cell>
          <cell r="AI470" t="str">
            <v/>
          </cell>
          <cell r="AJ470">
            <v>44638</v>
          </cell>
          <cell r="AK470">
            <v>44638</v>
          </cell>
        </row>
        <row r="471">
          <cell r="A471">
            <v>540200597</v>
          </cell>
          <cell r="B471" t="str">
            <v>Normal</v>
          </cell>
          <cell r="C471" t="str">
            <v>Produtivo</v>
          </cell>
          <cell r="D471" t="str">
            <v>MBBRAS - SBC_x000D_
59.104.273/0001-29</v>
          </cell>
          <cell r="E471" t="str">
            <v>BSAO0032961</v>
          </cell>
          <cell r="F471" t="str">
            <v>DAIMLER INDIA</v>
          </cell>
          <cell r="G471" t="str">
            <v>MAERSK</v>
          </cell>
          <cell r="H471" t="str">
            <v>MARITIMA</v>
          </cell>
          <cell r="I471" t="str">
            <v/>
          </cell>
          <cell r="J471">
            <v>44559</v>
          </cell>
          <cell r="K471" t="str">
            <v>215374623</v>
          </cell>
          <cell r="L471" t="str">
            <v/>
          </cell>
          <cell r="P471">
            <v>44559</v>
          </cell>
          <cell r="Q471" t="str">
            <v>9674543 - CMA CGM RHONE</v>
          </cell>
          <cell r="R471" t="str">
            <v>FCL</v>
          </cell>
          <cell r="S471">
            <v>44597</v>
          </cell>
          <cell r="T471">
            <v>44599</v>
          </cell>
          <cell r="U471" t="str">
            <v>152205018809644</v>
          </cell>
          <cell r="V471">
            <v>44600</v>
          </cell>
          <cell r="W471" t="str">
            <v/>
          </cell>
          <cell r="X471" t="str">
            <v/>
          </cell>
          <cell r="Y471" t="str">
            <v/>
          </cell>
          <cell r="Z471" t="str">
            <v>0817800
PORTO DE SANTOS</v>
          </cell>
          <cell r="AA471" t="str">
            <v>0817800
PORTO DE SANTOS</v>
          </cell>
          <cell r="AB471" t="str">
            <v>BRASIL TERMINAL PORTUÁRIO S/A</v>
          </cell>
          <cell r="AC471">
            <v>44600</v>
          </cell>
          <cell r="AD471" t="str">
            <v>22/0256219-1</v>
          </cell>
          <cell r="AE471">
            <v>44601</v>
          </cell>
          <cell r="AF471" t="str">
            <v>Verde</v>
          </cell>
          <cell r="AG471">
            <v>44601</v>
          </cell>
          <cell r="AH471" t="str">
            <v/>
          </cell>
          <cell r="AI471" t="str">
            <v/>
          </cell>
          <cell r="AJ471">
            <v>44603</v>
          </cell>
          <cell r="AK471">
            <v>44603</v>
          </cell>
        </row>
        <row r="472">
          <cell r="A472">
            <v>540200653</v>
          </cell>
          <cell r="B472" t="str">
            <v>Normal</v>
          </cell>
          <cell r="C472" t="str">
            <v>Produtivo</v>
          </cell>
          <cell r="D472" t="str">
            <v>MBBRAS - SBC_x000D_
59.104.273/0001-29</v>
          </cell>
          <cell r="E472" t="str">
            <v>BSAO0033169</v>
          </cell>
          <cell r="F472" t="str">
            <v>DAIMLER INDIA</v>
          </cell>
          <cell r="G472" t="str">
            <v>MAERSK</v>
          </cell>
          <cell r="H472" t="str">
            <v>MARITIMA</v>
          </cell>
          <cell r="I472" t="str">
            <v/>
          </cell>
          <cell r="J472">
            <v>44566</v>
          </cell>
          <cell r="K472" t="str">
            <v>215518294</v>
          </cell>
          <cell r="L472" t="str">
            <v/>
          </cell>
          <cell r="P472">
            <v>44566</v>
          </cell>
          <cell r="Q472" t="str">
            <v>9527051 - MAERSK LAMANAI</v>
          </cell>
          <cell r="R472" t="str">
            <v>FCL</v>
          </cell>
          <cell r="S472">
            <v>44610</v>
          </cell>
          <cell r="T472">
            <v>44610</v>
          </cell>
          <cell r="U472" t="str">
            <v>152205030197602</v>
          </cell>
          <cell r="V472">
            <v>44611</v>
          </cell>
          <cell r="W472" t="str">
            <v/>
          </cell>
          <cell r="X472" t="str">
            <v/>
          </cell>
          <cell r="Y472" t="str">
            <v/>
          </cell>
          <cell r="Z472" t="str">
            <v>0817800
PORTO DE SANTOS</v>
          </cell>
          <cell r="AA472" t="str">
            <v>0817800
PORTO DE SANTOS</v>
          </cell>
          <cell r="AB472" t="str">
            <v>BRASIL TERMINAL PORTUÁRIO S/A</v>
          </cell>
          <cell r="AC472">
            <v>44613</v>
          </cell>
          <cell r="AD472" t="str">
            <v>22/0347889-5</v>
          </cell>
          <cell r="AE472">
            <v>44614</v>
          </cell>
          <cell r="AF472" t="str">
            <v>Verde</v>
          </cell>
          <cell r="AG472">
            <v>44614</v>
          </cell>
          <cell r="AH472" t="str">
            <v/>
          </cell>
          <cell r="AI472" t="str">
            <v/>
          </cell>
          <cell r="AJ472">
            <v>44616</v>
          </cell>
          <cell r="AK472">
            <v>44616</v>
          </cell>
        </row>
        <row r="473">
          <cell r="A473">
            <v>540200745</v>
          </cell>
          <cell r="B473" t="str">
            <v>Normal</v>
          </cell>
          <cell r="C473" t="str">
            <v>Produtivo</v>
          </cell>
          <cell r="D473" t="str">
            <v>MBBRAS - SBC_x000D_
59.104.273/0001-29</v>
          </cell>
          <cell r="E473" t="str">
            <v>BSAO0033575</v>
          </cell>
          <cell r="F473" t="str">
            <v>SNT DYNAMICS</v>
          </cell>
          <cell r="G473" t="str">
            <v>DSV</v>
          </cell>
          <cell r="H473" t="str">
            <v>MARITIMA</v>
          </cell>
          <cell r="I473" t="str">
            <v/>
          </cell>
          <cell r="J473">
            <v>44559</v>
          </cell>
          <cell r="K473" t="str">
            <v>SELG595144</v>
          </cell>
          <cell r="L473" t="str">
            <v/>
          </cell>
          <cell r="P473">
            <v>44559</v>
          </cell>
          <cell r="Q473" t="str">
            <v>9793923 - SEASPAN HARRIER</v>
          </cell>
          <cell r="R473" t="str">
            <v>FCL</v>
          </cell>
          <cell r="S473">
            <v>44592</v>
          </cell>
          <cell r="T473">
            <v>44592</v>
          </cell>
          <cell r="U473" t="str">
            <v>152205018143417</v>
          </cell>
          <cell r="V473">
            <v>44593</v>
          </cell>
          <cell r="W473" t="str">
            <v/>
          </cell>
          <cell r="X473" t="str">
            <v/>
          </cell>
          <cell r="Y473" t="str">
            <v/>
          </cell>
          <cell r="Z473" t="str">
            <v>0817800
PORTO DE SANTOS</v>
          </cell>
          <cell r="AA473" t="str">
            <v>0817800
PORTO DE SANTOS</v>
          </cell>
          <cell r="AB473" t="str">
            <v>BRASIL TERMINAL PORTUÁRIO S/A</v>
          </cell>
          <cell r="AC473">
            <v>44595</v>
          </cell>
          <cell r="AD473" t="str">
            <v>22/0228915-0</v>
          </cell>
          <cell r="AE473">
            <v>44596</v>
          </cell>
          <cell r="AF473" t="str">
            <v>Verde</v>
          </cell>
          <cell r="AG473">
            <v>44596</v>
          </cell>
          <cell r="AH473" t="str">
            <v/>
          </cell>
          <cell r="AI473" t="str">
            <v/>
          </cell>
          <cell r="AJ473">
            <v>44596</v>
          </cell>
          <cell r="AK473">
            <v>44596</v>
          </cell>
        </row>
        <row r="474">
          <cell r="A474">
            <v>540200744</v>
          </cell>
          <cell r="B474" t="str">
            <v>Normal</v>
          </cell>
          <cell r="C474" t="str">
            <v>Produtivo</v>
          </cell>
          <cell r="D474" t="str">
            <v>MBBRAS - SBC_x000D_
59.104.273/0001-29</v>
          </cell>
          <cell r="E474" t="str">
            <v>BSAO0033574</v>
          </cell>
          <cell r="F474" t="str">
            <v>SNT DYNAMICS</v>
          </cell>
          <cell r="G474" t="str">
            <v>DSV</v>
          </cell>
          <cell r="H474" t="str">
            <v>MARITIMA</v>
          </cell>
          <cell r="I474" t="str">
            <v/>
          </cell>
          <cell r="J474">
            <v>44559</v>
          </cell>
          <cell r="K474" t="str">
            <v>SELG595143</v>
          </cell>
          <cell r="L474" t="str">
            <v/>
          </cell>
          <cell r="P474">
            <v>44559</v>
          </cell>
          <cell r="Q474" t="str">
            <v>9793923 - SEASPAN HARRIER</v>
          </cell>
          <cell r="R474" t="str">
            <v>FCL</v>
          </cell>
          <cell r="S474">
            <v>44592</v>
          </cell>
          <cell r="T474">
            <v>44592</v>
          </cell>
          <cell r="U474" t="str">
            <v>152205018143336</v>
          </cell>
          <cell r="V474">
            <v>44593</v>
          </cell>
          <cell r="W474" t="str">
            <v/>
          </cell>
          <cell r="X474" t="str">
            <v/>
          </cell>
          <cell r="Y474" t="str">
            <v/>
          </cell>
          <cell r="Z474" t="str">
            <v>0817800
PORTO DE SANTOS</v>
          </cell>
          <cell r="AA474" t="str">
            <v>0817800
PORTO DE SANTOS</v>
          </cell>
          <cell r="AB474" t="str">
            <v>BRASIL TERMINAL PORTUÁRIO S/A</v>
          </cell>
          <cell r="AC474">
            <v>44595</v>
          </cell>
          <cell r="AD474" t="str">
            <v>22/0228904-5</v>
          </cell>
          <cell r="AE474">
            <v>44596</v>
          </cell>
          <cell r="AF474" t="str">
            <v>Verde</v>
          </cell>
          <cell r="AG474">
            <v>44596</v>
          </cell>
          <cell r="AH474" t="str">
            <v/>
          </cell>
          <cell r="AI474" t="str">
            <v/>
          </cell>
          <cell r="AJ474">
            <v>44596</v>
          </cell>
          <cell r="AK474">
            <v>44596</v>
          </cell>
        </row>
        <row r="475">
          <cell r="A475">
            <v>540200832</v>
          </cell>
          <cell r="B475" t="str">
            <v>Normal</v>
          </cell>
          <cell r="C475" t="str">
            <v>Produtivo</v>
          </cell>
          <cell r="D475" t="str">
            <v>MBBRAS - SBC_x000D_
59.104.273/0001-29</v>
          </cell>
          <cell r="E475" t="str">
            <v>BSAO0034107</v>
          </cell>
          <cell r="F475" t="str">
            <v>CHANGSHA XI MAI</v>
          </cell>
          <cell r="G475" t="str">
            <v>DSV</v>
          </cell>
          <cell r="H475" t="str">
            <v>MARITIMA</v>
          </cell>
          <cell r="I475" t="str">
            <v/>
          </cell>
          <cell r="J475">
            <v>44533</v>
          </cell>
          <cell r="K475" t="str">
            <v>WUHG017852</v>
          </cell>
          <cell r="L475" t="str">
            <v/>
          </cell>
          <cell r="P475">
            <v>44533</v>
          </cell>
          <cell r="Q475" t="str">
            <v>9618276 -MSC AGRIGENTO</v>
          </cell>
          <cell r="R475" t="str">
            <v>FCL</v>
          </cell>
          <cell r="S475">
            <v>44597</v>
          </cell>
          <cell r="T475">
            <v>44597</v>
          </cell>
          <cell r="U475" t="str">
            <v>152205022814010</v>
          </cell>
          <cell r="V475">
            <v>44598</v>
          </cell>
          <cell r="W475" t="str">
            <v/>
          </cell>
          <cell r="X475" t="str">
            <v/>
          </cell>
          <cell r="Y475" t="str">
            <v/>
          </cell>
          <cell r="Z475" t="str">
            <v>0817800
PORTO DE SANTOS</v>
          </cell>
          <cell r="AA475" t="str">
            <v>0817800
PORTO DE SANTOS</v>
          </cell>
          <cell r="AB475" t="str">
            <v>BRASIL TERMINAL PORTUÁRIO S/A</v>
          </cell>
          <cell r="AC475">
            <v>44599</v>
          </cell>
          <cell r="AD475" t="str">
            <v>22/0241175-4</v>
          </cell>
          <cell r="AE475">
            <v>44599</v>
          </cell>
          <cell r="AF475" t="str">
            <v>Verde</v>
          </cell>
          <cell r="AG475">
            <v>44599</v>
          </cell>
          <cell r="AH475" t="str">
            <v/>
          </cell>
          <cell r="AI475" t="str">
            <v/>
          </cell>
          <cell r="AJ475">
            <v>44600</v>
          </cell>
          <cell r="AK475">
            <v>44600</v>
          </cell>
        </row>
        <row r="476">
          <cell r="A476">
            <v>540200831</v>
          </cell>
          <cell r="B476" t="str">
            <v>Normal</v>
          </cell>
          <cell r="C476" t="str">
            <v>Produtivo</v>
          </cell>
          <cell r="D476" t="str">
            <v>MBBRAS - SBC_x000D_
59.104.273/0001-29</v>
          </cell>
          <cell r="E476" t="str">
            <v>BSAO0034106</v>
          </cell>
          <cell r="F476" t="str">
            <v>CHANGSHA XI MAI</v>
          </cell>
          <cell r="G476" t="str">
            <v>DSV</v>
          </cell>
          <cell r="H476" t="str">
            <v>MARITIMA</v>
          </cell>
          <cell r="I476" t="str">
            <v/>
          </cell>
          <cell r="J476">
            <v>44533</v>
          </cell>
          <cell r="K476" t="str">
            <v>WUHG017851</v>
          </cell>
          <cell r="L476" t="str">
            <v/>
          </cell>
          <cell r="P476">
            <v>44533</v>
          </cell>
          <cell r="Q476" t="str">
            <v>9618276 -MSC AGRIGENTO</v>
          </cell>
          <cell r="R476" t="str">
            <v>FCL</v>
          </cell>
          <cell r="S476">
            <v>44597</v>
          </cell>
          <cell r="T476">
            <v>44597</v>
          </cell>
          <cell r="U476" t="str">
            <v>152205022813987</v>
          </cell>
          <cell r="V476">
            <v>44598</v>
          </cell>
          <cell r="W476" t="str">
            <v/>
          </cell>
          <cell r="X476" t="str">
            <v/>
          </cell>
          <cell r="Y476" t="str">
            <v/>
          </cell>
          <cell r="Z476" t="str">
            <v>0817800
PORTO DE SANTOS</v>
          </cell>
          <cell r="AA476" t="str">
            <v>0817800
PORTO DE SANTOS</v>
          </cell>
          <cell r="AB476" t="str">
            <v>BRASIL TERMINAL PORTUÁRIO S/A</v>
          </cell>
          <cell r="AC476">
            <v>44599</v>
          </cell>
          <cell r="AD476" t="str">
            <v>22/0241166-5</v>
          </cell>
          <cell r="AE476">
            <v>44599</v>
          </cell>
          <cell r="AF476" t="str">
            <v>Verde</v>
          </cell>
          <cell r="AG476">
            <v>44599</v>
          </cell>
          <cell r="AH476" t="str">
            <v/>
          </cell>
          <cell r="AI476" t="str">
            <v/>
          </cell>
          <cell r="AJ476">
            <v>44600</v>
          </cell>
          <cell r="AK476">
            <v>44600</v>
          </cell>
        </row>
        <row r="477">
          <cell r="A477">
            <v>540200835</v>
          </cell>
          <cell r="B477" t="str">
            <v>Normal</v>
          </cell>
          <cell r="C477" t="str">
            <v>Produtivo</v>
          </cell>
          <cell r="D477" t="str">
            <v>MBBRAS - SBC_x000D_
59.104.273/0001-29</v>
          </cell>
          <cell r="E477" t="str">
            <v>BSAO0034115</v>
          </cell>
          <cell r="F477" t="str">
            <v>CHANGSHA XI MAI</v>
          </cell>
          <cell r="G477" t="str">
            <v>DSV</v>
          </cell>
          <cell r="H477" t="str">
            <v>MARITIMA</v>
          </cell>
          <cell r="I477" t="str">
            <v/>
          </cell>
          <cell r="J477">
            <v>44533</v>
          </cell>
          <cell r="K477" t="str">
            <v>WUHG017840</v>
          </cell>
          <cell r="L477" t="str">
            <v/>
          </cell>
          <cell r="P477">
            <v>44533</v>
          </cell>
          <cell r="Q477" t="str">
            <v>9745665 - MSC DESIREE</v>
          </cell>
          <cell r="R477" t="str">
            <v>FCL</v>
          </cell>
          <cell r="S477">
            <v>44603</v>
          </cell>
          <cell r="T477">
            <v>44603</v>
          </cell>
          <cell r="U477" t="str">
            <v>152205029873390</v>
          </cell>
          <cell r="V477">
            <v>44604</v>
          </cell>
          <cell r="W477" t="str">
            <v/>
          </cell>
          <cell r="X477" t="str">
            <v/>
          </cell>
          <cell r="Y477" t="str">
            <v/>
          </cell>
          <cell r="Z477" t="str">
            <v>0817800
PORTO DE SANTOS</v>
          </cell>
          <cell r="AA477" t="str">
            <v>0817800
PORTO DE SANTOS</v>
          </cell>
          <cell r="AB477" t="str">
            <v>BRASIL TERMINAL PORTUÁRIO S/A</v>
          </cell>
          <cell r="AC477">
            <v>44606</v>
          </cell>
          <cell r="AD477" t="str">
            <v>22/0287436-3</v>
          </cell>
          <cell r="AE477">
            <v>44606</v>
          </cell>
          <cell r="AF477" t="str">
            <v>Verde</v>
          </cell>
          <cell r="AG477">
            <v>44606</v>
          </cell>
          <cell r="AH477" t="str">
            <v/>
          </cell>
          <cell r="AI477" t="str">
            <v/>
          </cell>
          <cell r="AJ477">
            <v>44609</v>
          </cell>
          <cell r="AK477">
            <v>44609</v>
          </cell>
        </row>
        <row r="478">
          <cell r="A478">
            <v>540200836</v>
          </cell>
          <cell r="B478" t="str">
            <v>Normal</v>
          </cell>
          <cell r="C478" t="str">
            <v>Produtivo</v>
          </cell>
          <cell r="D478" t="str">
            <v>MBBRAS - SBC_x000D_
59.104.273/0001-29</v>
          </cell>
          <cell r="E478" t="str">
            <v>BSAO0034117</v>
          </cell>
          <cell r="F478" t="str">
            <v>CHANGSHA XI MAI</v>
          </cell>
          <cell r="G478" t="str">
            <v>DSV</v>
          </cell>
          <cell r="H478" t="str">
            <v>MARITIMA</v>
          </cell>
          <cell r="I478" t="str">
            <v/>
          </cell>
          <cell r="J478">
            <v>44533</v>
          </cell>
          <cell r="K478" t="str">
            <v>WUHG017841</v>
          </cell>
          <cell r="L478" t="str">
            <v/>
          </cell>
          <cell r="P478">
            <v>44533</v>
          </cell>
          <cell r="Q478" t="str">
            <v>9745665 - MSC DESIREE</v>
          </cell>
          <cell r="R478" t="str">
            <v>FCL</v>
          </cell>
          <cell r="S478">
            <v>44603</v>
          </cell>
          <cell r="T478">
            <v>44603</v>
          </cell>
          <cell r="U478" t="str">
            <v>152205029873470</v>
          </cell>
          <cell r="V478">
            <v>44604</v>
          </cell>
          <cell r="W478" t="str">
            <v/>
          </cell>
          <cell r="X478" t="str">
            <v/>
          </cell>
          <cell r="Y478" t="str">
            <v/>
          </cell>
          <cell r="Z478" t="str">
            <v>0817800
PORTO DE SANTOS</v>
          </cell>
          <cell r="AA478" t="str">
            <v>0817800
PORTO DE SANTOS</v>
          </cell>
          <cell r="AB478" t="str">
            <v>BRASIL TERMINAL PORTUÁRIO S/A</v>
          </cell>
          <cell r="AC478">
            <v>44606</v>
          </cell>
          <cell r="AD478" t="str">
            <v>22/0290660-5</v>
          </cell>
          <cell r="AE478">
            <v>44606</v>
          </cell>
          <cell r="AF478" t="str">
            <v>Verde</v>
          </cell>
          <cell r="AG478">
            <v>44606</v>
          </cell>
          <cell r="AH478" t="str">
            <v/>
          </cell>
          <cell r="AI478" t="str">
            <v/>
          </cell>
          <cell r="AJ478">
            <v>44609</v>
          </cell>
          <cell r="AK478">
            <v>44609</v>
          </cell>
        </row>
        <row r="479">
          <cell r="A479">
            <v>540200837</v>
          </cell>
          <cell r="B479" t="str">
            <v>Normal</v>
          </cell>
          <cell r="C479" t="str">
            <v>Produtivo</v>
          </cell>
          <cell r="D479" t="str">
            <v>MBBRAS - SBC_x000D_
59.104.273/0001-29</v>
          </cell>
          <cell r="E479" t="str">
            <v>BSAO0034121</v>
          </cell>
          <cell r="F479" t="str">
            <v>CHANGSHA XI MAI</v>
          </cell>
          <cell r="G479" t="str">
            <v>DSV</v>
          </cell>
          <cell r="H479" t="str">
            <v>MARITIMA</v>
          </cell>
          <cell r="I479" t="str">
            <v/>
          </cell>
          <cell r="J479">
            <v>44525</v>
          </cell>
          <cell r="K479" t="str">
            <v>WUHG017824</v>
          </cell>
          <cell r="L479" t="str">
            <v/>
          </cell>
          <cell r="P479">
            <v>44525</v>
          </cell>
          <cell r="Q479" t="str">
            <v>9745665 - MSC DESIREE</v>
          </cell>
          <cell r="R479" t="str">
            <v>FCL</v>
          </cell>
          <cell r="S479">
            <v>44603</v>
          </cell>
          <cell r="T479">
            <v>44603</v>
          </cell>
          <cell r="U479" t="str">
            <v>152205029712469</v>
          </cell>
          <cell r="V479">
            <v>44606</v>
          </cell>
          <cell r="W479" t="str">
            <v/>
          </cell>
          <cell r="X479" t="str">
            <v/>
          </cell>
          <cell r="Y479" t="str">
            <v/>
          </cell>
          <cell r="Z479" t="str">
            <v>0817800
PORTO DE SANTOS</v>
          </cell>
          <cell r="AA479" t="str">
            <v>0817800
PORTO DE SANTOS</v>
          </cell>
          <cell r="AB479" t="str">
            <v>BRASIL TERMINAL PORTUÁRIO S/A</v>
          </cell>
          <cell r="AC479">
            <v>44606</v>
          </cell>
          <cell r="AD479" t="str">
            <v>22/0287457-6</v>
          </cell>
          <cell r="AE479">
            <v>44606</v>
          </cell>
          <cell r="AF479" t="str">
            <v>Verde</v>
          </cell>
          <cell r="AG479">
            <v>44606</v>
          </cell>
          <cell r="AH479" t="str">
            <v/>
          </cell>
          <cell r="AI479" t="str">
            <v/>
          </cell>
          <cell r="AJ479">
            <v>44609</v>
          </cell>
          <cell r="AK479">
            <v>44609</v>
          </cell>
        </row>
        <row r="480">
          <cell r="A480">
            <v>540200838</v>
          </cell>
          <cell r="B480" t="str">
            <v>Normal</v>
          </cell>
          <cell r="C480" t="str">
            <v>Produtivo</v>
          </cell>
          <cell r="D480" t="str">
            <v>MBBRAS - SBC_x000D_
59.104.273/0001-29</v>
          </cell>
          <cell r="E480" t="str">
            <v>BSAO0034120</v>
          </cell>
          <cell r="F480" t="str">
            <v>CHANGSHA XI MAI</v>
          </cell>
          <cell r="G480" t="str">
            <v>DSV</v>
          </cell>
          <cell r="H480" t="str">
            <v>MARITIMA</v>
          </cell>
          <cell r="I480" t="str">
            <v/>
          </cell>
          <cell r="J480">
            <v>44525</v>
          </cell>
          <cell r="K480" t="str">
            <v>WUHG017823</v>
          </cell>
          <cell r="L480" t="str">
            <v/>
          </cell>
          <cell r="P480">
            <v>44525</v>
          </cell>
          <cell r="Q480" t="str">
            <v>9745665 - MSC DESIREE</v>
          </cell>
          <cell r="R480" t="str">
            <v>FCL</v>
          </cell>
          <cell r="S480">
            <v>44603</v>
          </cell>
          <cell r="T480">
            <v>44603</v>
          </cell>
          <cell r="U480" t="str">
            <v>152205029712388</v>
          </cell>
          <cell r="V480">
            <v>44606</v>
          </cell>
          <cell r="W480" t="str">
            <v/>
          </cell>
          <cell r="X480" t="str">
            <v/>
          </cell>
          <cell r="Y480" t="str">
            <v/>
          </cell>
          <cell r="Z480" t="str">
            <v>0817800
PORTO DE SANTOS</v>
          </cell>
          <cell r="AA480" t="str">
            <v>0817800
PORTO DE SANTOS</v>
          </cell>
          <cell r="AB480" t="str">
            <v>BRASIL TERMINAL PORTUÁRIO S/A</v>
          </cell>
          <cell r="AC480">
            <v>44606</v>
          </cell>
          <cell r="AD480" t="str">
            <v>22/0287466-5</v>
          </cell>
          <cell r="AE480">
            <v>44606</v>
          </cell>
          <cell r="AF480" t="str">
            <v>Verde</v>
          </cell>
          <cell r="AG480">
            <v>44606</v>
          </cell>
          <cell r="AH480" t="str">
            <v/>
          </cell>
          <cell r="AI480" t="str">
            <v/>
          </cell>
          <cell r="AJ480">
            <v>44609</v>
          </cell>
          <cell r="AK480">
            <v>44609</v>
          </cell>
        </row>
        <row r="481">
          <cell r="A481">
            <v>540200875</v>
          </cell>
          <cell r="B481" t="str">
            <v>Normal</v>
          </cell>
          <cell r="C481" t="str">
            <v>Produtivo</v>
          </cell>
          <cell r="D481" t="str">
            <v>MBBRAS - SBC_x000D_
59.104.273/0001-29</v>
          </cell>
          <cell r="E481" t="str">
            <v>BSAO0034573</v>
          </cell>
          <cell r="F481" t="str">
            <v>CHANGSHA XI MAI</v>
          </cell>
          <cell r="G481" t="str">
            <v>DSV</v>
          </cell>
          <cell r="H481" t="str">
            <v>MARITIMA</v>
          </cell>
          <cell r="I481" t="str">
            <v/>
          </cell>
          <cell r="J481">
            <v>44546</v>
          </cell>
          <cell r="K481" t="str">
            <v>WUHG017880</v>
          </cell>
          <cell r="L481" t="str">
            <v/>
          </cell>
          <cell r="P481">
            <v>44546</v>
          </cell>
          <cell r="Q481" t="str">
            <v>9777175 -CAPE ARTEMISIO</v>
          </cell>
          <cell r="R481" t="str">
            <v>FCL</v>
          </cell>
          <cell r="S481">
            <v>44606</v>
          </cell>
          <cell r="T481">
            <v>44606</v>
          </cell>
          <cell r="U481" t="str">
            <v>152205029547085</v>
          </cell>
          <cell r="V481">
            <v>44606</v>
          </cell>
          <cell r="W481" t="str">
            <v/>
          </cell>
          <cell r="X481" t="str">
            <v/>
          </cell>
          <cell r="Y481" t="str">
            <v/>
          </cell>
          <cell r="Z481" t="str">
            <v>0817800
PORTO DE SANTOS</v>
          </cell>
          <cell r="AA481" t="str">
            <v>0817800
PORTO DE SANTOS</v>
          </cell>
          <cell r="AB481" t="str">
            <v>BRASIL TERMINAL PORTUÁRIO S/A</v>
          </cell>
          <cell r="AC481">
            <v>44607</v>
          </cell>
          <cell r="AD481" t="str">
            <v>22/0306876-0</v>
          </cell>
          <cell r="AE481">
            <v>44608</v>
          </cell>
          <cell r="AF481" t="str">
            <v>Verde</v>
          </cell>
          <cell r="AG481">
            <v>44608</v>
          </cell>
          <cell r="AH481" t="str">
            <v/>
          </cell>
          <cell r="AI481" t="str">
            <v/>
          </cell>
          <cell r="AJ481">
            <v>44610</v>
          </cell>
          <cell r="AK481">
            <v>44610</v>
          </cell>
        </row>
        <row r="482">
          <cell r="A482">
            <v>540200762</v>
          </cell>
          <cell r="B482" t="str">
            <v>Normal</v>
          </cell>
          <cell r="C482" t="str">
            <v>Produtivo</v>
          </cell>
          <cell r="D482" t="str">
            <v>MBBRAS - SBC_x000D_
59.104.273/0001-29</v>
          </cell>
          <cell r="E482" t="str">
            <v>BSAO0034624</v>
          </cell>
          <cell r="F482" t="str">
            <v>DAIMLER TRUCK</v>
          </cell>
          <cell r="G482" t="str">
            <v>HAPPAG LLOYD BRASIL AGENCIAMENTO MARITIM</v>
          </cell>
          <cell r="H482" t="str">
            <v>MARITIMA</v>
          </cell>
          <cell r="I482" t="str">
            <v/>
          </cell>
          <cell r="J482">
            <v>44585</v>
          </cell>
          <cell r="K482" t="str">
            <v>HLCUSTR211217372</v>
          </cell>
          <cell r="L482" t="str">
            <v>1250251714</v>
          </cell>
          <cell r="P482">
            <v>44588</v>
          </cell>
          <cell r="Q482" t="str">
            <v>9710220 - UASC AL KHOR</v>
          </cell>
          <cell r="R482" t="str">
            <v>FCL</v>
          </cell>
          <cell r="S482">
            <v>44603</v>
          </cell>
          <cell r="T482">
            <v>44611</v>
          </cell>
          <cell r="U482" t="str">
            <v>152205028157836</v>
          </cell>
          <cell r="V482">
            <v>44611</v>
          </cell>
          <cell r="W482" t="str">
            <v/>
          </cell>
          <cell r="X482" t="str">
            <v/>
          </cell>
          <cell r="Y482" t="str">
            <v/>
          </cell>
          <cell r="Z482" t="str">
            <v>0817800
PORTO DE SANTOS</v>
          </cell>
          <cell r="AA482" t="str">
            <v>0817900
SAO PAULO</v>
          </cell>
          <cell r="AB482" t="str">
            <v>EADI SANTO ANDRE TERMINAL DE CARGAS LTDA.</v>
          </cell>
          <cell r="AC482">
            <v>44634</v>
          </cell>
          <cell r="AD482" t="str">
            <v>22/0489023-4</v>
          </cell>
          <cell r="AE482">
            <v>44635</v>
          </cell>
          <cell r="AF482" t="str">
            <v>Verde</v>
          </cell>
          <cell r="AG482">
            <v>44635</v>
          </cell>
          <cell r="AH482" t="str">
            <v/>
          </cell>
          <cell r="AI482" t="str">
            <v/>
          </cell>
          <cell r="AJ482" t="str">
            <v/>
          </cell>
          <cell r="AK482" t="str">
            <v/>
          </cell>
        </row>
        <row r="483">
          <cell r="A483">
            <v>540200743</v>
          </cell>
          <cell r="B483" t="str">
            <v>Normal</v>
          </cell>
          <cell r="C483" t="str">
            <v>Produtivo</v>
          </cell>
          <cell r="D483" t="str">
            <v>MBBRAS - SBC_x000D_
59.104.273/0001-29</v>
          </cell>
          <cell r="E483" t="str">
            <v>BSAO0034628</v>
          </cell>
          <cell r="F483" t="str">
            <v>DAIMLER TRUCK</v>
          </cell>
          <cell r="G483" t="str">
            <v>HAPPAG LLOYD BRASIL AGENCIAMENTO MARITIM</v>
          </cell>
          <cell r="H483" t="str">
            <v>MARITIMA</v>
          </cell>
          <cell r="I483" t="str">
            <v/>
          </cell>
          <cell r="J483">
            <v>44583</v>
          </cell>
          <cell r="K483" t="str">
            <v>HLCUSTR220106041</v>
          </cell>
          <cell r="L483" t="str">
            <v>1250251695</v>
          </cell>
          <cell r="P483">
            <v>44588</v>
          </cell>
          <cell r="Q483" t="str">
            <v>9710220 - UASC AL KHOR</v>
          </cell>
          <cell r="R483" t="str">
            <v>FCL</v>
          </cell>
          <cell r="S483">
            <v>44603</v>
          </cell>
          <cell r="T483">
            <v>44611</v>
          </cell>
          <cell r="U483" t="str">
            <v>152205028164700</v>
          </cell>
          <cell r="V483">
            <v>44611</v>
          </cell>
          <cell r="W483" t="str">
            <v/>
          </cell>
          <cell r="X483" t="str">
            <v/>
          </cell>
          <cell r="Y483" t="str">
            <v/>
          </cell>
          <cell r="Z483" t="str">
            <v>0817800
PORTO DE SANTOS</v>
          </cell>
          <cell r="AA483" t="str">
            <v>0817800
PORTO DE SANTOS</v>
          </cell>
          <cell r="AB483" t="str">
            <v>BRASIL TERMINAL PORTUÁRIO S/A</v>
          </cell>
          <cell r="AC483">
            <v>44613</v>
          </cell>
          <cell r="AD483" t="str">
            <v>22/0340715-7</v>
          </cell>
          <cell r="AE483">
            <v>44613</v>
          </cell>
          <cell r="AF483" t="str">
            <v>Verde</v>
          </cell>
          <cell r="AG483">
            <v>44613</v>
          </cell>
          <cell r="AH483" t="str">
            <v/>
          </cell>
          <cell r="AI483" t="str">
            <v/>
          </cell>
          <cell r="AJ483">
            <v>44613</v>
          </cell>
          <cell r="AK483">
            <v>44613</v>
          </cell>
        </row>
        <row r="484">
          <cell r="A484">
            <v>540200742</v>
          </cell>
          <cell r="B484" t="str">
            <v>Normal</v>
          </cell>
          <cell r="C484" t="str">
            <v>Produtivo</v>
          </cell>
          <cell r="D484" t="str">
            <v>MBBRAS - SBC_x000D_
59.104.273/0001-29</v>
          </cell>
          <cell r="E484" t="str">
            <v>BSAO0034626</v>
          </cell>
          <cell r="F484" t="str">
            <v>DAIMLER TRUCK</v>
          </cell>
          <cell r="G484" t="str">
            <v>HAPPAG LLOYD BRASIL AGENCIAMENTO MARITIM</v>
          </cell>
          <cell r="H484" t="str">
            <v>MARITIMA</v>
          </cell>
          <cell r="I484" t="str">
            <v/>
          </cell>
          <cell r="J484">
            <v>44583</v>
          </cell>
          <cell r="K484" t="str">
            <v>HLCUSTR220106020</v>
          </cell>
          <cell r="L484" t="str">
            <v>1250251694</v>
          </cell>
          <cell r="P484">
            <v>44583</v>
          </cell>
          <cell r="Q484" t="str">
            <v>9710220 - UASC AL KHOR</v>
          </cell>
          <cell r="R484" t="str">
            <v>FCL</v>
          </cell>
          <cell r="S484">
            <v>44603</v>
          </cell>
          <cell r="T484">
            <v>44611</v>
          </cell>
          <cell r="U484" t="str">
            <v>152205028164611</v>
          </cell>
          <cell r="V484">
            <v>44611</v>
          </cell>
          <cell r="W484" t="str">
            <v/>
          </cell>
          <cell r="X484" t="str">
            <v/>
          </cell>
          <cell r="Y484" t="str">
            <v/>
          </cell>
          <cell r="Z484" t="str">
            <v>0817800
PORTO DE SANTOS</v>
          </cell>
          <cell r="AA484" t="str">
            <v/>
          </cell>
          <cell r="AB484" t="str">
            <v/>
          </cell>
          <cell r="AC484" t="str">
            <v/>
          </cell>
          <cell r="AD484" t="str">
            <v/>
          </cell>
          <cell r="AE484" t="str">
            <v/>
          </cell>
          <cell r="AF484" t="str">
            <v/>
          </cell>
          <cell r="AG484" t="str">
            <v/>
          </cell>
          <cell r="AH484" t="str">
            <v/>
          </cell>
          <cell r="AI484" t="str">
            <v/>
          </cell>
          <cell r="AJ484" t="str">
            <v/>
          </cell>
          <cell r="AK484" t="str">
            <v/>
          </cell>
        </row>
        <row r="485">
          <cell r="A485">
            <v>540200761</v>
          </cell>
          <cell r="B485" t="str">
            <v>Normal</v>
          </cell>
          <cell r="C485" t="str">
            <v>Produtivo</v>
          </cell>
          <cell r="D485" t="str">
            <v>MBBRAS - SBC_x000D_
59.104.273/0001-29</v>
          </cell>
          <cell r="E485" t="str">
            <v>BSAO0034623</v>
          </cell>
          <cell r="F485" t="str">
            <v>DAIMLER TRUCK</v>
          </cell>
          <cell r="G485" t="str">
            <v>HAPPAG LLOYD BRASIL AGENCIAMENTO MARITIM</v>
          </cell>
          <cell r="H485" t="str">
            <v>MARITIMA</v>
          </cell>
          <cell r="I485" t="str">
            <v/>
          </cell>
          <cell r="J485">
            <v>44582</v>
          </cell>
          <cell r="K485" t="str">
            <v>HLCUSTR211217361</v>
          </cell>
          <cell r="L485" t="str">
            <v>1250251622</v>
          </cell>
          <cell r="P485">
            <v>44588</v>
          </cell>
          <cell r="Q485" t="str">
            <v>9710220 -UASC AL KHOR</v>
          </cell>
          <cell r="R485" t="str">
            <v>FCL</v>
          </cell>
          <cell r="S485">
            <v>44603</v>
          </cell>
          <cell r="T485">
            <v>44611</v>
          </cell>
          <cell r="U485" t="str">
            <v>152205028157755</v>
          </cell>
          <cell r="V485">
            <v>44611</v>
          </cell>
          <cell r="W485" t="str">
            <v/>
          </cell>
          <cell r="X485" t="str">
            <v/>
          </cell>
          <cell r="Y485" t="str">
            <v/>
          </cell>
          <cell r="Z485" t="str">
            <v>0817800
PORTO DE SANTOS</v>
          </cell>
          <cell r="AA485" t="str">
            <v>0817800
PORTO DE SANTOS</v>
          </cell>
          <cell r="AB485" t="str">
            <v>BRASIL TERMINAL PORTUÁRIO S/A</v>
          </cell>
          <cell r="AC485">
            <v>44615</v>
          </cell>
          <cell r="AD485" t="str">
            <v>22/0360991-4</v>
          </cell>
          <cell r="AE485">
            <v>44615</v>
          </cell>
          <cell r="AF485" t="str">
            <v>Verde</v>
          </cell>
          <cell r="AG485">
            <v>44615</v>
          </cell>
          <cell r="AH485" t="str">
            <v/>
          </cell>
          <cell r="AI485" t="str">
            <v/>
          </cell>
          <cell r="AJ485">
            <v>44615</v>
          </cell>
          <cell r="AK485">
            <v>44615</v>
          </cell>
        </row>
        <row r="486">
          <cell r="A486">
            <v>540200748</v>
          </cell>
          <cell r="B486" t="str">
            <v>Normal</v>
          </cell>
          <cell r="C486" t="str">
            <v>Produtivo</v>
          </cell>
          <cell r="D486" t="str">
            <v>MBBRAS - SBC_x000D_
59.104.273/0001-29</v>
          </cell>
          <cell r="E486" t="str">
            <v>BSAO0034635</v>
          </cell>
          <cell r="F486" t="str">
            <v>DAIMLER TRUCK</v>
          </cell>
          <cell r="G486" t="str">
            <v>HAPPAG LLOYD BRASIL AGENCIAMENTO MARITIM</v>
          </cell>
          <cell r="H486" t="str">
            <v>MARITIMA</v>
          </cell>
          <cell r="I486" t="str">
            <v/>
          </cell>
          <cell r="J486">
            <v>44583</v>
          </cell>
          <cell r="K486" t="str">
            <v>HLCUSTR220106136</v>
          </cell>
          <cell r="L486" t="str">
            <v>1250251683</v>
          </cell>
          <cell r="P486">
            <v>44588</v>
          </cell>
          <cell r="Q486" t="str">
            <v>9710220 -UASC AL KHOR</v>
          </cell>
          <cell r="R486" t="str">
            <v>FCL</v>
          </cell>
          <cell r="S486">
            <v>44603</v>
          </cell>
          <cell r="T486">
            <v>44611</v>
          </cell>
          <cell r="U486" t="str">
            <v>152205028165189</v>
          </cell>
          <cell r="V486">
            <v>44611</v>
          </cell>
          <cell r="W486" t="str">
            <v/>
          </cell>
          <cell r="X486" t="str">
            <v/>
          </cell>
          <cell r="Y486" t="str">
            <v/>
          </cell>
          <cell r="Z486" t="str">
            <v>0817800
PORTO DE SANTOS</v>
          </cell>
          <cell r="AA486" t="str">
            <v>0817800
PORTO DE SANTOS</v>
          </cell>
          <cell r="AB486" t="str">
            <v>BRASIL TERMINAL PORTUÁRIO S/A</v>
          </cell>
          <cell r="AC486">
            <v>44617</v>
          </cell>
          <cell r="AD486" t="str">
            <v>22/0381593-0</v>
          </cell>
          <cell r="AE486">
            <v>44617</v>
          </cell>
          <cell r="AF486" t="str">
            <v>Verde</v>
          </cell>
          <cell r="AG486">
            <v>44617</v>
          </cell>
          <cell r="AH486" t="str">
            <v/>
          </cell>
          <cell r="AI486" t="str">
            <v/>
          </cell>
          <cell r="AJ486" t="str">
            <v/>
          </cell>
          <cell r="AK486" t="str">
            <v/>
          </cell>
        </row>
        <row r="487">
          <cell r="A487">
            <v>540200888</v>
          </cell>
          <cell r="B487" t="str">
            <v>Normal</v>
          </cell>
          <cell r="C487" t="str">
            <v>Produtivo</v>
          </cell>
          <cell r="D487" t="str">
            <v>MBBRAS - SBC_x000D_
59.104.273/0001-29</v>
          </cell>
          <cell r="E487" t="str">
            <v>BSAO0034634</v>
          </cell>
          <cell r="F487" t="str">
            <v>DAIMLER TRUCK</v>
          </cell>
          <cell r="G487" t="str">
            <v>HAPPAG LLOYD BRASIL AGENCIAMENTO MARITIM</v>
          </cell>
          <cell r="H487" t="str">
            <v>MARITIMA</v>
          </cell>
          <cell r="I487" t="str">
            <v/>
          </cell>
          <cell r="J487">
            <v>44582</v>
          </cell>
          <cell r="K487" t="str">
            <v>HLCUSTR220103635</v>
          </cell>
          <cell r="L487" t="str">
            <v>1250251631</v>
          </cell>
          <cell r="P487">
            <v>44588</v>
          </cell>
          <cell r="Q487" t="str">
            <v>9710220 - UASC AL KHOR</v>
          </cell>
          <cell r="R487" t="str">
            <v>FCL</v>
          </cell>
          <cell r="S487">
            <v>44603</v>
          </cell>
          <cell r="T487">
            <v>44611</v>
          </cell>
          <cell r="U487" t="str">
            <v>152205028160039</v>
          </cell>
          <cell r="V487">
            <v>44611</v>
          </cell>
          <cell r="W487" t="str">
            <v/>
          </cell>
          <cell r="X487" t="str">
            <v/>
          </cell>
          <cell r="Y487" t="str">
            <v/>
          </cell>
          <cell r="Z487" t="str">
            <v>0817800
PORTO DE SANTOS</v>
          </cell>
          <cell r="AA487" t="str">
            <v>0817800
PORTO DE SANTOS</v>
          </cell>
          <cell r="AB487" t="str">
            <v>BRASIL TERMINAL PORTUÁRIO S/A</v>
          </cell>
          <cell r="AC487">
            <v>44627</v>
          </cell>
          <cell r="AD487" t="str">
            <v>22/0433589-3</v>
          </cell>
          <cell r="AE487">
            <v>44628</v>
          </cell>
          <cell r="AF487" t="str">
            <v>Verde</v>
          </cell>
          <cell r="AG487">
            <v>44628</v>
          </cell>
          <cell r="AH487" t="str">
            <v/>
          </cell>
          <cell r="AI487" t="str">
            <v/>
          </cell>
          <cell r="AJ487">
            <v>44630</v>
          </cell>
          <cell r="AK487">
            <v>44630</v>
          </cell>
        </row>
        <row r="488">
          <cell r="A488">
            <v>540200750</v>
          </cell>
          <cell r="B488" t="str">
            <v>Normal</v>
          </cell>
          <cell r="C488" t="str">
            <v>Produtivo</v>
          </cell>
          <cell r="D488" t="str">
            <v>MBBRAS - SBC_x000D_
59.104.273/0001-29</v>
          </cell>
          <cell r="E488" t="str">
            <v>BSAO0034640</v>
          </cell>
          <cell r="F488" t="str">
            <v>DAIMLER TRUCK</v>
          </cell>
          <cell r="G488" t="str">
            <v>HAPPAG LLOYD BRASIL AGENCIAMENTO MARITIM</v>
          </cell>
          <cell r="H488" t="str">
            <v>MARITIMA</v>
          </cell>
          <cell r="I488" t="str">
            <v/>
          </cell>
          <cell r="J488" t="str">
            <v/>
          </cell>
          <cell r="K488" t="str">
            <v>HLCUSTR220106158</v>
          </cell>
          <cell r="L488" t="str">
            <v>1250251689</v>
          </cell>
          <cell r="P488">
            <v>44588</v>
          </cell>
          <cell r="Q488" t="str">
            <v>9710220 - UASC AL KHOR</v>
          </cell>
          <cell r="R488" t="str">
            <v>FCL</v>
          </cell>
          <cell r="S488">
            <v>44603</v>
          </cell>
          <cell r="T488">
            <v>44611</v>
          </cell>
          <cell r="U488" t="str">
            <v>152205028165340</v>
          </cell>
          <cell r="V488">
            <v>44611</v>
          </cell>
          <cell r="W488" t="str">
            <v/>
          </cell>
          <cell r="X488" t="str">
            <v/>
          </cell>
          <cell r="Y488" t="str">
            <v/>
          </cell>
          <cell r="Z488" t="str">
            <v>0817800
PORTO DE SANTOS</v>
          </cell>
          <cell r="AA488" t="str">
            <v>0817800
PORTO DE SANTOS</v>
          </cell>
          <cell r="AB488" t="str">
            <v>BRASIL TERMINAL PORTUÁRIO S/A</v>
          </cell>
          <cell r="AC488">
            <v>44630</v>
          </cell>
          <cell r="AD488" t="str">
            <v>22/0463180-8</v>
          </cell>
          <cell r="AE488">
            <v>44630</v>
          </cell>
          <cell r="AF488" t="str">
            <v>Verde</v>
          </cell>
          <cell r="AG488">
            <v>44630</v>
          </cell>
          <cell r="AH488" t="str">
            <v/>
          </cell>
          <cell r="AI488" t="str">
            <v/>
          </cell>
          <cell r="AJ488" t="str">
            <v/>
          </cell>
          <cell r="AK488" t="str">
            <v/>
          </cell>
        </row>
        <row r="489">
          <cell r="A489">
            <v>540200886</v>
          </cell>
          <cell r="B489" t="str">
            <v>Normal</v>
          </cell>
          <cell r="C489" t="str">
            <v>Produtivo</v>
          </cell>
          <cell r="D489" t="str">
            <v>MBBRAS - SBC_x000D_
59.104.273/0001-29</v>
          </cell>
          <cell r="E489" t="str">
            <v>BSAO0034632</v>
          </cell>
          <cell r="F489" t="str">
            <v>DAIMLER TRUCK</v>
          </cell>
          <cell r="G489" t="str">
            <v>HAPPAG LLOYD BRASIL AGENCIAMENTO MARITIM</v>
          </cell>
          <cell r="H489" t="str">
            <v>MARITIMA</v>
          </cell>
          <cell r="I489" t="str">
            <v/>
          </cell>
          <cell r="J489">
            <v>44582</v>
          </cell>
          <cell r="K489" t="str">
            <v>HLCUSTR220103624</v>
          </cell>
          <cell r="L489" t="str">
            <v>1250251630</v>
          </cell>
          <cell r="P489">
            <v>44582</v>
          </cell>
          <cell r="Q489" t="str">
            <v>9710220 -UASC AL KHOR</v>
          </cell>
          <cell r="R489" t="str">
            <v>FCL</v>
          </cell>
          <cell r="S489">
            <v>44603</v>
          </cell>
          <cell r="T489">
            <v>44611</v>
          </cell>
          <cell r="U489" t="str">
            <v>152205028159960</v>
          </cell>
          <cell r="V489">
            <v>44611</v>
          </cell>
          <cell r="W489" t="str">
            <v/>
          </cell>
          <cell r="X489" t="str">
            <v/>
          </cell>
          <cell r="Y489" t="str">
            <v/>
          </cell>
          <cell r="Z489" t="str">
            <v>0817800
PORTO DE SANTOS</v>
          </cell>
          <cell r="AA489" t="str">
            <v>0817800
PORTO DE SANTOS</v>
          </cell>
          <cell r="AB489" t="str">
            <v>BRASIL TERMINAL PORTUÁRIO S/A</v>
          </cell>
          <cell r="AC489" t="str">
            <v/>
          </cell>
          <cell r="AD489" t="str">
            <v/>
          </cell>
          <cell r="AE489" t="str">
            <v/>
          </cell>
          <cell r="AF489" t="str">
            <v/>
          </cell>
          <cell r="AG489" t="str">
            <v/>
          </cell>
          <cell r="AH489" t="str">
            <v/>
          </cell>
          <cell r="AI489" t="str">
            <v/>
          </cell>
          <cell r="AJ489" t="str">
            <v/>
          </cell>
          <cell r="AK489" t="str">
            <v/>
          </cell>
        </row>
        <row r="490">
          <cell r="A490">
            <v>540200883</v>
          </cell>
          <cell r="B490" t="str">
            <v>Normal</v>
          </cell>
          <cell r="C490" t="str">
            <v>Produtivo</v>
          </cell>
          <cell r="D490" t="str">
            <v>MBBRAS - SBC_x000D_
59.104.273/0001-29</v>
          </cell>
          <cell r="E490" t="str">
            <v>BSAO0034629</v>
          </cell>
          <cell r="F490" t="str">
            <v>DAIMLER TRUCK</v>
          </cell>
          <cell r="G490" t="str">
            <v>HAPPAG LLOYD BRASIL AGENCIAMENTO MARITIM</v>
          </cell>
          <cell r="H490" t="str">
            <v>MARITIMA</v>
          </cell>
          <cell r="I490" t="str">
            <v/>
          </cell>
          <cell r="J490">
            <v>44582</v>
          </cell>
          <cell r="K490" t="str">
            <v>HLCUSTR220100911</v>
          </cell>
          <cell r="L490" t="str">
            <v>1250251627</v>
          </cell>
          <cell r="P490">
            <v>44588</v>
          </cell>
          <cell r="Q490" t="str">
            <v>9710220 - UASC AL KHOR</v>
          </cell>
          <cell r="R490" t="str">
            <v>FCL</v>
          </cell>
          <cell r="S490">
            <v>44603</v>
          </cell>
          <cell r="T490">
            <v>44611</v>
          </cell>
          <cell r="U490" t="str">
            <v>152205028158301</v>
          </cell>
          <cell r="V490">
            <v>44611</v>
          </cell>
          <cell r="W490" t="str">
            <v/>
          </cell>
          <cell r="X490" t="str">
            <v/>
          </cell>
          <cell r="Y490" t="str">
            <v/>
          </cell>
          <cell r="Z490" t="str">
            <v>0817800
PORTO DE SANTOS</v>
          </cell>
          <cell r="AA490" t="str">
            <v>0817800
PORTO DE SANTOS</v>
          </cell>
          <cell r="AB490" t="str">
            <v>BRASIL TERMINAL PORTUÁRIO S/A</v>
          </cell>
          <cell r="AC490">
            <v>44613</v>
          </cell>
          <cell r="AD490" t="str">
            <v>22/0340477-8</v>
          </cell>
          <cell r="AE490">
            <v>44613</v>
          </cell>
          <cell r="AF490" t="str">
            <v>Verde</v>
          </cell>
          <cell r="AG490">
            <v>44613</v>
          </cell>
          <cell r="AH490" t="str">
            <v/>
          </cell>
          <cell r="AI490" t="str">
            <v/>
          </cell>
          <cell r="AJ490">
            <v>44614</v>
          </cell>
          <cell r="AK490">
            <v>44614</v>
          </cell>
        </row>
        <row r="491">
          <cell r="A491">
            <v>540200891</v>
          </cell>
          <cell r="B491" t="str">
            <v>Normal</v>
          </cell>
          <cell r="C491" t="str">
            <v>Produtivo</v>
          </cell>
          <cell r="D491" t="str">
            <v>MBBRAS - SBC_x000D_
59.104.273/0001-29</v>
          </cell>
          <cell r="E491" t="str">
            <v>BSAO0034639</v>
          </cell>
          <cell r="F491" t="str">
            <v>DAIMLER TRUCK</v>
          </cell>
          <cell r="G491" t="str">
            <v>HAPPAG LLOYD BRASIL AGENCIAMENTO MARITIM</v>
          </cell>
          <cell r="H491" t="str">
            <v>MARITIMA</v>
          </cell>
          <cell r="I491" t="str">
            <v/>
          </cell>
          <cell r="J491">
            <v>44582</v>
          </cell>
          <cell r="K491" t="str">
            <v>HLCUSTR220103690</v>
          </cell>
          <cell r="L491" t="str">
            <v>1250251680</v>
          </cell>
          <cell r="P491">
            <v>44588</v>
          </cell>
          <cell r="Q491" t="str">
            <v>9710220 -UASC AL KHOR</v>
          </cell>
          <cell r="R491" t="str">
            <v>FCL</v>
          </cell>
          <cell r="S491">
            <v>44603</v>
          </cell>
          <cell r="T491">
            <v>44611</v>
          </cell>
          <cell r="U491" t="str">
            <v>152205028160209</v>
          </cell>
          <cell r="V491">
            <v>44611</v>
          </cell>
          <cell r="W491" t="str">
            <v/>
          </cell>
          <cell r="X491" t="str">
            <v/>
          </cell>
          <cell r="Y491" t="str">
            <v/>
          </cell>
          <cell r="Z491" t="str">
            <v>0817800
PORTO DE SANTOS</v>
          </cell>
          <cell r="AA491" t="str">
            <v>0817800
PORTO DE SANTOS</v>
          </cell>
          <cell r="AB491" t="str">
            <v>BRASIL TERMINAL PORTUÁRIO S/A</v>
          </cell>
          <cell r="AC491">
            <v>44613</v>
          </cell>
          <cell r="AD491" t="str">
            <v>22/0341197-9</v>
          </cell>
          <cell r="AE491">
            <v>44613</v>
          </cell>
          <cell r="AF491" t="str">
            <v>Verde</v>
          </cell>
          <cell r="AG491">
            <v>44613</v>
          </cell>
          <cell r="AH491" t="str">
            <v/>
          </cell>
          <cell r="AI491" t="str">
            <v/>
          </cell>
          <cell r="AJ491">
            <v>44613</v>
          </cell>
          <cell r="AK491">
            <v>44613</v>
          </cell>
        </row>
        <row r="492">
          <cell r="A492">
            <v>540200885</v>
          </cell>
          <cell r="B492" t="str">
            <v>Normal</v>
          </cell>
          <cell r="C492" t="str">
            <v>Produtivo</v>
          </cell>
          <cell r="D492" t="str">
            <v>MBBRAS - SBC_x000D_
59.104.273/0001-29</v>
          </cell>
          <cell r="E492" t="str">
            <v>BSAO0034630</v>
          </cell>
          <cell r="F492" t="str">
            <v>DAIMLER TRUCK</v>
          </cell>
          <cell r="G492" t="str">
            <v>HAPPAG LLOYD BRASIL AGENCIAMENTO MARITIM</v>
          </cell>
          <cell r="H492" t="str">
            <v>MARITIMA</v>
          </cell>
          <cell r="I492" t="str">
            <v/>
          </cell>
          <cell r="J492">
            <v>44582</v>
          </cell>
          <cell r="K492" t="str">
            <v>HLCUSTR220103551</v>
          </cell>
          <cell r="L492" t="str">
            <v>1250251625</v>
          </cell>
          <cell r="P492">
            <v>44588</v>
          </cell>
          <cell r="Q492" t="str">
            <v>9710220 - UASC AL KHOR</v>
          </cell>
          <cell r="R492" t="str">
            <v>FCL</v>
          </cell>
          <cell r="S492">
            <v>44603</v>
          </cell>
          <cell r="T492">
            <v>44611</v>
          </cell>
          <cell r="U492" t="str">
            <v>152205028159618</v>
          </cell>
          <cell r="V492">
            <v>44611</v>
          </cell>
          <cell r="W492" t="str">
            <v/>
          </cell>
          <cell r="X492" t="str">
            <v/>
          </cell>
          <cell r="Y492" t="str">
            <v/>
          </cell>
          <cell r="Z492" t="str">
            <v>0817800
PORTO DE SANTOS</v>
          </cell>
          <cell r="AA492" t="str">
            <v>0817800
PORTO DE SANTOS</v>
          </cell>
          <cell r="AB492" t="str">
            <v>BRASIL TERMINAL PORTUÁRIO S/A</v>
          </cell>
          <cell r="AC492">
            <v>44613</v>
          </cell>
          <cell r="AD492" t="str">
            <v>22/0340478-6</v>
          </cell>
          <cell r="AE492">
            <v>44613</v>
          </cell>
          <cell r="AF492" t="str">
            <v>Verde</v>
          </cell>
          <cell r="AG492">
            <v>44613</v>
          </cell>
          <cell r="AH492" t="str">
            <v/>
          </cell>
          <cell r="AI492" t="str">
            <v/>
          </cell>
          <cell r="AJ492">
            <v>44613</v>
          </cell>
          <cell r="AK492">
            <v>44613</v>
          </cell>
        </row>
        <row r="493">
          <cell r="A493">
            <v>540200892</v>
          </cell>
          <cell r="B493" t="str">
            <v>Normal</v>
          </cell>
          <cell r="C493" t="str">
            <v>Produtivo</v>
          </cell>
          <cell r="D493" t="str">
            <v>MBBRAS - SBC_x000D_
59.104.273/0001-29</v>
          </cell>
          <cell r="E493" t="str">
            <v>BSAO0034641</v>
          </cell>
          <cell r="F493" t="str">
            <v>DAIMLER TRUCK</v>
          </cell>
          <cell r="G493" t="str">
            <v>HAPPAG LLOYD BRASIL AGENCIAMENTO MARITIM</v>
          </cell>
          <cell r="H493" t="str">
            <v>MARITIMA</v>
          </cell>
          <cell r="I493" t="str">
            <v/>
          </cell>
          <cell r="J493">
            <v>44583</v>
          </cell>
          <cell r="K493" t="str">
            <v>HLCUSTR220103708</v>
          </cell>
          <cell r="L493" t="str">
            <v>1250251633</v>
          </cell>
          <cell r="P493">
            <v>44588</v>
          </cell>
          <cell r="Q493" t="str">
            <v>9710220 - UASC AL KHOR</v>
          </cell>
          <cell r="R493" t="str">
            <v>FCL</v>
          </cell>
          <cell r="S493">
            <v>44582</v>
          </cell>
          <cell r="T493">
            <v>44611</v>
          </cell>
          <cell r="U493" t="str">
            <v>152205028160381</v>
          </cell>
          <cell r="V493">
            <v>44611</v>
          </cell>
          <cell r="W493" t="str">
            <v/>
          </cell>
          <cell r="X493" t="str">
            <v/>
          </cell>
          <cell r="Y493" t="str">
            <v/>
          </cell>
          <cell r="Z493" t="str">
            <v>0817800
PORTO DE SANTOS</v>
          </cell>
          <cell r="AA493" t="str">
            <v>0817800
PORTO DE SANTOS</v>
          </cell>
          <cell r="AB493" t="str">
            <v>BRASIL TERMINAL PORTUÁRIO S/A</v>
          </cell>
          <cell r="AC493">
            <v>44630</v>
          </cell>
          <cell r="AD493" t="str">
            <v>22/0468624-6</v>
          </cell>
          <cell r="AE493">
            <v>44631</v>
          </cell>
          <cell r="AF493" t="str">
            <v>Verde</v>
          </cell>
          <cell r="AG493">
            <v>44631</v>
          </cell>
          <cell r="AH493" t="str">
            <v/>
          </cell>
          <cell r="AI493" t="str">
            <v/>
          </cell>
          <cell r="AJ493">
            <v>44637</v>
          </cell>
          <cell r="AK493">
            <v>44637</v>
          </cell>
        </row>
        <row r="494">
          <cell r="A494">
            <v>540200754</v>
          </cell>
          <cell r="B494" t="str">
            <v>Normal</v>
          </cell>
          <cell r="C494" t="str">
            <v>Produtivo</v>
          </cell>
          <cell r="D494" t="str">
            <v>MBBRAS - SBC_x000D_
59.104.273/0001-29</v>
          </cell>
          <cell r="E494" t="str">
            <v>BSAO0034653</v>
          </cell>
          <cell r="F494" t="str">
            <v>DAIMLER TRUCK</v>
          </cell>
          <cell r="G494" t="str">
            <v>HAPPAG LLOYD BRASIL AGENCIAMENTO MARITIM</v>
          </cell>
          <cell r="H494" t="str">
            <v>MARITIMA</v>
          </cell>
          <cell r="I494" t="str">
            <v/>
          </cell>
          <cell r="J494">
            <v>44583</v>
          </cell>
          <cell r="K494" t="str">
            <v>HLCUSTR220106465</v>
          </cell>
          <cell r="L494" t="str">
            <v>1250251701</v>
          </cell>
          <cell r="P494">
            <v>44588</v>
          </cell>
          <cell r="Q494" t="str">
            <v>9710220 - UASC AL KHOR</v>
          </cell>
          <cell r="R494" t="str">
            <v>FCL</v>
          </cell>
          <cell r="S494">
            <v>44603</v>
          </cell>
          <cell r="T494">
            <v>44611</v>
          </cell>
          <cell r="U494" t="str">
            <v>152205028165774</v>
          </cell>
          <cell r="V494">
            <v>44611</v>
          </cell>
          <cell r="W494" t="str">
            <v/>
          </cell>
          <cell r="X494" t="str">
            <v/>
          </cell>
          <cell r="Y494" t="str">
            <v/>
          </cell>
          <cell r="Z494" t="str">
            <v>0817800
PORTO DE SANTOS</v>
          </cell>
          <cell r="AA494" t="str">
            <v>0817800
PORTO DE SANTOS</v>
          </cell>
          <cell r="AB494" t="str">
            <v>BRASIL TERMINAL PORTUÁRIO S/A</v>
          </cell>
          <cell r="AC494">
            <v>44629</v>
          </cell>
          <cell r="AD494" t="str">
            <v>22/0453304-0</v>
          </cell>
          <cell r="AE494">
            <v>44629</v>
          </cell>
          <cell r="AF494" t="str">
            <v>Vermelho</v>
          </cell>
          <cell r="AG494" t="str">
            <v/>
          </cell>
          <cell r="AH494" t="str">
            <v/>
          </cell>
          <cell r="AI494" t="str">
            <v/>
          </cell>
          <cell r="AJ494" t="str">
            <v/>
          </cell>
          <cell r="AK494" t="str">
            <v/>
          </cell>
        </row>
        <row r="495">
          <cell r="A495">
            <v>540200757</v>
          </cell>
          <cell r="B495" t="str">
            <v>Normal</v>
          </cell>
          <cell r="C495" t="str">
            <v>Produtivo</v>
          </cell>
          <cell r="D495" t="str">
            <v>MBBRAS - SBC_x000D_
59.104.273/0001-29</v>
          </cell>
          <cell r="E495" t="str">
            <v>BSAO0034658</v>
          </cell>
          <cell r="F495" t="str">
            <v>DAIMLER TRUCK</v>
          </cell>
          <cell r="G495" t="str">
            <v>HAPPAG LLOYD BRASIL AGENCIAMENTO MARITIM</v>
          </cell>
          <cell r="H495" t="str">
            <v>MARITIMA</v>
          </cell>
          <cell r="I495" t="str">
            <v/>
          </cell>
          <cell r="J495">
            <v>44583</v>
          </cell>
          <cell r="K495" t="str">
            <v>HLCUSTR220106593</v>
          </cell>
          <cell r="L495" t="str">
            <v>1250251702</v>
          </cell>
          <cell r="P495">
            <v>44588</v>
          </cell>
          <cell r="Q495" t="str">
            <v>9710220 - UASC AL KHOR</v>
          </cell>
          <cell r="R495" t="str">
            <v>FCL</v>
          </cell>
          <cell r="S495">
            <v>44603</v>
          </cell>
          <cell r="T495">
            <v>44611</v>
          </cell>
          <cell r="U495" t="str">
            <v>152205028166070</v>
          </cell>
          <cell r="V495">
            <v>44611</v>
          </cell>
          <cell r="W495" t="str">
            <v/>
          </cell>
          <cell r="X495" t="str">
            <v/>
          </cell>
          <cell r="Y495" t="str">
            <v/>
          </cell>
          <cell r="Z495" t="str">
            <v>0817800
PORTO DE SANTOS</v>
          </cell>
          <cell r="AA495" t="str">
            <v>0817900
SAO PAULO</v>
          </cell>
          <cell r="AB495" t="str">
            <v>EADI SANTO ANDRE TERMINAL DE CARGAS LTDA.</v>
          </cell>
          <cell r="AC495">
            <v>44638</v>
          </cell>
          <cell r="AD495" t="str">
            <v>22/0521445-3</v>
          </cell>
          <cell r="AE495" t="str">
            <v/>
          </cell>
          <cell r="AF495" t="str">
            <v/>
          </cell>
          <cell r="AG495" t="str">
            <v/>
          </cell>
          <cell r="AH495" t="str">
            <v/>
          </cell>
          <cell r="AI495" t="str">
            <v/>
          </cell>
          <cell r="AJ495" t="str">
            <v/>
          </cell>
          <cell r="AK495" t="str">
            <v/>
          </cell>
        </row>
        <row r="496">
          <cell r="A496">
            <v>540200774</v>
          </cell>
          <cell r="B496" t="str">
            <v>Normal</v>
          </cell>
          <cell r="C496" t="str">
            <v>Produtivo</v>
          </cell>
          <cell r="D496" t="str">
            <v>MBBRAS - SBC_x000D_
59.104.273/0001-29</v>
          </cell>
          <cell r="E496" t="str">
            <v>BSAO0034667</v>
          </cell>
          <cell r="F496" t="str">
            <v>DAIMLER TRUCK</v>
          </cell>
          <cell r="G496" t="str">
            <v>HAPPAG LLOYD BRASIL AGENCIAMENTO MARITIM</v>
          </cell>
          <cell r="H496" t="str">
            <v>MARITIMA</v>
          </cell>
          <cell r="I496" t="str">
            <v/>
          </cell>
          <cell r="J496">
            <v>44583</v>
          </cell>
          <cell r="K496" t="str">
            <v>HLCUSTR220107000</v>
          </cell>
          <cell r="L496" t="str">
            <v>1250251710</v>
          </cell>
          <cell r="P496">
            <v>44583</v>
          </cell>
          <cell r="Q496" t="str">
            <v>9710220 - UASC AL KHOR</v>
          </cell>
          <cell r="R496" t="str">
            <v>FCL</v>
          </cell>
          <cell r="S496">
            <v>44603</v>
          </cell>
          <cell r="T496">
            <v>44611</v>
          </cell>
          <cell r="U496" t="str">
            <v>152205028166746</v>
          </cell>
          <cell r="V496">
            <v>44611</v>
          </cell>
          <cell r="W496" t="str">
            <v/>
          </cell>
          <cell r="X496" t="str">
            <v/>
          </cell>
          <cell r="Y496" t="str">
            <v/>
          </cell>
          <cell r="Z496" t="str">
            <v>0817800
PORTO DE SANTOS</v>
          </cell>
          <cell r="AA496" t="str">
            <v/>
          </cell>
          <cell r="AB496" t="str">
            <v/>
          </cell>
          <cell r="AC496" t="str">
            <v/>
          </cell>
          <cell r="AD496" t="str">
            <v/>
          </cell>
          <cell r="AE496" t="str">
            <v/>
          </cell>
          <cell r="AF496" t="str">
            <v/>
          </cell>
          <cell r="AG496" t="str">
            <v/>
          </cell>
          <cell r="AH496" t="str">
            <v/>
          </cell>
          <cell r="AI496" t="str">
            <v/>
          </cell>
          <cell r="AJ496" t="str">
            <v/>
          </cell>
          <cell r="AK496" t="str">
            <v/>
          </cell>
        </row>
        <row r="497">
          <cell r="A497">
            <v>540200751</v>
          </cell>
          <cell r="B497" t="str">
            <v>Normal</v>
          </cell>
          <cell r="C497" t="str">
            <v>Produtivo</v>
          </cell>
          <cell r="D497" t="str">
            <v>MBBRAS - SBC_x000D_
59.104.273/0001-29</v>
          </cell>
          <cell r="E497" t="str">
            <v>BSAO0034643</v>
          </cell>
          <cell r="F497" t="str">
            <v>DAIMLER TRUCK</v>
          </cell>
          <cell r="G497" t="str">
            <v>HAPPAG LLOYD BRASIL AGENCIAMENTO MARITIM</v>
          </cell>
          <cell r="H497" t="str">
            <v>MARITIMA</v>
          </cell>
          <cell r="I497" t="str">
            <v/>
          </cell>
          <cell r="J497">
            <v>44583</v>
          </cell>
          <cell r="K497" t="str">
            <v>HLCUSTR220106169</v>
          </cell>
          <cell r="L497" t="str">
            <v>1250251696</v>
          </cell>
          <cell r="P497">
            <v>44588</v>
          </cell>
          <cell r="Q497" t="str">
            <v>9710220 - UASC AL KHOR</v>
          </cell>
          <cell r="R497" t="str">
            <v>FCL</v>
          </cell>
          <cell r="S497">
            <v>44603</v>
          </cell>
          <cell r="T497">
            <v>44611</v>
          </cell>
          <cell r="U497" t="str">
            <v>152205028165421</v>
          </cell>
          <cell r="V497">
            <v>44611</v>
          </cell>
          <cell r="W497" t="str">
            <v/>
          </cell>
          <cell r="X497" t="str">
            <v/>
          </cell>
          <cell r="Y497" t="str">
            <v/>
          </cell>
          <cell r="Z497" t="str">
            <v>0817800
PORTO DE SANTOS</v>
          </cell>
          <cell r="AA497" t="str">
            <v>0817800
PORTO DE SANTOS</v>
          </cell>
          <cell r="AB497" t="str">
            <v>BRASIL TERMINAL PORTUÁRIO S/A</v>
          </cell>
          <cell r="AC497">
            <v>44613</v>
          </cell>
          <cell r="AD497" t="str">
            <v>22/0341097-2</v>
          </cell>
          <cell r="AE497">
            <v>44613</v>
          </cell>
          <cell r="AF497" t="str">
            <v>Amarelo</v>
          </cell>
          <cell r="AG497">
            <v>44637</v>
          </cell>
          <cell r="AH497" t="str">
            <v/>
          </cell>
          <cell r="AI497" t="str">
            <v/>
          </cell>
          <cell r="AJ497" t="str">
            <v/>
          </cell>
          <cell r="AK497" t="str">
            <v/>
          </cell>
        </row>
        <row r="498">
          <cell r="A498">
            <v>540200756</v>
          </cell>
          <cell r="B498" t="str">
            <v>Normal</v>
          </cell>
          <cell r="C498" t="str">
            <v>Produtivo</v>
          </cell>
          <cell r="D498" t="str">
            <v>MBBRAS - SBC_x000D_
59.104.273/0001-29</v>
          </cell>
          <cell r="E498" t="str">
            <v>BSAO0034655</v>
          </cell>
          <cell r="F498" t="str">
            <v>DAIMLER TRUCK</v>
          </cell>
          <cell r="G498" t="str">
            <v>HAPPAG LLOYD BRASIL AGENCIAMENTO MARITIM</v>
          </cell>
          <cell r="H498" t="str">
            <v>MARITIMA</v>
          </cell>
          <cell r="I498" t="str">
            <v/>
          </cell>
          <cell r="J498">
            <v>44583</v>
          </cell>
          <cell r="K498" t="str">
            <v>HLCUSTR220106549</v>
          </cell>
          <cell r="L498" t="str">
            <v>1250251706</v>
          </cell>
          <cell r="P498">
            <v>44588</v>
          </cell>
          <cell r="Q498" t="str">
            <v>9710220 - UASC AL KHOR</v>
          </cell>
          <cell r="R498" t="str">
            <v>FCL</v>
          </cell>
          <cell r="S498">
            <v>44603</v>
          </cell>
          <cell r="T498">
            <v>44611</v>
          </cell>
          <cell r="U498" t="str">
            <v>152205028165936</v>
          </cell>
          <cell r="V498">
            <v>44611</v>
          </cell>
          <cell r="W498" t="str">
            <v/>
          </cell>
          <cell r="X498" t="str">
            <v/>
          </cell>
          <cell r="Y498" t="str">
            <v/>
          </cell>
          <cell r="Z498" t="str">
            <v>0817800
PORTO DE SANTOS</v>
          </cell>
          <cell r="AA498" t="str">
            <v>0817800
PORTO DE SANTOS</v>
          </cell>
          <cell r="AB498" t="str">
            <v>BRASIL TERMINAL PORTUÁRIO S/A</v>
          </cell>
          <cell r="AC498">
            <v>44613</v>
          </cell>
          <cell r="AD498" t="str">
            <v>22/0341819-1</v>
          </cell>
          <cell r="AE498">
            <v>44614</v>
          </cell>
          <cell r="AF498" t="str">
            <v>Verde</v>
          </cell>
          <cell r="AG498">
            <v>44614</v>
          </cell>
          <cell r="AH498" t="str">
            <v/>
          </cell>
          <cell r="AI498" t="str">
            <v/>
          </cell>
          <cell r="AJ498">
            <v>44614</v>
          </cell>
          <cell r="AK498">
            <v>44614</v>
          </cell>
        </row>
        <row r="499">
          <cell r="A499">
            <v>540200777</v>
          </cell>
          <cell r="B499" t="str">
            <v>Normal</v>
          </cell>
          <cell r="C499" t="str">
            <v>Produtivo</v>
          </cell>
          <cell r="D499" t="str">
            <v>MBBRAS - SBC_x000D_
59.104.273/0001-29</v>
          </cell>
          <cell r="E499" t="str">
            <v>BSAO0034670</v>
          </cell>
          <cell r="F499" t="str">
            <v>DAIMLER TRUCK</v>
          </cell>
          <cell r="G499" t="str">
            <v>HAPPAG LLOYD BRASIL AGENCIAMENTO MARITIM</v>
          </cell>
          <cell r="H499" t="str">
            <v>MARITIMA</v>
          </cell>
          <cell r="I499" t="str">
            <v/>
          </cell>
          <cell r="J499">
            <v>44583</v>
          </cell>
          <cell r="K499" t="str">
            <v>HLCUSTR220107066</v>
          </cell>
          <cell r="L499" t="str">
            <v>1250251715</v>
          </cell>
          <cell r="P499">
            <v>44583</v>
          </cell>
          <cell r="Q499" t="str">
            <v>9710220 - UASC AL KHOR</v>
          </cell>
          <cell r="R499" t="str">
            <v>FCL</v>
          </cell>
          <cell r="S499">
            <v>44603</v>
          </cell>
          <cell r="T499">
            <v>44611</v>
          </cell>
          <cell r="U499" t="str">
            <v>152205028167041</v>
          </cell>
          <cell r="V499">
            <v>44611</v>
          </cell>
          <cell r="W499" t="str">
            <v/>
          </cell>
          <cell r="X499" t="str">
            <v/>
          </cell>
          <cell r="Y499" t="str">
            <v/>
          </cell>
          <cell r="Z499" t="str">
            <v>0817800
PORTO DE SANTOS</v>
          </cell>
          <cell r="AA499" t="str">
            <v>0817800
PORTO DE SANTOS</v>
          </cell>
          <cell r="AB499" t="str">
            <v>BRASIL TERMINAL PORTUÁRIO S/A</v>
          </cell>
          <cell r="AC499" t="str">
            <v/>
          </cell>
          <cell r="AD499" t="str">
            <v/>
          </cell>
          <cell r="AE499" t="str">
            <v/>
          </cell>
          <cell r="AF499" t="str">
            <v/>
          </cell>
          <cell r="AG499" t="str">
            <v/>
          </cell>
          <cell r="AH499" t="str">
            <v/>
          </cell>
          <cell r="AI499" t="str">
            <v/>
          </cell>
          <cell r="AJ499" t="str">
            <v/>
          </cell>
          <cell r="AK499" t="str">
            <v/>
          </cell>
        </row>
        <row r="500">
          <cell r="A500">
            <v>540200779</v>
          </cell>
          <cell r="B500" t="str">
            <v>Normal</v>
          </cell>
          <cell r="C500" t="str">
            <v>Produtivo</v>
          </cell>
          <cell r="D500" t="str">
            <v>MBBRAS - SBC_x000D_
59.104.273/0001-29</v>
          </cell>
          <cell r="E500" t="str">
            <v>BSAO0034673</v>
          </cell>
          <cell r="F500" t="str">
            <v>DAIMLER TRUCK</v>
          </cell>
          <cell r="G500" t="str">
            <v>HAPPAG LLOYD BRASIL AGENCIAMENTO MARITIM</v>
          </cell>
          <cell r="H500" t="str">
            <v>MARITIMA</v>
          </cell>
          <cell r="I500" t="str">
            <v/>
          </cell>
          <cell r="J500">
            <v>44583</v>
          </cell>
          <cell r="K500" t="str">
            <v>HLCUSTR220107117</v>
          </cell>
          <cell r="L500" t="str">
            <v>1250251718</v>
          </cell>
          <cell r="P500">
            <v>44588</v>
          </cell>
          <cell r="Q500" t="str">
            <v>9710220 - UASC AL KHOR</v>
          </cell>
          <cell r="R500" t="str">
            <v>FCL</v>
          </cell>
          <cell r="S500">
            <v>44603</v>
          </cell>
          <cell r="T500">
            <v>44611</v>
          </cell>
          <cell r="U500" t="str">
            <v>152205028167203</v>
          </cell>
          <cell r="V500">
            <v>44611</v>
          </cell>
          <cell r="W500" t="str">
            <v/>
          </cell>
          <cell r="X500" t="str">
            <v/>
          </cell>
          <cell r="Y500" t="str">
            <v/>
          </cell>
          <cell r="Z500" t="str">
            <v>0817800
PORTO DE SANTOS</v>
          </cell>
          <cell r="AA500" t="str">
            <v>0817800
PORTO DE SANTOS</v>
          </cell>
          <cell r="AB500" t="str">
            <v>BRASIL TERMINAL PORTUÁRIO S/A</v>
          </cell>
          <cell r="AC500">
            <v>44615</v>
          </cell>
          <cell r="AD500" t="str">
            <v>22/0365688-2</v>
          </cell>
          <cell r="AE500">
            <v>44616</v>
          </cell>
          <cell r="AF500" t="str">
            <v>Verde</v>
          </cell>
          <cell r="AG500">
            <v>44616</v>
          </cell>
          <cell r="AH500" t="str">
            <v/>
          </cell>
          <cell r="AI500" t="str">
            <v/>
          </cell>
          <cell r="AJ500">
            <v>44616</v>
          </cell>
          <cell r="AK500">
            <v>44616</v>
          </cell>
        </row>
        <row r="501">
          <cell r="A501">
            <v>540200773</v>
          </cell>
          <cell r="B501" t="str">
            <v>Normal</v>
          </cell>
          <cell r="C501" t="str">
            <v>Produtivo</v>
          </cell>
          <cell r="D501" t="str">
            <v>MBBRAS - SBC_x000D_
59.104.273/0001-29</v>
          </cell>
          <cell r="E501" t="str">
            <v>BSAO0034666</v>
          </cell>
          <cell r="F501" t="str">
            <v>DAIMLER TRUCK</v>
          </cell>
          <cell r="G501" t="str">
            <v>HAPPAG LLOYD BRASIL AGENCIAMENTO MARITIM</v>
          </cell>
          <cell r="H501" t="str">
            <v>MARITIMA</v>
          </cell>
          <cell r="I501" t="str">
            <v/>
          </cell>
          <cell r="J501">
            <v>44583</v>
          </cell>
          <cell r="K501" t="str">
            <v>HLCUSTR220106995</v>
          </cell>
          <cell r="L501" t="str">
            <v>1250251709</v>
          </cell>
          <cell r="P501">
            <v>44588</v>
          </cell>
          <cell r="Q501" t="str">
            <v>9710220 - UASC AL KHOR</v>
          </cell>
          <cell r="R501" t="str">
            <v>FCL</v>
          </cell>
          <cell r="S501">
            <v>44603</v>
          </cell>
          <cell r="T501">
            <v>44611</v>
          </cell>
          <cell r="U501" t="str">
            <v>152205028166665</v>
          </cell>
          <cell r="V501">
            <v>44611</v>
          </cell>
          <cell r="W501" t="str">
            <v/>
          </cell>
          <cell r="X501" t="str">
            <v/>
          </cell>
          <cell r="Y501" t="str">
            <v/>
          </cell>
          <cell r="Z501" t="str">
            <v>0817800
PORTO DE SANTOS</v>
          </cell>
          <cell r="AA501" t="str">
            <v>0817900
SAO PAULO</v>
          </cell>
          <cell r="AB501" t="str">
            <v>EADI SANTO ANDRE TERMINAL DE CARGAS LTDA.</v>
          </cell>
          <cell r="AC501">
            <v>44627</v>
          </cell>
          <cell r="AD501" t="str">
            <v>22/0433782-9</v>
          </cell>
          <cell r="AE501">
            <v>44627</v>
          </cell>
          <cell r="AF501" t="str">
            <v>Verde</v>
          </cell>
          <cell r="AG501">
            <v>44627</v>
          </cell>
          <cell r="AH501" t="str">
            <v/>
          </cell>
          <cell r="AI501" t="str">
            <v/>
          </cell>
          <cell r="AJ501" t="str">
            <v/>
          </cell>
          <cell r="AK501" t="str">
            <v/>
          </cell>
        </row>
        <row r="502">
          <cell r="A502">
            <v>540200775</v>
          </cell>
          <cell r="B502" t="str">
            <v>Normal</v>
          </cell>
          <cell r="C502" t="str">
            <v>Produtivo</v>
          </cell>
          <cell r="D502" t="str">
            <v>MBBRAS - SBC_x000D_
59.104.273/0001-29</v>
          </cell>
          <cell r="E502" t="str">
            <v>BSAO0034668</v>
          </cell>
          <cell r="F502" t="str">
            <v>DAIMLER TRUCK</v>
          </cell>
          <cell r="G502" t="str">
            <v>HAPPAG LLOYD BRASIL AGENCIAMENTO MARITIM</v>
          </cell>
          <cell r="H502" t="str">
            <v>MARITIMA</v>
          </cell>
          <cell r="I502" t="str">
            <v/>
          </cell>
          <cell r="J502">
            <v>44583</v>
          </cell>
          <cell r="K502" t="str">
            <v>HLCUSTR220107011</v>
          </cell>
          <cell r="L502" t="str">
            <v>1250251717</v>
          </cell>
          <cell r="P502">
            <v>44588</v>
          </cell>
          <cell r="Q502" t="str">
            <v>9710220 - UASC AL KHOR</v>
          </cell>
          <cell r="R502" t="str">
            <v>FCL</v>
          </cell>
          <cell r="S502">
            <v>44603</v>
          </cell>
          <cell r="T502">
            <v>44611</v>
          </cell>
          <cell r="U502" t="str">
            <v>152205028166827</v>
          </cell>
          <cell r="V502">
            <v>44611</v>
          </cell>
          <cell r="W502" t="str">
            <v/>
          </cell>
          <cell r="X502" t="str">
            <v/>
          </cell>
          <cell r="Y502" t="str">
            <v/>
          </cell>
          <cell r="Z502" t="str">
            <v>0817800
PORTO DE SANTOS</v>
          </cell>
          <cell r="AA502" t="str">
            <v>0817800
PORTO DE SANTOS</v>
          </cell>
          <cell r="AB502" t="str">
            <v>BRASIL TERMINAL PORTUÁRIO S/A</v>
          </cell>
          <cell r="AC502">
            <v>44613</v>
          </cell>
          <cell r="AD502" t="str">
            <v>22/0341821-3</v>
          </cell>
          <cell r="AE502">
            <v>44614</v>
          </cell>
          <cell r="AF502" t="str">
            <v>Verde</v>
          </cell>
          <cell r="AG502">
            <v>44614</v>
          </cell>
          <cell r="AH502" t="str">
            <v/>
          </cell>
          <cell r="AI502" t="str">
            <v/>
          </cell>
          <cell r="AJ502">
            <v>44614</v>
          </cell>
          <cell r="AK502">
            <v>44614</v>
          </cell>
        </row>
        <row r="503">
          <cell r="A503">
            <v>540200760</v>
          </cell>
          <cell r="B503" t="str">
            <v>Normal</v>
          </cell>
          <cell r="C503" t="str">
            <v>Produtivo</v>
          </cell>
          <cell r="D503" t="str">
            <v>MBBRAS - SBC_x000D_
59.104.273/0001-29</v>
          </cell>
          <cell r="E503" t="str">
            <v>BSAO0034662</v>
          </cell>
          <cell r="F503" t="str">
            <v>DAIMLER TRUCK</v>
          </cell>
          <cell r="G503" t="str">
            <v>HAPPAG LLOYD BRASIL AGENCIAMENTO MARITIM</v>
          </cell>
          <cell r="H503" t="str">
            <v>MARITIMA</v>
          </cell>
          <cell r="I503" t="str">
            <v/>
          </cell>
          <cell r="J503">
            <v>44583</v>
          </cell>
          <cell r="K503" t="str">
            <v>HLCUSTR220106867</v>
          </cell>
          <cell r="L503" t="str">
            <v>1250251707</v>
          </cell>
          <cell r="P503">
            <v>44583</v>
          </cell>
          <cell r="Q503" t="str">
            <v>9710220 - UASC AL KHOR</v>
          </cell>
          <cell r="R503" t="str">
            <v>FCL</v>
          </cell>
          <cell r="S503">
            <v>44603</v>
          </cell>
          <cell r="T503">
            <v>44611</v>
          </cell>
          <cell r="U503" t="str">
            <v>152205028166312</v>
          </cell>
          <cell r="V503">
            <v>44611</v>
          </cell>
          <cell r="W503" t="str">
            <v/>
          </cell>
          <cell r="X503" t="str">
            <v/>
          </cell>
          <cell r="Y503" t="str">
            <v/>
          </cell>
          <cell r="Z503" t="str">
            <v>0817800
PORTO DE SANTOS</v>
          </cell>
          <cell r="AA503" t="str">
            <v>0817800
PORTO DE SANTOS</v>
          </cell>
          <cell r="AB503" t="str">
            <v>BRASIL TERMINAL PORTUÁRIO S/A</v>
          </cell>
          <cell r="AC503" t="str">
            <v/>
          </cell>
          <cell r="AD503" t="str">
            <v/>
          </cell>
          <cell r="AE503" t="str">
            <v/>
          </cell>
          <cell r="AF503" t="str">
            <v/>
          </cell>
          <cell r="AG503" t="str">
            <v/>
          </cell>
          <cell r="AH503" t="str">
            <v/>
          </cell>
          <cell r="AI503" t="str">
            <v/>
          </cell>
          <cell r="AJ503" t="str">
            <v/>
          </cell>
          <cell r="AK503" t="str">
            <v/>
          </cell>
        </row>
        <row r="504">
          <cell r="A504">
            <v>540200776</v>
          </cell>
          <cell r="B504" t="str">
            <v>Normal</v>
          </cell>
          <cell r="C504" t="str">
            <v>Produtivo</v>
          </cell>
          <cell r="D504" t="str">
            <v>MBBRAS - SBC_x000D_
59.104.273/0001-29</v>
          </cell>
          <cell r="E504" t="str">
            <v>BSAO0034669</v>
          </cell>
          <cell r="F504" t="str">
            <v>DAIMLER TRUCK</v>
          </cell>
          <cell r="G504" t="str">
            <v>HAPPAG LLOYD BRASIL AGENCIAMENTO MARITIM</v>
          </cell>
          <cell r="H504" t="str">
            <v>MARITIMA</v>
          </cell>
          <cell r="I504" t="str">
            <v/>
          </cell>
          <cell r="J504">
            <v>44583</v>
          </cell>
          <cell r="K504" t="str">
            <v>HLCUSTR220107055</v>
          </cell>
          <cell r="L504" t="str">
            <v>1250251716</v>
          </cell>
          <cell r="P504">
            <v>44588</v>
          </cell>
          <cell r="Q504" t="str">
            <v>9710220 - UASC AL KHOR</v>
          </cell>
          <cell r="R504" t="str">
            <v>FCL</v>
          </cell>
          <cell r="S504">
            <v>44603</v>
          </cell>
          <cell r="T504">
            <v>44611</v>
          </cell>
          <cell r="U504" t="str">
            <v>152205028166908</v>
          </cell>
          <cell r="V504">
            <v>44611</v>
          </cell>
          <cell r="W504" t="str">
            <v/>
          </cell>
          <cell r="X504" t="str">
            <v/>
          </cell>
          <cell r="Y504" t="str">
            <v/>
          </cell>
          <cell r="Z504" t="str">
            <v>0817800
PORTO DE SANTOS</v>
          </cell>
          <cell r="AA504" t="str">
            <v>0817800
PORTO DE SANTOS</v>
          </cell>
          <cell r="AB504" t="str">
            <v>BRASIL TERMINAL PORTUÁRIO S/A</v>
          </cell>
          <cell r="AC504">
            <v>44613</v>
          </cell>
          <cell r="AD504" t="str">
            <v>22/0343151-1</v>
          </cell>
          <cell r="AE504">
            <v>44614</v>
          </cell>
          <cell r="AF504" t="str">
            <v>Verde</v>
          </cell>
          <cell r="AG504">
            <v>44614</v>
          </cell>
          <cell r="AH504" t="str">
            <v/>
          </cell>
          <cell r="AI504" t="str">
            <v/>
          </cell>
          <cell r="AJ504">
            <v>44614</v>
          </cell>
          <cell r="AK504">
            <v>44614</v>
          </cell>
        </row>
        <row r="505">
          <cell r="A505">
            <v>540200781</v>
          </cell>
          <cell r="B505" t="str">
            <v>Normal</v>
          </cell>
          <cell r="C505" t="str">
            <v>Produtivo</v>
          </cell>
          <cell r="D505" t="str">
            <v>MBBRAS - SBC_x000D_
59.104.273/0001-29</v>
          </cell>
          <cell r="E505" t="str">
            <v>BSAO0034675</v>
          </cell>
          <cell r="F505" t="str">
            <v>DAIMLER TRUCK</v>
          </cell>
          <cell r="G505" t="str">
            <v>HAPPAG LLOYD BRASIL AGENCIAMENTO MARITIM</v>
          </cell>
          <cell r="H505" t="str">
            <v>MARITIMA</v>
          </cell>
          <cell r="I505" t="str">
            <v/>
          </cell>
          <cell r="J505">
            <v>44583</v>
          </cell>
          <cell r="K505" t="str">
            <v>HLCUSTR220107150</v>
          </cell>
          <cell r="L505" t="str">
            <v>1250251712</v>
          </cell>
          <cell r="P505">
            <v>44583</v>
          </cell>
          <cell r="Q505" t="str">
            <v>9710220 - UASC AL KHOR</v>
          </cell>
          <cell r="R505" t="str">
            <v>FCL</v>
          </cell>
          <cell r="S505">
            <v>44603</v>
          </cell>
          <cell r="T505">
            <v>44611</v>
          </cell>
          <cell r="U505" t="str">
            <v>152205028167556</v>
          </cell>
          <cell r="V505">
            <v>44611</v>
          </cell>
          <cell r="W505" t="str">
            <v/>
          </cell>
          <cell r="X505" t="str">
            <v/>
          </cell>
          <cell r="Y505" t="str">
            <v/>
          </cell>
          <cell r="Z505" t="str">
            <v>0817800
PORTO DE SANTOS</v>
          </cell>
          <cell r="AA505" t="str">
            <v>0817800
PORTO DE SANTOS</v>
          </cell>
          <cell r="AB505" t="str">
            <v>BRASIL TERMINAL PORTUÁRIO S/A</v>
          </cell>
          <cell r="AC505" t="str">
            <v/>
          </cell>
          <cell r="AD505" t="str">
            <v/>
          </cell>
          <cell r="AE505" t="str">
            <v/>
          </cell>
          <cell r="AF505" t="str">
            <v/>
          </cell>
          <cell r="AG505" t="str">
            <v/>
          </cell>
          <cell r="AH505" t="str">
            <v/>
          </cell>
          <cell r="AI505" t="str">
            <v/>
          </cell>
          <cell r="AJ505" t="str">
            <v/>
          </cell>
          <cell r="AK505" t="str">
            <v/>
          </cell>
        </row>
        <row r="506">
          <cell r="A506">
            <v>540200758</v>
          </cell>
          <cell r="B506" t="str">
            <v>Normal</v>
          </cell>
          <cell r="C506" t="str">
            <v>Produtivo</v>
          </cell>
          <cell r="D506" t="str">
            <v>MBBRAS - SBC_x000D_
59.104.273/0001-29</v>
          </cell>
          <cell r="E506" t="str">
            <v>BSAO0034659</v>
          </cell>
          <cell r="F506" t="str">
            <v>DAIMLER TRUCK</v>
          </cell>
          <cell r="G506" t="str">
            <v>HAPPAG LLOYD BRASIL AGENCIAMENTO MARITIM</v>
          </cell>
          <cell r="H506" t="str">
            <v>MARITIMA</v>
          </cell>
          <cell r="I506" t="str">
            <v/>
          </cell>
          <cell r="J506">
            <v>44583</v>
          </cell>
          <cell r="K506" t="str">
            <v>HLCUSTR220106600</v>
          </cell>
          <cell r="L506" t="str">
            <v>1250251703</v>
          </cell>
          <cell r="P506">
            <v>44588</v>
          </cell>
          <cell r="Q506" t="str">
            <v>9710220 - UASC AL KHOR</v>
          </cell>
          <cell r="R506" t="str">
            <v>FCL</v>
          </cell>
          <cell r="S506">
            <v>44603</v>
          </cell>
          <cell r="T506">
            <v>44611</v>
          </cell>
          <cell r="U506" t="str">
            <v>152205028166150</v>
          </cell>
          <cell r="V506">
            <v>44611</v>
          </cell>
          <cell r="W506" t="str">
            <v/>
          </cell>
          <cell r="X506" t="str">
            <v/>
          </cell>
          <cell r="Y506" t="str">
            <v/>
          </cell>
          <cell r="Z506" t="str">
            <v>0817800
PORTO DE SANTOS</v>
          </cell>
          <cell r="AA506" t="str">
            <v>0817900
SAO PAULO</v>
          </cell>
          <cell r="AB506" t="str">
            <v>EADI SANTO ANDRE TERMINAL DE CARGAS LTDA.</v>
          </cell>
          <cell r="AC506">
            <v>44631</v>
          </cell>
          <cell r="AD506" t="str">
            <v>22/0473040-7</v>
          </cell>
          <cell r="AE506">
            <v>44631</v>
          </cell>
          <cell r="AF506" t="str">
            <v>Verde</v>
          </cell>
          <cell r="AG506">
            <v>44631</v>
          </cell>
          <cell r="AH506" t="str">
            <v/>
          </cell>
          <cell r="AI506" t="str">
            <v/>
          </cell>
          <cell r="AJ506" t="str">
            <v/>
          </cell>
          <cell r="AK506" t="str">
            <v/>
          </cell>
        </row>
        <row r="507">
          <cell r="A507">
            <v>540200772</v>
          </cell>
          <cell r="B507" t="str">
            <v>Normal</v>
          </cell>
          <cell r="C507" t="str">
            <v>Produtivo</v>
          </cell>
          <cell r="D507" t="str">
            <v>MBBRAS - SBC_x000D_
59.104.273/0001-29</v>
          </cell>
          <cell r="E507" t="str">
            <v>BSAO0034664</v>
          </cell>
          <cell r="F507" t="str">
            <v>DAIMLER TRUCK</v>
          </cell>
          <cell r="G507" t="str">
            <v>HAPPAG LLOYD BRASIL AGENCIAMENTO MARITIM</v>
          </cell>
          <cell r="H507" t="str">
            <v>MARITIMA</v>
          </cell>
          <cell r="I507" t="str">
            <v/>
          </cell>
          <cell r="J507">
            <v>44583</v>
          </cell>
          <cell r="K507" t="str">
            <v>HLCUSTR220106973</v>
          </cell>
          <cell r="L507" t="str">
            <v>1250251708</v>
          </cell>
          <cell r="P507">
            <v>44588</v>
          </cell>
          <cell r="Q507" t="str">
            <v>9710220 - UASC AL KHOR</v>
          </cell>
          <cell r="R507" t="str">
            <v>FCL</v>
          </cell>
          <cell r="S507">
            <v>44603</v>
          </cell>
          <cell r="T507">
            <v>44611</v>
          </cell>
          <cell r="U507" t="str">
            <v>152205028166584</v>
          </cell>
          <cell r="V507">
            <v>44611</v>
          </cell>
          <cell r="W507" t="str">
            <v/>
          </cell>
          <cell r="X507" t="str">
            <v/>
          </cell>
          <cell r="Y507" t="str">
            <v/>
          </cell>
          <cell r="Z507" t="str">
            <v>0817800
PORTO DE SANTOS</v>
          </cell>
          <cell r="AA507" t="str">
            <v>0817900
SAO PAULO</v>
          </cell>
          <cell r="AB507" t="str">
            <v>EADI SANTO ANDRE TERMINAL DE CARGAS LTDA.</v>
          </cell>
          <cell r="AC507">
            <v>44638</v>
          </cell>
          <cell r="AD507" t="str">
            <v>22/0521446-1</v>
          </cell>
          <cell r="AE507" t="str">
            <v/>
          </cell>
          <cell r="AF507" t="str">
            <v/>
          </cell>
          <cell r="AG507" t="str">
            <v/>
          </cell>
          <cell r="AH507" t="str">
            <v/>
          </cell>
          <cell r="AI507" t="str">
            <v/>
          </cell>
          <cell r="AJ507" t="str">
            <v/>
          </cell>
          <cell r="AK507" t="str">
            <v/>
          </cell>
        </row>
        <row r="508">
          <cell r="A508">
            <v>540200783</v>
          </cell>
          <cell r="B508" t="str">
            <v>Normal</v>
          </cell>
          <cell r="C508" t="str">
            <v>Produtivo</v>
          </cell>
          <cell r="D508" t="str">
            <v>MBBRAS - SBC_x000D_
59.104.273/0001-29</v>
          </cell>
          <cell r="E508" t="str">
            <v>BSAO0034679</v>
          </cell>
          <cell r="F508" t="str">
            <v>DAIMLER TRUCK</v>
          </cell>
          <cell r="G508" t="str">
            <v>HAPPAG LLOYD BRASIL AGENCIAMENTO MARITIM</v>
          </cell>
          <cell r="H508" t="str">
            <v>MARITIMA</v>
          </cell>
          <cell r="I508" t="str">
            <v/>
          </cell>
          <cell r="J508">
            <v>44583</v>
          </cell>
          <cell r="K508" t="str">
            <v>HLCUSTR220107201</v>
          </cell>
          <cell r="L508" t="str">
            <v>1250251722</v>
          </cell>
          <cell r="P508">
            <v>44588</v>
          </cell>
          <cell r="Q508" t="str">
            <v>9710220 - UASC AL KHOR</v>
          </cell>
          <cell r="R508" t="str">
            <v>FCL</v>
          </cell>
          <cell r="S508">
            <v>44603</v>
          </cell>
          <cell r="T508">
            <v>44611</v>
          </cell>
          <cell r="U508" t="str">
            <v>152205028167718</v>
          </cell>
          <cell r="V508">
            <v>44611</v>
          </cell>
          <cell r="W508" t="str">
            <v/>
          </cell>
          <cell r="X508" t="str">
            <v/>
          </cell>
          <cell r="Y508" t="str">
            <v/>
          </cell>
          <cell r="Z508" t="str">
            <v>0817800
PORTO DE SANTOS</v>
          </cell>
          <cell r="AA508" t="str">
            <v>0817800
PORTO DE SANTOS</v>
          </cell>
          <cell r="AB508" t="str">
            <v>BRASIL TERMINAL PORTUÁRIO S/A</v>
          </cell>
          <cell r="AC508">
            <v>44613</v>
          </cell>
          <cell r="AD508" t="str">
            <v>22/0340527-8</v>
          </cell>
          <cell r="AE508">
            <v>44613</v>
          </cell>
          <cell r="AF508" t="str">
            <v>Verde</v>
          </cell>
          <cell r="AG508">
            <v>44613</v>
          </cell>
          <cell r="AH508" t="str">
            <v/>
          </cell>
          <cell r="AI508" t="str">
            <v/>
          </cell>
          <cell r="AJ508">
            <v>44613</v>
          </cell>
          <cell r="AK508">
            <v>44613</v>
          </cell>
        </row>
        <row r="509">
          <cell r="A509">
            <v>540200778</v>
          </cell>
          <cell r="B509" t="str">
            <v>Normal</v>
          </cell>
          <cell r="C509" t="str">
            <v>Produtivo</v>
          </cell>
          <cell r="D509" t="str">
            <v>MBBRAS - SBC_x000D_
59.104.273/0001-29</v>
          </cell>
          <cell r="E509" t="str">
            <v>BSAO0034672</v>
          </cell>
          <cell r="F509" t="str">
            <v>DAIMLER TRUCK</v>
          </cell>
          <cell r="G509" t="str">
            <v>HAPPAG LLOYD BRASIL AGENCIAMENTO MARITIM</v>
          </cell>
          <cell r="H509" t="str">
            <v>MARITIMA</v>
          </cell>
          <cell r="I509" t="str">
            <v/>
          </cell>
          <cell r="J509">
            <v>44583</v>
          </cell>
          <cell r="K509" t="str">
            <v>HLCUSTR220107077</v>
          </cell>
          <cell r="L509" t="str">
            <v>1250251711</v>
          </cell>
          <cell r="P509">
            <v>44588</v>
          </cell>
          <cell r="Q509" t="str">
            <v>9710220 - UASC AL KHOR</v>
          </cell>
          <cell r="R509" t="str">
            <v>FCL</v>
          </cell>
          <cell r="S509">
            <v>44603</v>
          </cell>
          <cell r="T509">
            <v>44611</v>
          </cell>
          <cell r="U509" t="str">
            <v>152205028167122</v>
          </cell>
          <cell r="V509">
            <v>44611</v>
          </cell>
          <cell r="W509" t="str">
            <v/>
          </cell>
          <cell r="X509" t="str">
            <v/>
          </cell>
          <cell r="Y509" t="str">
            <v/>
          </cell>
          <cell r="Z509" t="str">
            <v>0817800
PORTO DE SANTOS</v>
          </cell>
          <cell r="AA509" t="str">
            <v>0817900
SAO PAULO</v>
          </cell>
          <cell r="AB509" t="str">
            <v>EADI SANTO ANDRE TERMINAL DE CARGAS LTDA.</v>
          </cell>
          <cell r="AC509">
            <v>44634</v>
          </cell>
          <cell r="AD509" t="str">
            <v>22/0483865-8</v>
          </cell>
          <cell r="AE509">
            <v>44634</v>
          </cell>
          <cell r="AF509" t="str">
            <v>Verde</v>
          </cell>
          <cell r="AG509">
            <v>44634</v>
          </cell>
          <cell r="AH509" t="str">
            <v/>
          </cell>
          <cell r="AI509" t="str">
            <v/>
          </cell>
          <cell r="AJ509" t="str">
            <v/>
          </cell>
          <cell r="AK509" t="str">
            <v/>
          </cell>
        </row>
        <row r="510">
          <cell r="A510">
            <v>540200782</v>
          </cell>
          <cell r="B510" t="str">
            <v>Normal</v>
          </cell>
          <cell r="C510" t="str">
            <v>Produtivo</v>
          </cell>
          <cell r="D510" t="str">
            <v>MBBRAS - SBC_x000D_
59.104.273/0001-29</v>
          </cell>
          <cell r="E510" t="str">
            <v>BSAO0034678</v>
          </cell>
          <cell r="F510" t="str">
            <v>DAIMLER TRUCK</v>
          </cell>
          <cell r="G510" t="str">
            <v>HAPPAG LLOYD BRASIL AGENCIAMENTO MARITIM</v>
          </cell>
          <cell r="H510" t="str">
            <v>MARITIMA</v>
          </cell>
          <cell r="I510" t="str">
            <v/>
          </cell>
          <cell r="J510">
            <v>44583</v>
          </cell>
          <cell r="K510" t="str">
            <v>HLCUSTR220107161</v>
          </cell>
          <cell r="L510" t="str">
            <v>1250251719</v>
          </cell>
          <cell r="P510">
            <v>44588</v>
          </cell>
          <cell r="Q510" t="str">
            <v>9710220 - UASC AL KHOR</v>
          </cell>
          <cell r="R510" t="str">
            <v>FCL</v>
          </cell>
          <cell r="S510">
            <v>44572</v>
          </cell>
          <cell r="T510">
            <v>44611</v>
          </cell>
          <cell r="U510" t="str">
            <v>152205028167637</v>
          </cell>
          <cell r="V510">
            <v>44611</v>
          </cell>
          <cell r="W510" t="str">
            <v/>
          </cell>
          <cell r="X510" t="str">
            <v/>
          </cell>
          <cell r="Y510" t="str">
            <v/>
          </cell>
          <cell r="Z510" t="str">
            <v>0817800
PORTO DE SANTOS</v>
          </cell>
          <cell r="AA510" t="str">
            <v>0817800
PORTO DE SANTOS</v>
          </cell>
          <cell r="AB510" t="str">
            <v>BRASIL TERMINAL PORTUÁRIO S/A</v>
          </cell>
          <cell r="AC510">
            <v>44613</v>
          </cell>
          <cell r="AD510" t="str">
            <v>22/0341167-7</v>
          </cell>
          <cell r="AE510">
            <v>44613</v>
          </cell>
          <cell r="AF510" t="str">
            <v>Vermelho</v>
          </cell>
          <cell r="AG510" t="str">
            <v/>
          </cell>
          <cell r="AH510" t="str">
            <v/>
          </cell>
          <cell r="AI510" t="str">
            <v/>
          </cell>
          <cell r="AJ510" t="str">
            <v/>
          </cell>
          <cell r="AK510" t="str">
            <v/>
          </cell>
        </row>
        <row r="511">
          <cell r="A511">
            <v>540200784</v>
          </cell>
          <cell r="B511" t="str">
            <v>Normal</v>
          </cell>
          <cell r="C511" t="str">
            <v>Produtivo</v>
          </cell>
          <cell r="D511" t="str">
            <v>MBBRAS - SBC_x000D_
59.104.273/0001-29</v>
          </cell>
          <cell r="E511" t="str">
            <v>BSAO0034681</v>
          </cell>
          <cell r="F511" t="str">
            <v>DAIMLER TRUCK</v>
          </cell>
          <cell r="G511" t="str">
            <v>HAPPAG LLOYD BRASIL AGENCIAMENTO MARITIM</v>
          </cell>
          <cell r="H511" t="str">
            <v>MARITIMA</v>
          </cell>
          <cell r="I511" t="str">
            <v/>
          </cell>
          <cell r="J511">
            <v>44583</v>
          </cell>
          <cell r="K511" t="str">
            <v>HLCUSTR220107212</v>
          </cell>
          <cell r="L511" t="str">
            <v>1250251724</v>
          </cell>
          <cell r="P511">
            <v>44588</v>
          </cell>
          <cell r="Q511" t="str">
            <v>9710220 - UASC AL KHOR</v>
          </cell>
          <cell r="R511" t="str">
            <v>FCL</v>
          </cell>
          <cell r="S511">
            <v>44603</v>
          </cell>
          <cell r="T511">
            <v>44611</v>
          </cell>
          <cell r="U511" t="str">
            <v>152205028167807</v>
          </cell>
          <cell r="V511">
            <v>44611</v>
          </cell>
          <cell r="W511" t="str">
            <v/>
          </cell>
          <cell r="X511" t="str">
            <v/>
          </cell>
          <cell r="Y511" t="str">
            <v/>
          </cell>
          <cell r="Z511" t="str">
            <v>0817800
PORTO DE SANTOS</v>
          </cell>
          <cell r="AA511" t="str">
            <v>0817800
PORTO DE SANTOS</v>
          </cell>
          <cell r="AB511" t="str">
            <v>BRASIL TERMINAL PORTUÁRIO S/A</v>
          </cell>
          <cell r="AC511">
            <v>44615</v>
          </cell>
          <cell r="AD511" t="str">
            <v>22/0360865-9</v>
          </cell>
          <cell r="AE511">
            <v>44615</v>
          </cell>
          <cell r="AF511" t="str">
            <v>Verde</v>
          </cell>
          <cell r="AG511">
            <v>44615</v>
          </cell>
          <cell r="AH511" t="str">
            <v/>
          </cell>
          <cell r="AI511" t="str">
            <v/>
          </cell>
          <cell r="AJ511">
            <v>44615</v>
          </cell>
          <cell r="AK511">
            <v>44615</v>
          </cell>
        </row>
        <row r="512">
          <cell r="A512">
            <v>540200788</v>
          </cell>
          <cell r="B512" t="str">
            <v>Normal</v>
          </cell>
          <cell r="C512" t="str">
            <v>Produtivo</v>
          </cell>
          <cell r="D512" t="str">
            <v>MBBRAS - SBC_x000D_
59.104.273/0001-29</v>
          </cell>
          <cell r="E512" t="str">
            <v>BSAO0034687</v>
          </cell>
          <cell r="F512" t="str">
            <v>DAIMLER TRUCK</v>
          </cell>
          <cell r="G512" t="str">
            <v>HAPPAG LLOYD BRASIL AGENCIAMENTO MARITIM</v>
          </cell>
          <cell r="H512" t="str">
            <v>MARITIMA</v>
          </cell>
          <cell r="I512" t="str">
            <v/>
          </cell>
          <cell r="J512">
            <v>44583</v>
          </cell>
          <cell r="K512" t="str">
            <v>HLCUSTR220107710</v>
          </cell>
          <cell r="L512" t="str">
            <v>1250251730</v>
          </cell>
          <cell r="P512">
            <v>44588</v>
          </cell>
          <cell r="Q512" t="str">
            <v>9710220 - UASC AL KHOR</v>
          </cell>
          <cell r="R512" t="str">
            <v>FCL</v>
          </cell>
          <cell r="S512">
            <v>44603</v>
          </cell>
          <cell r="T512">
            <v>44611</v>
          </cell>
          <cell r="U512" t="str">
            <v>152205028168285</v>
          </cell>
          <cell r="V512">
            <v>44611</v>
          </cell>
          <cell r="W512" t="str">
            <v/>
          </cell>
          <cell r="X512" t="str">
            <v/>
          </cell>
          <cell r="Y512" t="str">
            <v/>
          </cell>
          <cell r="Z512" t="str">
            <v>0817800
PORTO DE SANTOS</v>
          </cell>
          <cell r="AA512" t="str">
            <v>0817800
PORTO DE SANTOS</v>
          </cell>
          <cell r="AB512" t="str">
            <v>BRASIL TERMINAL PORTUÁRIO S/A</v>
          </cell>
          <cell r="AC512">
            <v>44613</v>
          </cell>
          <cell r="AD512" t="str">
            <v>22/0342744-1</v>
          </cell>
          <cell r="AE512">
            <v>44614</v>
          </cell>
          <cell r="AF512" t="str">
            <v>Verde</v>
          </cell>
          <cell r="AG512">
            <v>44614</v>
          </cell>
          <cell r="AH512" t="str">
            <v/>
          </cell>
          <cell r="AI512" t="str">
            <v/>
          </cell>
          <cell r="AJ512">
            <v>44614</v>
          </cell>
          <cell r="AK512">
            <v>44614</v>
          </cell>
        </row>
        <row r="513">
          <cell r="A513">
            <v>540200789</v>
          </cell>
          <cell r="B513" t="str">
            <v>Normal</v>
          </cell>
          <cell r="C513" t="str">
            <v>Produtivo</v>
          </cell>
          <cell r="D513" t="str">
            <v>MBBRAS - SBC_x000D_
59.104.273/0001-29</v>
          </cell>
          <cell r="E513" t="str">
            <v>BSAO0034688</v>
          </cell>
          <cell r="F513" t="str">
            <v>DAIMLER TRUCK</v>
          </cell>
          <cell r="G513" t="str">
            <v>HAPPAG LLOYD BRASIL AGENCIAMENTO MARITIM</v>
          </cell>
          <cell r="H513" t="str">
            <v>MARITIMA</v>
          </cell>
          <cell r="I513" t="str">
            <v/>
          </cell>
          <cell r="J513">
            <v>44583</v>
          </cell>
          <cell r="K513" t="str">
            <v>HLCUSTR220107720</v>
          </cell>
          <cell r="L513" t="str">
            <v>1250251728</v>
          </cell>
          <cell r="P513">
            <v>44588</v>
          </cell>
          <cell r="Q513" t="str">
            <v>9710220 - UASC AL KHOR</v>
          </cell>
          <cell r="R513" t="str">
            <v>FCL</v>
          </cell>
          <cell r="S513">
            <v>44603</v>
          </cell>
          <cell r="T513">
            <v>44611</v>
          </cell>
          <cell r="U513" t="str">
            <v>152205028168366</v>
          </cell>
          <cell r="V513">
            <v>44611</v>
          </cell>
          <cell r="W513" t="str">
            <v/>
          </cell>
          <cell r="X513" t="str">
            <v/>
          </cell>
          <cell r="Y513" t="str">
            <v/>
          </cell>
          <cell r="Z513" t="str">
            <v>0817800
PORTO DE SANTOS</v>
          </cell>
          <cell r="AA513" t="str">
            <v>0817800
PORTO DE SANTOS</v>
          </cell>
          <cell r="AB513" t="str">
            <v>BRASIL TERMINAL PORTUÁRIO S/A</v>
          </cell>
          <cell r="AC513">
            <v>44613</v>
          </cell>
          <cell r="AD513" t="str">
            <v>22/0342739-5</v>
          </cell>
          <cell r="AE513">
            <v>44614</v>
          </cell>
          <cell r="AF513" t="str">
            <v>Verde</v>
          </cell>
          <cell r="AG513">
            <v>44614</v>
          </cell>
          <cell r="AH513" t="str">
            <v/>
          </cell>
          <cell r="AI513" t="str">
            <v/>
          </cell>
          <cell r="AJ513">
            <v>44614</v>
          </cell>
          <cell r="AK513">
            <v>44614</v>
          </cell>
        </row>
        <row r="514">
          <cell r="A514">
            <v>540200787</v>
          </cell>
          <cell r="B514" t="str">
            <v>Normal</v>
          </cell>
          <cell r="C514" t="str">
            <v>Produtivo</v>
          </cell>
          <cell r="D514" t="str">
            <v>MBBRAS - SBC_x000D_
59.104.273/0001-29</v>
          </cell>
          <cell r="E514" t="str">
            <v>BSAO0034685</v>
          </cell>
          <cell r="F514" t="str">
            <v>DAIMLER TRUCK</v>
          </cell>
          <cell r="G514" t="str">
            <v>HAPPAG LLOYD BRASIL AGENCIAMENTO MARITIM</v>
          </cell>
          <cell r="H514" t="str">
            <v>MARITIMA</v>
          </cell>
          <cell r="I514" t="str">
            <v/>
          </cell>
          <cell r="J514">
            <v>44583</v>
          </cell>
          <cell r="K514" t="str">
            <v>HLCUSTR220107691</v>
          </cell>
          <cell r="L514" t="str">
            <v>1250251726</v>
          </cell>
          <cell r="P514">
            <v>44588</v>
          </cell>
          <cell r="Q514" t="str">
            <v>9710220 - UASC AL KHOR</v>
          </cell>
          <cell r="R514" t="str">
            <v>FCL</v>
          </cell>
          <cell r="S514">
            <v>44603</v>
          </cell>
          <cell r="T514">
            <v>44611</v>
          </cell>
          <cell r="U514" t="str">
            <v>152205028168102</v>
          </cell>
          <cell r="V514">
            <v>44611</v>
          </cell>
          <cell r="W514" t="str">
            <v/>
          </cell>
          <cell r="X514" t="str">
            <v/>
          </cell>
          <cell r="Y514" t="str">
            <v/>
          </cell>
          <cell r="Z514" t="str">
            <v>0817800
PORTO DE SANTOS</v>
          </cell>
          <cell r="AA514" t="str">
            <v>0817800
PORTO DE SANTOS</v>
          </cell>
          <cell r="AB514" t="str">
            <v>BRASIL TERMINAL PORTUÁRIO S/A</v>
          </cell>
          <cell r="AC514">
            <v>44623</v>
          </cell>
          <cell r="AD514" t="str">
            <v>22/0407507-7</v>
          </cell>
          <cell r="AE514">
            <v>44624</v>
          </cell>
          <cell r="AF514" t="str">
            <v>Verde</v>
          </cell>
          <cell r="AG514">
            <v>44624</v>
          </cell>
          <cell r="AH514" t="str">
            <v/>
          </cell>
          <cell r="AI514" t="str">
            <v/>
          </cell>
          <cell r="AJ514">
            <v>44627</v>
          </cell>
          <cell r="AK514">
            <v>44627</v>
          </cell>
        </row>
        <row r="515">
          <cell r="A515">
            <v>540200794</v>
          </cell>
          <cell r="B515" t="str">
            <v>Normal</v>
          </cell>
          <cell r="C515" t="str">
            <v>Produtivo</v>
          </cell>
          <cell r="D515" t="str">
            <v>MBBRAS - SBC_x000D_
59.104.273/0001-29</v>
          </cell>
          <cell r="E515" t="str">
            <v>BSAO0034694</v>
          </cell>
          <cell r="F515" t="str">
            <v>DAIMLER TRUCK</v>
          </cell>
          <cell r="G515" t="str">
            <v>HAPPAG LLOYD BRASIL AGENCIAMENTO MARITIM</v>
          </cell>
          <cell r="H515" t="str">
            <v>MARITIMA</v>
          </cell>
          <cell r="I515" t="str">
            <v/>
          </cell>
          <cell r="J515">
            <v>44583</v>
          </cell>
          <cell r="K515" t="str">
            <v>HLCUSTR220108175</v>
          </cell>
          <cell r="L515" t="str">
            <v>1250251734</v>
          </cell>
          <cell r="P515">
            <v>44588</v>
          </cell>
          <cell r="Q515" t="str">
            <v>9710220 -UASC AL KHOR</v>
          </cell>
          <cell r="R515" t="str">
            <v>FCL</v>
          </cell>
          <cell r="S515">
            <v>44603</v>
          </cell>
          <cell r="T515">
            <v>44611</v>
          </cell>
          <cell r="U515" t="str">
            <v>152205028168870</v>
          </cell>
          <cell r="V515">
            <v>44611</v>
          </cell>
          <cell r="W515" t="str">
            <v/>
          </cell>
          <cell r="X515" t="str">
            <v/>
          </cell>
          <cell r="Y515" t="str">
            <v/>
          </cell>
          <cell r="Z515" t="str">
            <v>0817800
PORTO DE SANTOS</v>
          </cell>
          <cell r="AA515" t="str">
            <v>0817900
SAO PAULO</v>
          </cell>
          <cell r="AB515" t="str">
            <v>EADI SANTO ANDRE TERMINAL DE CARGAS LTDA.</v>
          </cell>
          <cell r="AC515">
            <v>44630</v>
          </cell>
          <cell r="AD515" t="str">
            <v>22/0463622-2</v>
          </cell>
          <cell r="AE515">
            <v>44630</v>
          </cell>
          <cell r="AF515" t="str">
            <v>Verde</v>
          </cell>
          <cell r="AG515">
            <v>44630</v>
          </cell>
          <cell r="AH515" t="str">
            <v/>
          </cell>
          <cell r="AI515" t="str">
            <v/>
          </cell>
          <cell r="AJ515">
            <v>44631</v>
          </cell>
          <cell r="AK515">
            <v>44631</v>
          </cell>
        </row>
        <row r="516">
          <cell r="A516">
            <v>540200790</v>
          </cell>
          <cell r="B516" t="str">
            <v>Normal</v>
          </cell>
          <cell r="C516" t="str">
            <v>Produtivo</v>
          </cell>
          <cell r="D516" t="str">
            <v>MBBRAS - SBC_x000D_
59.104.273/0001-29</v>
          </cell>
          <cell r="E516" t="str">
            <v>BSAO0034690</v>
          </cell>
          <cell r="F516" t="str">
            <v>DAIMLER TRUCK</v>
          </cell>
          <cell r="G516" t="str">
            <v>HAPPAG LLOYD BRASIL AGENCIAMENTO MARITIM</v>
          </cell>
          <cell r="H516" t="str">
            <v>MARITIMA</v>
          </cell>
          <cell r="I516" t="str">
            <v/>
          </cell>
          <cell r="J516">
            <v>44583</v>
          </cell>
          <cell r="K516" t="str">
            <v>HLCUSTR220107804</v>
          </cell>
          <cell r="L516" t="str">
            <v>1250251729</v>
          </cell>
          <cell r="P516">
            <v>44588</v>
          </cell>
          <cell r="Q516" t="str">
            <v>9710220 - UASC AL KHOR</v>
          </cell>
          <cell r="R516" t="str">
            <v>FCL</v>
          </cell>
          <cell r="S516">
            <v>44603</v>
          </cell>
          <cell r="T516">
            <v>44611</v>
          </cell>
          <cell r="U516" t="str">
            <v>152205028168447</v>
          </cell>
          <cell r="V516">
            <v>44611</v>
          </cell>
          <cell r="W516" t="str">
            <v/>
          </cell>
          <cell r="X516" t="str">
            <v/>
          </cell>
          <cell r="Y516" t="str">
            <v/>
          </cell>
          <cell r="Z516" t="str">
            <v>0817800
PORTO DE SANTOS</v>
          </cell>
          <cell r="AA516" t="str">
            <v>0817800
PORTO DE SANTOS</v>
          </cell>
          <cell r="AB516" t="str">
            <v>BRASIL TERMINAL PORTUÁRIO S/A</v>
          </cell>
          <cell r="AC516">
            <v>44613</v>
          </cell>
          <cell r="AD516" t="str">
            <v>22/0343152-0</v>
          </cell>
          <cell r="AE516">
            <v>44614</v>
          </cell>
          <cell r="AF516" t="str">
            <v>Verde</v>
          </cell>
          <cell r="AG516">
            <v>44614</v>
          </cell>
          <cell r="AH516" t="str">
            <v/>
          </cell>
          <cell r="AI516" t="str">
            <v/>
          </cell>
          <cell r="AJ516">
            <v>44614</v>
          </cell>
          <cell r="AK516">
            <v>44614</v>
          </cell>
        </row>
        <row r="517">
          <cell r="A517">
            <v>540200786</v>
          </cell>
          <cell r="B517" t="str">
            <v>Normal</v>
          </cell>
          <cell r="C517" t="str">
            <v>Produtivo</v>
          </cell>
          <cell r="D517" t="str">
            <v>MBBRAS - SBC_x000D_
59.104.273/0001-29</v>
          </cell>
          <cell r="E517" t="str">
            <v>BSAO0034683</v>
          </cell>
          <cell r="F517" t="str">
            <v>DAIMLER TRUCK</v>
          </cell>
          <cell r="G517" t="str">
            <v>HAPPAG LLOYD BRASIL AGENCIAMENTO MARITIM</v>
          </cell>
          <cell r="H517" t="str">
            <v>MARITIMA</v>
          </cell>
          <cell r="I517" t="str">
            <v/>
          </cell>
          <cell r="J517">
            <v>44583</v>
          </cell>
          <cell r="K517" t="str">
            <v>HLCUSTR220107603</v>
          </cell>
          <cell r="L517" t="str">
            <v>1250251727</v>
          </cell>
          <cell r="P517">
            <v>44583</v>
          </cell>
          <cell r="Q517" t="str">
            <v>9710220 - UASC AL KHOR</v>
          </cell>
          <cell r="R517" t="str">
            <v>FCL</v>
          </cell>
          <cell r="S517">
            <v>44603</v>
          </cell>
          <cell r="T517">
            <v>44611</v>
          </cell>
          <cell r="U517" t="str">
            <v>152205028168013</v>
          </cell>
          <cell r="V517">
            <v>44611</v>
          </cell>
          <cell r="W517" t="str">
            <v/>
          </cell>
          <cell r="X517" t="str">
            <v/>
          </cell>
          <cell r="Y517" t="str">
            <v/>
          </cell>
          <cell r="Z517" t="str">
            <v>0817800
PORTO DE SANTOS</v>
          </cell>
          <cell r="AA517" t="str">
            <v/>
          </cell>
          <cell r="AB517" t="str">
            <v/>
          </cell>
          <cell r="AC517" t="str">
            <v/>
          </cell>
          <cell r="AD517" t="str">
            <v/>
          </cell>
          <cell r="AE517" t="str">
            <v/>
          </cell>
          <cell r="AF517" t="str">
            <v/>
          </cell>
          <cell r="AG517" t="str">
            <v/>
          </cell>
          <cell r="AH517" t="str">
            <v/>
          </cell>
          <cell r="AI517" t="str">
            <v/>
          </cell>
          <cell r="AJ517" t="str">
            <v/>
          </cell>
          <cell r="AK517" t="str">
            <v/>
          </cell>
        </row>
        <row r="518">
          <cell r="A518">
            <v>540200793</v>
          </cell>
          <cell r="B518" t="str">
            <v>Normal</v>
          </cell>
          <cell r="C518" t="str">
            <v>Produtivo</v>
          </cell>
          <cell r="D518" t="str">
            <v>MBBRAS - SBC_x000D_
59.104.273/0001-29</v>
          </cell>
          <cell r="E518" t="str">
            <v>BSAO0034693</v>
          </cell>
          <cell r="F518" t="str">
            <v>DAIMLER TRUCK</v>
          </cell>
          <cell r="G518" t="str">
            <v>HAPPAG LLOYD BRASIL AGENCIAMENTO MARITIM</v>
          </cell>
          <cell r="H518" t="str">
            <v>MARITIMA</v>
          </cell>
          <cell r="I518" t="str">
            <v/>
          </cell>
          <cell r="J518">
            <v>44583</v>
          </cell>
          <cell r="K518" t="str">
            <v>HLCUSTR220108014</v>
          </cell>
          <cell r="L518" t="str">
            <v>1250251733</v>
          </cell>
          <cell r="P518">
            <v>44588</v>
          </cell>
          <cell r="Q518" t="str">
            <v>9710220 - UASC AL KHOR</v>
          </cell>
          <cell r="R518" t="str">
            <v>FCL</v>
          </cell>
          <cell r="S518">
            <v>44603</v>
          </cell>
          <cell r="T518">
            <v>44611</v>
          </cell>
          <cell r="U518" t="str">
            <v>152205028168790</v>
          </cell>
          <cell r="V518">
            <v>44611</v>
          </cell>
          <cell r="W518" t="str">
            <v/>
          </cell>
          <cell r="X518" t="str">
            <v/>
          </cell>
          <cell r="Y518" t="str">
            <v/>
          </cell>
          <cell r="Z518" t="str">
            <v>0817800
PORTO DE SANTOS</v>
          </cell>
          <cell r="AA518" t="str">
            <v>0817800
PORTO DE SANTOS</v>
          </cell>
          <cell r="AB518" t="str">
            <v>BRASIL TERMINAL PORTUÁRIO S/A</v>
          </cell>
          <cell r="AC518">
            <v>44613</v>
          </cell>
          <cell r="AD518" t="str">
            <v>22/0343187-2</v>
          </cell>
          <cell r="AE518">
            <v>44614</v>
          </cell>
          <cell r="AF518" t="str">
            <v>Verde</v>
          </cell>
          <cell r="AG518">
            <v>44614</v>
          </cell>
          <cell r="AH518" t="str">
            <v/>
          </cell>
          <cell r="AI518" t="str">
            <v/>
          </cell>
          <cell r="AJ518">
            <v>44614</v>
          </cell>
          <cell r="AK518">
            <v>44614</v>
          </cell>
        </row>
        <row r="519">
          <cell r="A519">
            <v>540200801</v>
          </cell>
          <cell r="B519" t="str">
            <v>Normal</v>
          </cell>
          <cell r="C519" t="str">
            <v>Produtivo</v>
          </cell>
          <cell r="D519" t="str">
            <v>MBBRAS - SBC_x000D_
59.104.273/0001-29</v>
          </cell>
          <cell r="E519" t="str">
            <v>BSAO0034707</v>
          </cell>
          <cell r="F519" t="str">
            <v>DAIMLER TRUCK</v>
          </cell>
          <cell r="G519" t="str">
            <v>HAPPAG LLOYD BRASIL AGENCIAMENTO MARITIM</v>
          </cell>
          <cell r="H519" t="str">
            <v>MARITIMA</v>
          </cell>
          <cell r="I519" t="str">
            <v/>
          </cell>
          <cell r="J519">
            <v>44583</v>
          </cell>
          <cell r="K519" t="str">
            <v>HLCUSTR220108438</v>
          </cell>
          <cell r="L519" t="str">
            <v>1250251744</v>
          </cell>
          <cell r="P519">
            <v>44588</v>
          </cell>
          <cell r="Q519" t="str">
            <v>9710220 - UASC AL KHOR</v>
          </cell>
          <cell r="R519" t="str">
            <v>FCL</v>
          </cell>
          <cell r="S519">
            <v>44603</v>
          </cell>
          <cell r="T519">
            <v>44611</v>
          </cell>
          <cell r="U519" t="str">
            <v>152205028169508</v>
          </cell>
          <cell r="V519">
            <v>44611</v>
          </cell>
          <cell r="W519" t="str">
            <v/>
          </cell>
          <cell r="X519" t="str">
            <v/>
          </cell>
          <cell r="Y519" t="str">
            <v/>
          </cell>
          <cell r="Z519" t="str">
            <v>0817800
PORTO DE SANTOS</v>
          </cell>
          <cell r="AA519" t="str">
            <v>0817800
PORTO DE SANTOS</v>
          </cell>
          <cell r="AB519" t="str">
            <v>BRASIL TERMINAL PORTUÁRIO S/A</v>
          </cell>
          <cell r="AC519">
            <v>44613</v>
          </cell>
          <cell r="AD519" t="str">
            <v>22/0341015-8</v>
          </cell>
          <cell r="AE519">
            <v>44613</v>
          </cell>
          <cell r="AF519" t="str">
            <v>Verde</v>
          </cell>
          <cell r="AG519">
            <v>44613</v>
          </cell>
          <cell r="AH519" t="str">
            <v/>
          </cell>
          <cell r="AI519" t="str">
            <v/>
          </cell>
          <cell r="AJ519">
            <v>44613</v>
          </cell>
          <cell r="AK519">
            <v>44613</v>
          </cell>
        </row>
        <row r="520">
          <cell r="A520">
            <v>540200798</v>
          </cell>
          <cell r="B520" t="str">
            <v>Normal</v>
          </cell>
          <cell r="C520" t="str">
            <v>Produtivo</v>
          </cell>
          <cell r="D520" t="str">
            <v>MBBRAS - SBC_x000D_
59.104.273/0001-29</v>
          </cell>
          <cell r="E520" t="str">
            <v>BSAO0034701</v>
          </cell>
          <cell r="F520" t="str">
            <v>DAIMLER TRUCK</v>
          </cell>
          <cell r="G520" t="str">
            <v>HAPPAG LLOYD BRASIL AGENCIAMENTO MARITIM</v>
          </cell>
          <cell r="H520" t="str">
            <v>MARITIMA</v>
          </cell>
          <cell r="I520" t="str">
            <v/>
          </cell>
          <cell r="J520">
            <v>44583</v>
          </cell>
          <cell r="K520" t="str">
            <v>HLCUSTR220108398</v>
          </cell>
          <cell r="L520" t="str">
            <v>1250251740</v>
          </cell>
          <cell r="P520">
            <v>44588</v>
          </cell>
          <cell r="Q520" t="str">
            <v>9710220 - UASC AL KHOR</v>
          </cell>
          <cell r="R520" t="str">
            <v>FCL</v>
          </cell>
          <cell r="S520">
            <v>44603</v>
          </cell>
          <cell r="T520">
            <v>44611</v>
          </cell>
          <cell r="U520" t="str">
            <v>152205028169257</v>
          </cell>
          <cell r="V520">
            <v>44630</v>
          </cell>
          <cell r="W520" t="str">
            <v/>
          </cell>
          <cell r="X520" t="str">
            <v/>
          </cell>
          <cell r="Y520" t="str">
            <v/>
          </cell>
          <cell r="Z520" t="str">
            <v>0817800
PORTO DE SANTOS</v>
          </cell>
          <cell r="AA520" t="str">
            <v>0817800
PORTO DE SANTOS</v>
          </cell>
          <cell r="AB520" t="str">
            <v>BRASIL TERMINAL PORTUÁRIO S/A</v>
          </cell>
          <cell r="AC520">
            <v>44637</v>
          </cell>
          <cell r="AD520" t="str">
            <v>22/0512773-9</v>
          </cell>
          <cell r="AE520">
            <v>44637</v>
          </cell>
          <cell r="AF520" t="str">
            <v>Verde</v>
          </cell>
          <cell r="AG520">
            <v>44637</v>
          </cell>
          <cell r="AH520" t="str">
            <v/>
          </cell>
          <cell r="AI520" t="str">
            <v/>
          </cell>
          <cell r="AJ520" t="str">
            <v/>
          </cell>
          <cell r="AK520" t="str">
            <v/>
          </cell>
        </row>
        <row r="521">
          <cell r="A521">
            <v>540200804</v>
          </cell>
          <cell r="B521" t="str">
            <v>Normal</v>
          </cell>
          <cell r="C521" t="str">
            <v>Produtivo</v>
          </cell>
          <cell r="D521" t="str">
            <v>MBBRAS - SBC_x000D_
59.104.273/0001-29</v>
          </cell>
          <cell r="E521" t="str">
            <v>BSAO0034713</v>
          </cell>
          <cell r="F521" t="str">
            <v>DAIMLER TRUCK</v>
          </cell>
          <cell r="G521" t="str">
            <v>HAPPAG LLOYD BRASIL AGENCIAMENTO MARITIM</v>
          </cell>
          <cell r="H521" t="str">
            <v>MARITIMA</v>
          </cell>
          <cell r="I521" t="str">
            <v/>
          </cell>
          <cell r="J521">
            <v>44583</v>
          </cell>
          <cell r="K521" t="str">
            <v>HLCUSTR220108460</v>
          </cell>
          <cell r="L521" t="str">
            <v>1250251747</v>
          </cell>
          <cell r="P521">
            <v>44588</v>
          </cell>
          <cell r="Q521" t="str">
            <v>9710220 - UASC AL KHOR</v>
          </cell>
          <cell r="R521" t="str">
            <v>FCL</v>
          </cell>
          <cell r="S521">
            <v>44603</v>
          </cell>
          <cell r="T521">
            <v>44611</v>
          </cell>
          <cell r="U521" t="str">
            <v>152205028169842</v>
          </cell>
          <cell r="V521">
            <v>44611</v>
          </cell>
          <cell r="W521" t="str">
            <v/>
          </cell>
          <cell r="X521" t="str">
            <v/>
          </cell>
          <cell r="Y521" t="str">
            <v/>
          </cell>
          <cell r="Z521" t="str">
            <v>0817800
PORTO DE SANTOS</v>
          </cell>
          <cell r="AA521" t="str">
            <v>0817800
PORTO DE SANTOS</v>
          </cell>
          <cell r="AB521" t="str">
            <v>BRASIL TERMINAL PORTUÁRIO S/A</v>
          </cell>
          <cell r="AC521">
            <v>44613</v>
          </cell>
          <cell r="AD521" t="str">
            <v>22/0341061-1</v>
          </cell>
          <cell r="AE521">
            <v>44613</v>
          </cell>
          <cell r="AF521" t="str">
            <v>Verde</v>
          </cell>
          <cell r="AG521">
            <v>44613</v>
          </cell>
          <cell r="AH521" t="str">
            <v/>
          </cell>
          <cell r="AI521" t="str">
            <v/>
          </cell>
          <cell r="AJ521">
            <v>44613</v>
          </cell>
          <cell r="AK521">
            <v>44613</v>
          </cell>
        </row>
        <row r="522">
          <cell r="A522">
            <v>540200795</v>
          </cell>
          <cell r="B522" t="str">
            <v>Normal</v>
          </cell>
          <cell r="C522" t="str">
            <v>Produtivo</v>
          </cell>
          <cell r="D522" t="str">
            <v>MBBRAS - SBC_x000D_
59.104.273/0001-29</v>
          </cell>
          <cell r="E522" t="str">
            <v>BSAO0034697</v>
          </cell>
          <cell r="F522" t="str">
            <v>DAIMLER TRUCK</v>
          </cell>
          <cell r="G522" t="str">
            <v>HAPPAG LLOYD BRASIL AGENCIAMENTO MARITIM</v>
          </cell>
          <cell r="H522" t="str">
            <v>MARITIMA</v>
          </cell>
          <cell r="I522" t="str">
            <v/>
          </cell>
          <cell r="J522">
            <v>44583</v>
          </cell>
          <cell r="K522" t="str">
            <v>HLCUSTR220108300</v>
          </cell>
          <cell r="L522" t="str">
            <v>1250251735</v>
          </cell>
          <cell r="P522">
            <v>44588</v>
          </cell>
          <cell r="Q522" t="str">
            <v>9710220 - UASC AL KHOR</v>
          </cell>
          <cell r="R522" t="str">
            <v>FCL</v>
          </cell>
          <cell r="S522">
            <v>44603</v>
          </cell>
          <cell r="T522">
            <v>44611</v>
          </cell>
          <cell r="U522" t="str">
            <v>152205028168951</v>
          </cell>
          <cell r="V522">
            <v>44611</v>
          </cell>
          <cell r="W522" t="str">
            <v/>
          </cell>
          <cell r="X522" t="str">
            <v/>
          </cell>
          <cell r="Y522" t="str">
            <v/>
          </cell>
          <cell r="Z522" t="str">
            <v>0817800
PORTO DE SANTOS</v>
          </cell>
          <cell r="AA522" t="str">
            <v>0817800
PORTO DE SANTOS</v>
          </cell>
          <cell r="AB522" t="str">
            <v>BRASIL TERMINAL PORTUÁRIO S/A</v>
          </cell>
          <cell r="AC522">
            <v>44613</v>
          </cell>
          <cell r="AD522" t="str">
            <v>22/0340519-7</v>
          </cell>
          <cell r="AE522">
            <v>44613</v>
          </cell>
          <cell r="AF522" t="str">
            <v>Verde</v>
          </cell>
          <cell r="AG522">
            <v>44613</v>
          </cell>
          <cell r="AH522" t="str">
            <v/>
          </cell>
          <cell r="AI522" t="str">
            <v/>
          </cell>
          <cell r="AJ522">
            <v>44613</v>
          </cell>
          <cell r="AK522">
            <v>44613</v>
          </cell>
        </row>
        <row r="523">
          <cell r="A523">
            <v>540200791</v>
          </cell>
          <cell r="B523" t="str">
            <v>Normal</v>
          </cell>
          <cell r="C523" t="str">
            <v>Produtivo</v>
          </cell>
          <cell r="D523" t="str">
            <v>MBBRAS - SBC_x000D_
59.104.273/0001-29</v>
          </cell>
          <cell r="E523" t="str">
            <v>BSAO0034691</v>
          </cell>
          <cell r="F523" t="str">
            <v>DAIMLER TRUCK</v>
          </cell>
          <cell r="G523" t="str">
            <v>HAPPAG LLOYD BRASIL AGENCIAMENTO MARITIM</v>
          </cell>
          <cell r="H523" t="str">
            <v>MARITIMA</v>
          </cell>
          <cell r="I523" t="str">
            <v/>
          </cell>
          <cell r="J523">
            <v>44583</v>
          </cell>
          <cell r="K523" t="str">
            <v>HLCUSTR220107921</v>
          </cell>
          <cell r="L523" t="str">
            <v>1250251732</v>
          </cell>
          <cell r="P523">
            <v>44588</v>
          </cell>
          <cell r="Q523" t="str">
            <v>9710220 - UASC AL KHOR</v>
          </cell>
          <cell r="R523" t="str">
            <v>FCL</v>
          </cell>
          <cell r="S523">
            <v>44603</v>
          </cell>
          <cell r="T523">
            <v>44611</v>
          </cell>
          <cell r="U523" t="str">
            <v>152205028168528</v>
          </cell>
          <cell r="V523">
            <v>44611</v>
          </cell>
          <cell r="W523" t="str">
            <v/>
          </cell>
          <cell r="X523" t="str">
            <v/>
          </cell>
          <cell r="Y523" t="str">
            <v/>
          </cell>
          <cell r="Z523" t="str">
            <v>0817800
PORTO DE SANTOS</v>
          </cell>
          <cell r="AA523" t="str">
            <v>0817800
PORTO DE SANTOS</v>
          </cell>
          <cell r="AB523" t="str">
            <v>BRASIL TERMINAL PORTUÁRIO S/A</v>
          </cell>
          <cell r="AC523">
            <v>44613</v>
          </cell>
          <cell r="AD523" t="str">
            <v>22/0341014-0</v>
          </cell>
          <cell r="AE523">
            <v>44613</v>
          </cell>
          <cell r="AF523" t="str">
            <v>Verde</v>
          </cell>
          <cell r="AG523">
            <v>44613</v>
          </cell>
          <cell r="AH523" t="str">
            <v/>
          </cell>
          <cell r="AI523" t="str">
            <v/>
          </cell>
          <cell r="AJ523">
            <v>44613</v>
          </cell>
          <cell r="AK523">
            <v>44613</v>
          </cell>
        </row>
        <row r="524">
          <cell r="A524">
            <v>540200800</v>
          </cell>
          <cell r="B524" t="str">
            <v>Normal</v>
          </cell>
          <cell r="C524" t="str">
            <v>Produtivo</v>
          </cell>
          <cell r="D524" t="str">
            <v>MBBRAS - SBC_x000D_
59.104.273/0001-29</v>
          </cell>
          <cell r="E524" t="str">
            <v>BSAO0034705</v>
          </cell>
          <cell r="F524" t="str">
            <v>DAIMLER TRUCK</v>
          </cell>
          <cell r="G524" t="str">
            <v>HAPPAG LLOYD BRASIL AGENCIAMENTO MARITIM</v>
          </cell>
          <cell r="H524" t="str">
            <v>MARITIMA</v>
          </cell>
          <cell r="I524" t="str">
            <v/>
          </cell>
          <cell r="J524">
            <v>44583</v>
          </cell>
          <cell r="K524" t="str">
            <v>HLCUSTR220108427</v>
          </cell>
          <cell r="L524" t="str">
            <v>1250251742</v>
          </cell>
          <cell r="P524">
            <v>44583</v>
          </cell>
          <cell r="Q524" t="str">
            <v>9710220 - UASC AL KHOR</v>
          </cell>
          <cell r="R524" t="str">
            <v>FCL</v>
          </cell>
          <cell r="S524">
            <v>44603</v>
          </cell>
          <cell r="T524">
            <v>44611</v>
          </cell>
          <cell r="U524" t="str">
            <v>152205028169419</v>
          </cell>
          <cell r="V524">
            <v>44611</v>
          </cell>
          <cell r="W524" t="str">
            <v/>
          </cell>
          <cell r="X524" t="str">
            <v/>
          </cell>
          <cell r="Y524" t="str">
            <v/>
          </cell>
          <cell r="Z524" t="str">
            <v>0817800
PORTO DE SANTOS</v>
          </cell>
          <cell r="AA524" t="str">
            <v>0817800
PORTO DE SANTOS</v>
          </cell>
          <cell r="AB524" t="str">
            <v>BRASIL TERMINAL PORTUÁRIO S/A</v>
          </cell>
          <cell r="AC524" t="str">
            <v/>
          </cell>
          <cell r="AD524" t="str">
            <v/>
          </cell>
          <cell r="AE524" t="str">
            <v/>
          </cell>
          <cell r="AF524" t="str">
            <v/>
          </cell>
          <cell r="AG524" t="str">
            <v/>
          </cell>
          <cell r="AH524" t="str">
            <v/>
          </cell>
          <cell r="AI524" t="str">
            <v/>
          </cell>
          <cell r="AJ524" t="str">
            <v/>
          </cell>
          <cell r="AK524" t="str">
            <v/>
          </cell>
        </row>
        <row r="525">
          <cell r="A525">
            <v>540200799</v>
          </cell>
          <cell r="B525" t="str">
            <v>Normal</v>
          </cell>
          <cell r="C525" t="str">
            <v>Produtivo</v>
          </cell>
          <cell r="D525" t="str">
            <v>MBBRAS - SBC_x000D_
59.104.273/0001-29</v>
          </cell>
          <cell r="E525" t="str">
            <v>BSAO0034702</v>
          </cell>
          <cell r="F525" t="str">
            <v>DAIMLER TRUCK</v>
          </cell>
          <cell r="G525" t="str">
            <v>HAPPAG LLOYD BRASIL AGENCIAMENTO MARITIM</v>
          </cell>
          <cell r="H525" t="str">
            <v>MARITIMA</v>
          </cell>
          <cell r="I525" t="str">
            <v/>
          </cell>
          <cell r="J525">
            <v>44583</v>
          </cell>
          <cell r="K525" t="str">
            <v>HLCUSTR220108405</v>
          </cell>
          <cell r="L525" t="str">
            <v>1250251739</v>
          </cell>
          <cell r="P525">
            <v>44583</v>
          </cell>
          <cell r="Q525" t="str">
            <v>9710220 - UASC AL KHOR</v>
          </cell>
          <cell r="R525" t="str">
            <v>FCL</v>
          </cell>
          <cell r="S525">
            <v>44603</v>
          </cell>
          <cell r="T525">
            <v>44611</v>
          </cell>
          <cell r="U525" t="str">
            <v>152205028169338</v>
          </cell>
          <cell r="V525">
            <v>44611</v>
          </cell>
          <cell r="W525" t="str">
            <v/>
          </cell>
          <cell r="X525" t="str">
            <v/>
          </cell>
          <cell r="Y525" t="str">
            <v/>
          </cell>
          <cell r="Z525" t="str">
            <v>0817800
PORTO DE SANTOS</v>
          </cell>
          <cell r="AA525" t="str">
            <v>0817800
PORTO DE SANTOS</v>
          </cell>
          <cell r="AB525" t="str">
            <v>BRASIL TERMINAL PORTUÁRIO S/A</v>
          </cell>
          <cell r="AC525" t="str">
            <v/>
          </cell>
          <cell r="AD525" t="str">
            <v/>
          </cell>
          <cell r="AE525" t="str">
            <v/>
          </cell>
          <cell r="AF525" t="str">
            <v/>
          </cell>
          <cell r="AG525" t="str">
            <v/>
          </cell>
          <cell r="AH525" t="str">
            <v/>
          </cell>
          <cell r="AI525" t="str">
            <v/>
          </cell>
          <cell r="AJ525" t="str">
            <v/>
          </cell>
          <cell r="AK525" t="str">
            <v/>
          </cell>
        </row>
        <row r="526">
          <cell r="A526">
            <v>540200807</v>
          </cell>
          <cell r="B526" t="str">
            <v>Normal</v>
          </cell>
          <cell r="C526" t="str">
            <v>Produtivo</v>
          </cell>
          <cell r="D526" t="str">
            <v>MBBRAS - SBC_x000D_
59.104.273/0001-29</v>
          </cell>
          <cell r="E526" t="str">
            <v>BSAO0034718</v>
          </cell>
          <cell r="F526" t="str">
            <v>DAIMLER TRUCK</v>
          </cell>
          <cell r="G526" t="str">
            <v>HAPPAG LLOYD BRASIL AGENCIAMENTO MARITIM</v>
          </cell>
          <cell r="H526" t="str">
            <v>MARITIMA</v>
          </cell>
          <cell r="I526" t="str">
            <v/>
          </cell>
          <cell r="J526">
            <v>44583</v>
          </cell>
          <cell r="K526" t="str">
            <v>HLCUSTR220108511</v>
          </cell>
          <cell r="L526" t="str">
            <v>1250251738</v>
          </cell>
          <cell r="P526">
            <v>44588</v>
          </cell>
          <cell r="Q526" t="str">
            <v>9710220 - UASC AL KHOR</v>
          </cell>
          <cell r="R526" t="str">
            <v>FCL</v>
          </cell>
          <cell r="S526">
            <v>44603</v>
          </cell>
          <cell r="T526">
            <v>44611</v>
          </cell>
          <cell r="U526" t="str">
            <v>152205028170182</v>
          </cell>
          <cell r="V526">
            <v>44611</v>
          </cell>
          <cell r="W526" t="str">
            <v/>
          </cell>
          <cell r="X526" t="str">
            <v/>
          </cell>
          <cell r="Y526" t="str">
            <v/>
          </cell>
          <cell r="Z526" t="str">
            <v>0817800
PORTO DE SANTOS</v>
          </cell>
          <cell r="AA526" t="str">
            <v>0817800
PORTO DE SANTOS</v>
          </cell>
          <cell r="AB526" t="str">
            <v>BRASIL TERMINAL PORTUÁRIO S/A</v>
          </cell>
          <cell r="AC526">
            <v>44614</v>
          </cell>
          <cell r="AD526" t="str">
            <v>22/0354569-0</v>
          </cell>
          <cell r="AE526">
            <v>44615</v>
          </cell>
          <cell r="AF526" t="str">
            <v>Verde</v>
          </cell>
          <cell r="AG526">
            <v>44615</v>
          </cell>
          <cell r="AH526" t="str">
            <v/>
          </cell>
          <cell r="AI526" t="str">
            <v/>
          </cell>
          <cell r="AJ526">
            <v>44615</v>
          </cell>
          <cell r="AK526">
            <v>44615</v>
          </cell>
        </row>
        <row r="527">
          <cell r="A527">
            <v>540200792</v>
          </cell>
          <cell r="B527" t="str">
            <v>Normal</v>
          </cell>
          <cell r="C527" t="str">
            <v>Produtivo</v>
          </cell>
          <cell r="D527" t="str">
            <v>MBBRAS - SBC_x000D_
59.104.273/0001-29</v>
          </cell>
          <cell r="E527" t="str">
            <v>BSAO0034692</v>
          </cell>
          <cell r="F527" t="str">
            <v>DAIMLER TRUCK</v>
          </cell>
          <cell r="G527" t="str">
            <v>HAPPAG LLOYD BRASIL AGENCIAMENTO MARITIM</v>
          </cell>
          <cell r="H527" t="str">
            <v>MARITIMA</v>
          </cell>
          <cell r="I527" t="str">
            <v/>
          </cell>
          <cell r="J527">
            <v>44583</v>
          </cell>
          <cell r="K527" t="str">
            <v>HLCUSTR220108003</v>
          </cell>
          <cell r="L527" t="str">
            <v>1250251731</v>
          </cell>
          <cell r="P527">
            <v>44588</v>
          </cell>
          <cell r="Q527" t="str">
            <v>9710220 - UASC AL KHOR</v>
          </cell>
          <cell r="R527" t="str">
            <v>FCL</v>
          </cell>
          <cell r="S527">
            <v>44603</v>
          </cell>
          <cell r="T527">
            <v>44611</v>
          </cell>
          <cell r="U527" t="str">
            <v>152205028168609</v>
          </cell>
          <cell r="V527">
            <v>44611</v>
          </cell>
          <cell r="W527" t="str">
            <v/>
          </cell>
          <cell r="X527" t="str">
            <v/>
          </cell>
          <cell r="Y527" t="str">
            <v/>
          </cell>
          <cell r="Z527" t="str">
            <v>0817800
PORTO DE SANTOS</v>
          </cell>
          <cell r="AA527" t="str">
            <v>0817800
PORTO DE SANTOS</v>
          </cell>
          <cell r="AB527" t="str">
            <v>BRASIL TERMINAL PORTUÁRIO S/A</v>
          </cell>
          <cell r="AC527">
            <v>44613</v>
          </cell>
          <cell r="AD527" t="str">
            <v>22/0342742-5</v>
          </cell>
          <cell r="AE527">
            <v>44614</v>
          </cell>
          <cell r="AF527" t="str">
            <v>Verde</v>
          </cell>
          <cell r="AG527">
            <v>44614</v>
          </cell>
          <cell r="AH527" t="str">
            <v/>
          </cell>
          <cell r="AI527" t="str">
            <v/>
          </cell>
          <cell r="AJ527">
            <v>44614</v>
          </cell>
          <cell r="AK527">
            <v>44614</v>
          </cell>
        </row>
        <row r="528">
          <cell r="A528">
            <v>540200806</v>
          </cell>
          <cell r="B528" t="str">
            <v>Normal</v>
          </cell>
          <cell r="C528" t="str">
            <v>Produtivo</v>
          </cell>
          <cell r="D528" t="str">
            <v>MBBRAS - SBC_x000D_
59.104.273/0001-29</v>
          </cell>
          <cell r="E528" t="str">
            <v>BSAO0034716</v>
          </cell>
          <cell r="F528" t="str">
            <v>DAIMLER TRUCK</v>
          </cell>
          <cell r="G528" t="str">
            <v>HAPPAG LLOYD BRASIL AGENCIAMENTO MARITIM</v>
          </cell>
          <cell r="H528" t="str">
            <v>MARITIMA</v>
          </cell>
          <cell r="I528" t="str">
            <v/>
          </cell>
          <cell r="J528">
            <v>44583</v>
          </cell>
          <cell r="K528" t="str">
            <v>HLCUSTR220108482</v>
          </cell>
          <cell r="L528" t="str">
            <v>1250251741</v>
          </cell>
          <cell r="P528">
            <v>44588</v>
          </cell>
          <cell r="Q528" t="str">
            <v>9710220 - UASC AL KHOR</v>
          </cell>
          <cell r="R528" t="str">
            <v>FCL</v>
          </cell>
          <cell r="S528">
            <v>44603</v>
          </cell>
          <cell r="T528">
            <v>44611</v>
          </cell>
          <cell r="U528" t="str">
            <v>152205028170000</v>
          </cell>
          <cell r="V528">
            <v>44611</v>
          </cell>
          <cell r="W528" t="str">
            <v/>
          </cell>
          <cell r="X528" t="str">
            <v/>
          </cell>
          <cell r="Y528" t="str">
            <v/>
          </cell>
          <cell r="Z528" t="str">
            <v>0817800
PORTO DE SANTOS</v>
          </cell>
          <cell r="AA528" t="str">
            <v>0817800
PORTO DE SANTOS</v>
          </cell>
          <cell r="AB528" t="str">
            <v>BRASIL TERMINAL PORTUÁRIO S/A</v>
          </cell>
          <cell r="AC528">
            <v>44614</v>
          </cell>
          <cell r="AD528" t="str">
            <v>22/0354568-1</v>
          </cell>
          <cell r="AE528">
            <v>44615</v>
          </cell>
          <cell r="AF528" t="str">
            <v>Verde</v>
          </cell>
          <cell r="AG528">
            <v>44615</v>
          </cell>
          <cell r="AH528" t="str">
            <v/>
          </cell>
          <cell r="AI528" t="str">
            <v/>
          </cell>
          <cell r="AJ528">
            <v>44615</v>
          </cell>
          <cell r="AK528">
            <v>44615</v>
          </cell>
        </row>
        <row r="529">
          <cell r="A529">
            <v>540200803</v>
          </cell>
          <cell r="B529" t="str">
            <v>Normal</v>
          </cell>
          <cell r="C529" t="str">
            <v>Produtivo</v>
          </cell>
          <cell r="D529" t="str">
            <v>MBBRAS - SBC_x000D_
59.104.273/0001-29</v>
          </cell>
          <cell r="E529" t="str">
            <v>BSAO0034712</v>
          </cell>
          <cell r="F529" t="str">
            <v>DAIMLER TRUCK</v>
          </cell>
          <cell r="G529" t="str">
            <v>HAPPAG LLOYD BRASIL AGENCIAMENTO MARITIM</v>
          </cell>
          <cell r="H529" t="str">
            <v>MARITIMA</v>
          </cell>
          <cell r="I529" t="str">
            <v/>
          </cell>
          <cell r="J529">
            <v>44583</v>
          </cell>
          <cell r="K529" t="str">
            <v>HLCUSTR220108450</v>
          </cell>
          <cell r="L529" t="str">
            <v>1250251745</v>
          </cell>
          <cell r="P529">
            <v>44588</v>
          </cell>
          <cell r="Q529" t="str">
            <v>9710220 - UASC AL KHOR</v>
          </cell>
          <cell r="R529" t="str">
            <v>FCL</v>
          </cell>
          <cell r="S529">
            <v>44603</v>
          </cell>
          <cell r="T529">
            <v>44611</v>
          </cell>
          <cell r="U529" t="str">
            <v>152205028169761</v>
          </cell>
          <cell r="V529">
            <v>44611</v>
          </cell>
          <cell r="W529" t="str">
            <v/>
          </cell>
          <cell r="X529" t="str">
            <v/>
          </cell>
          <cell r="Y529" t="str">
            <v/>
          </cell>
          <cell r="Z529" t="str">
            <v>0817800
PORTO DE SANTOS</v>
          </cell>
          <cell r="AA529" t="str">
            <v>0817800
PORTO DE SANTOS</v>
          </cell>
          <cell r="AB529" t="str">
            <v>BRASIL TERMINAL PORTUÁRIO S/A</v>
          </cell>
          <cell r="AC529">
            <v>44615</v>
          </cell>
          <cell r="AD529" t="str">
            <v>22/0361735-6</v>
          </cell>
          <cell r="AE529">
            <v>44615</v>
          </cell>
          <cell r="AF529" t="str">
            <v>Verde</v>
          </cell>
          <cell r="AG529">
            <v>44615</v>
          </cell>
          <cell r="AH529" t="str">
            <v/>
          </cell>
          <cell r="AI529" t="str">
            <v/>
          </cell>
          <cell r="AJ529">
            <v>44615</v>
          </cell>
          <cell r="AK529">
            <v>44615</v>
          </cell>
        </row>
        <row r="530">
          <cell r="A530">
            <v>540200805</v>
          </cell>
          <cell r="B530" t="str">
            <v>Normal</v>
          </cell>
          <cell r="C530" t="str">
            <v>Produtivo</v>
          </cell>
          <cell r="D530" t="str">
            <v>MBBRAS - SBC_x000D_
59.104.273/0001-29</v>
          </cell>
          <cell r="E530" t="str">
            <v>BSAO0034715</v>
          </cell>
          <cell r="F530" t="str">
            <v>DAIMLER TRUCK</v>
          </cell>
          <cell r="G530" t="str">
            <v>HAPPAG LLOYD BRASIL AGENCIAMENTO MARITIM</v>
          </cell>
          <cell r="H530" t="str">
            <v>MARITIMA</v>
          </cell>
          <cell r="I530" t="str">
            <v/>
          </cell>
          <cell r="J530">
            <v>44583</v>
          </cell>
          <cell r="K530" t="str">
            <v>HLCUSTR220108471</v>
          </cell>
          <cell r="L530" t="str">
            <v>1250251746</v>
          </cell>
          <cell r="P530">
            <v>44588</v>
          </cell>
          <cell r="Q530" t="str">
            <v>9710220 - UASC AL KHOR</v>
          </cell>
          <cell r="R530" t="str">
            <v>FCL</v>
          </cell>
          <cell r="S530">
            <v>44603</v>
          </cell>
          <cell r="T530">
            <v>44611</v>
          </cell>
          <cell r="U530" t="str">
            <v>152205028169923</v>
          </cell>
          <cell r="V530">
            <v>44611</v>
          </cell>
          <cell r="W530" t="str">
            <v/>
          </cell>
          <cell r="X530" t="str">
            <v/>
          </cell>
          <cell r="Y530" t="str">
            <v/>
          </cell>
          <cell r="Z530" t="str">
            <v>0817800
PORTO DE SANTOS</v>
          </cell>
          <cell r="AA530" t="str">
            <v>0817800
PORTO DE SANTOS</v>
          </cell>
          <cell r="AB530" t="str">
            <v>BRASIL TERMINAL PORTUÁRIO S/A</v>
          </cell>
          <cell r="AC530">
            <v>44637</v>
          </cell>
          <cell r="AD530" t="str">
            <v>22/0515292-0</v>
          </cell>
          <cell r="AE530">
            <v>44638</v>
          </cell>
          <cell r="AF530" t="str">
            <v>Verde</v>
          </cell>
          <cell r="AG530">
            <v>44638</v>
          </cell>
          <cell r="AH530" t="str">
            <v/>
          </cell>
          <cell r="AI530" t="str">
            <v/>
          </cell>
          <cell r="AJ530" t="str">
            <v/>
          </cell>
          <cell r="AK530" t="str">
            <v/>
          </cell>
        </row>
        <row r="531">
          <cell r="A531">
            <v>540200796</v>
          </cell>
          <cell r="B531" t="str">
            <v>Normal</v>
          </cell>
          <cell r="C531" t="str">
            <v>Produtivo</v>
          </cell>
          <cell r="D531" t="str">
            <v>MBBRAS - SBC_x000D_
59.104.273/0001-29</v>
          </cell>
          <cell r="E531" t="str">
            <v>BSAO0034698</v>
          </cell>
          <cell r="F531" t="str">
            <v>DAIMLER TRUCK</v>
          </cell>
          <cell r="G531" t="str">
            <v>HAPPAG LLOYD BRASIL AGENCIAMENTO MARITIM</v>
          </cell>
          <cell r="H531" t="str">
            <v>MARITIMA</v>
          </cell>
          <cell r="I531" t="str">
            <v/>
          </cell>
          <cell r="J531">
            <v>44583</v>
          </cell>
          <cell r="K531" t="str">
            <v>HLCUSTR220108343</v>
          </cell>
          <cell r="L531" t="str">
            <v>1250251737</v>
          </cell>
          <cell r="P531">
            <v>44588</v>
          </cell>
          <cell r="Q531" t="str">
            <v>9710220 - UASC AL KHOR</v>
          </cell>
          <cell r="R531" t="str">
            <v>FCL</v>
          </cell>
          <cell r="S531">
            <v>44603</v>
          </cell>
          <cell r="T531">
            <v>44611</v>
          </cell>
          <cell r="U531" t="str">
            <v>152205028169095</v>
          </cell>
          <cell r="V531">
            <v>44611</v>
          </cell>
          <cell r="W531" t="str">
            <v/>
          </cell>
          <cell r="X531" t="str">
            <v/>
          </cell>
          <cell r="Y531" t="str">
            <v/>
          </cell>
          <cell r="Z531" t="str">
            <v>0817800
PORTO DE SANTOS</v>
          </cell>
          <cell r="AA531" t="str">
            <v>0817800
PORTO DE SANTOS</v>
          </cell>
          <cell r="AB531" t="str">
            <v>BRASIL TERMINAL PORTUÁRIO S/A</v>
          </cell>
          <cell r="AC531">
            <v>44613</v>
          </cell>
          <cell r="AD531" t="str">
            <v>22/0340523-5</v>
          </cell>
          <cell r="AE531">
            <v>44613</v>
          </cell>
          <cell r="AF531" t="str">
            <v>Verde</v>
          </cell>
          <cell r="AG531">
            <v>44613</v>
          </cell>
          <cell r="AH531" t="str">
            <v/>
          </cell>
          <cell r="AI531" t="str">
            <v/>
          </cell>
          <cell r="AJ531">
            <v>44613</v>
          </cell>
          <cell r="AK531">
            <v>44613</v>
          </cell>
        </row>
        <row r="532">
          <cell r="A532">
            <v>540200797</v>
          </cell>
          <cell r="B532" t="str">
            <v>Normal</v>
          </cell>
          <cell r="C532" t="str">
            <v>Produtivo</v>
          </cell>
          <cell r="D532" t="str">
            <v>MBBRAS - SBC_x000D_
59.104.273/0001-29</v>
          </cell>
          <cell r="E532" t="str">
            <v>BSAO0034699</v>
          </cell>
          <cell r="F532" t="str">
            <v>DAIMLER TRUCK</v>
          </cell>
          <cell r="G532" t="str">
            <v>HAPPAG LLOYD BRASIL AGENCIAMENTO MARITIM</v>
          </cell>
          <cell r="H532" t="str">
            <v>MARITIMA</v>
          </cell>
          <cell r="I532" t="str">
            <v/>
          </cell>
          <cell r="J532">
            <v>44583</v>
          </cell>
          <cell r="K532" t="str">
            <v>HLCUSTR220108387</v>
          </cell>
          <cell r="L532" t="str">
            <v>1250251736</v>
          </cell>
          <cell r="P532">
            <v>44588</v>
          </cell>
          <cell r="Q532" t="str">
            <v>9710220 - UASC AL KHOR</v>
          </cell>
          <cell r="R532" t="str">
            <v>FCL</v>
          </cell>
          <cell r="S532">
            <v>44603</v>
          </cell>
          <cell r="T532">
            <v>44611</v>
          </cell>
          <cell r="U532" t="str">
            <v>152205028169176</v>
          </cell>
          <cell r="V532">
            <v>44611</v>
          </cell>
          <cell r="W532" t="str">
            <v/>
          </cell>
          <cell r="X532" t="str">
            <v/>
          </cell>
          <cell r="Y532" t="str">
            <v/>
          </cell>
          <cell r="Z532" t="str">
            <v>0817800
PORTO DE SANTOS</v>
          </cell>
          <cell r="AA532" t="str">
            <v>0817800
PORTO DE SANTOS</v>
          </cell>
          <cell r="AB532" t="str">
            <v>BRASIL TERMINAL PORTUÁRIO S/A</v>
          </cell>
          <cell r="AC532">
            <v>44630</v>
          </cell>
          <cell r="AD532" t="str">
            <v>22/0463182-4</v>
          </cell>
          <cell r="AE532">
            <v>44630</v>
          </cell>
          <cell r="AF532" t="str">
            <v>Verde</v>
          </cell>
          <cell r="AG532">
            <v>44630</v>
          </cell>
          <cell r="AH532" t="str">
            <v/>
          </cell>
          <cell r="AI532" t="str">
            <v/>
          </cell>
          <cell r="AJ532" t="str">
            <v/>
          </cell>
          <cell r="AK532" t="str">
            <v/>
          </cell>
        </row>
        <row r="533">
          <cell r="A533">
            <v>540200802</v>
          </cell>
          <cell r="B533" t="str">
            <v>Normal</v>
          </cell>
          <cell r="C533" t="str">
            <v>Produtivo</v>
          </cell>
          <cell r="D533" t="str">
            <v>MBBRAS - SBC_x000D_
59.104.273/0001-29</v>
          </cell>
          <cell r="E533" t="str">
            <v>BSAO0034711</v>
          </cell>
          <cell r="F533" t="str">
            <v>DAIMLER TRUCK</v>
          </cell>
          <cell r="G533" t="str">
            <v>HAPPAG LLOYD BRASIL AGENCIAMENTO MARITIM</v>
          </cell>
          <cell r="H533" t="str">
            <v>MARITIMA</v>
          </cell>
          <cell r="I533" t="str">
            <v/>
          </cell>
          <cell r="J533">
            <v>44583</v>
          </cell>
          <cell r="K533" t="str">
            <v>HLCUSTR220108449</v>
          </cell>
          <cell r="L533" t="str">
            <v>1250251743</v>
          </cell>
          <cell r="P533">
            <v>44583</v>
          </cell>
          <cell r="Q533" t="str">
            <v>9710220 - UASC AL KHOR</v>
          </cell>
          <cell r="R533" t="str">
            <v>FCL</v>
          </cell>
          <cell r="S533">
            <v>44603</v>
          </cell>
          <cell r="T533">
            <v>44611</v>
          </cell>
          <cell r="U533" t="str">
            <v>152205028169680</v>
          </cell>
          <cell r="V533">
            <v>44611</v>
          </cell>
          <cell r="W533" t="str">
            <v/>
          </cell>
          <cell r="X533" t="str">
            <v/>
          </cell>
          <cell r="Y533" t="str">
            <v/>
          </cell>
          <cell r="Z533" t="str">
            <v>0817800
PORTO DE SANTOS</v>
          </cell>
          <cell r="AA533" t="str">
            <v>0817800
PORTO DE SANTOS</v>
          </cell>
          <cell r="AB533" t="str">
            <v>BRASIL TERMINAL PORTUÁRIO S/A</v>
          </cell>
          <cell r="AC533" t="str">
            <v/>
          </cell>
          <cell r="AD533" t="str">
            <v/>
          </cell>
          <cell r="AE533" t="str">
            <v/>
          </cell>
          <cell r="AF533" t="str">
            <v/>
          </cell>
          <cell r="AG533" t="str">
            <v/>
          </cell>
          <cell r="AH533" t="str">
            <v/>
          </cell>
          <cell r="AI533" t="str">
            <v/>
          </cell>
          <cell r="AJ533" t="str">
            <v/>
          </cell>
          <cell r="AK533" t="str">
            <v/>
          </cell>
        </row>
        <row r="534">
          <cell r="A534">
            <v>540200746</v>
          </cell>
          <cell r="B534" t="str">
            <v>Normal</v>
          </cell>
          <cell r="C534" t="str">
            <v>Produtivo</v>
          </cell>
          <cell r="D534" t="str">
            <v>MBBRAS - SBC_x000D_
59.104.273/0001-29</v>
          </cell>
          <cell r="E534" t="str">
            <v>BSAO0034631</v>
          </cell>
          <cell r="F534" t="str">
            <v>DAIMLER TRUCK</v>
          </cell>
          <cell r="G534" t="str">
            <v>HAPPAG LLOYD BRASIL AGENCIAMENTO MARITIM</v>
          </cell>
          <cell r="H534" t="str">
            <v>MARITIMA</v>
          </cell>
          <cell r="I534" t="str">
            <v/>
          </cell>
          <cell r="J534">
            <v>44583</v>
          </cell>
          <cell r="K534" t="str">
            <v>HLCUSTR220106052</v>
          </cell>
          <cell r="L534" t="str">
            <v>1250251697</v>
          </cell>
          <cell r="P534">
            <v>44588</v>
          </cell>
          <cell r="Q534" t="str">
            <v>9710220 - UASC AL KHOR</v>
          </cell>
          <cell r="R534" t="str">
            <v>FCL</v>
          </cell>
          <cell r="S534">
            <v>44603</v>
          </cell>
          <cell r="T534">
            <v>44611</v>
          </cell>
          <cell r="U534" t="str">
            <v>152205028164883</v>
          </cell>
          <cell r="V534">
            <v>44611</v>
          </cell>
          <cell r="W534" t="str">
            <v/>
          </cell>
          <cell r="X534" t="str">
            <v/>
          </cell>
          <cell r="Y534" t="str">
            <v/>
          </cell>
          <cell r="Z534" t="str">
            <v>0817800
PORTO DE SANTOS</v>
          </cell>
          <cell r="AA534" t="str">
            <v>0817800
PORTO DE SANTOS</v>
          </cell>
          <cell r="AB534" t="str">
            <v>BRASIL TERMINAL PORTUÁRIO S/A</v>
          </cell>
          <cell r="AC534">
            <v>44613</v>
          </cell>
          <cell r="AD534" t="str">
            <v>22/0340902-8</v>
          </cell>
          <cell r="AE534">
            <v>44613</v>
          </cell>
          <cell r="AF534" t="str">
            <v>Verde</v>
          </cell>
          <cell r="AG534">
            <v>44613</v>
          </cell>
          <cell r="AH534" t="str">
            <v/>
          </cell>
          <cell r="AI534" t="str">
            <v/>
          </cell>
          <cell r="AJ534">
            <v>44613</v>
          </cell>
          <cell r="AK534">
            <v>44613</v>
          </cell>
        </row>
        <row r="535">
          <cell r="A535">
            <v>540200889</v>
          </cell>
          <cell r="B535" t="str">
            <v>Normal</v>
          </cell>
          <cell r="C535" t="str">
            <v>Produtivo</v>
          </cell>
          <cell r="D535" t="str">
            <v>MBBRAS - SBC_x000D_
59.104.273/0001-29</v>
          </cell>
          <cell r="E535" t="str">
            <v>BSAO0034636</v>
          </cell>
          <cell r="F535" t="str">
            <v>DAIMLER TRUCK</v>
          </cell>
          <cell r="G535" t="str">
            <v>HAPPAG LLOYD BRASIL AGENCIAMENTO MARITIM</v>
          </cell>
          <cell r="H535" t="str">
            <v>MARITIMA</v>
          </cell>
          <cell r="I535" t="str">
            <v/>
          </cell>
          <cell r="J535">
            <v>44582</v>
          </cell>
          <cell r="K535" t="str">
            <v>HLCUSTR220103646</v>
          </cell>
          <cell r="L535" t="str">
            <v>1250251632</v>
          </cell>
          <cell r="P535">
            <v>44588</v>
          </cell>
          <cell r="Q535" t="str">
            <v>9710220 - UASC AL KHOR</v>
          </cell>
          <cell r="R535" t="str">
            <v>FCL</v>
          </cell>
          <cell r="S535">
            <v>44603</v>
          </cell>
          <cell r="T535">
            <v>44611</v>
          </cell>
          <cell r="U535" t="str">
            <v>152205028160110</v>
          </cell>
          <cell r="V535">
            <v>44611</v>
          </cell>
          <cell r="W535" t="str">
            <v/>
          </cell>
          <cell r="X535" t="str">
            <v/>
          </cell>
          <cell r="Y535" t="str">
            <v/>
          </cell>
          <cell r="Z535" t="str">
            <v>0817800
PORTO DE SANTOS</v>
          </cell>
          <cell r="AA535" t="str">
            <v>0817800
PORTO DE SANTOS</v>
          </cell>
          <cell r="AB535" t="str">
            <v>BRASIL TERMINAL PORTUÁRIO S/A</v>
          </cell>
          <cell r="AC535">
            <v>44617</v>
          </cell>
          <cell r="AD535" t="str">
            <v>22/0384604-5</v>
          </cell>
          <cell r="AE535">
            <v>44623</v>
          </cell>
          <cell r="AF535" t="str">
            <v>Verde</v>
          </cell>
          <cell r="AG535">
            <v>44623</v>
          </cell>
          <cell r="AH535" t="str">
            <v/>
          </cell>
          <cell r="AI535" t="str">
            <v/>
          </cell>
          <cell r="AJ535">
            <v>44623</v>
          </cell>
          <cell r="AK535">
            <v>44623</v>
          </cell>
        </row>
        <row r="536">
          <cell r="A536">
            <v>540200880</v>
          </cell>
          <cell r="B536" t="str">
            <v>Normal</v>
          </cell>
          <cell r="C536" t="str">
            <v>Produtivo</v>
          </cell>
          <cell r="D536" t="str">
            <v>MBBRAS - SBC_x000D_
59.104.273/0001-29</v>
          </cell>
          <cell r="E536" t="str">
            <v>BSAO0034627</v>
          </cell>
          <cell r="F536" t="str">
            <v>DAIMLER TRUCK</v>
          </cell>
          <cell r="G536" t="str">
            <v>HAPPAG LLOYD BRASIL AGENCIAMENTO MARITIM</v>
          </cell>
          <cell r="H536" t="str">
            <v>MARITIMA</v>
          </cell>
          <cell r="I536" t="str">
            <v/>
          </cell>
          <cell r="J536">
            <v>44585</v>
          </cell>
          <cell r="K536" t="str">
            <v>HLCUSTR211217624</v>
          </cell>
          <cell r="L536" t="str">
            <v>1250251725</v>
          </cell>
          <cell r="P536">
            <v>44588</v>
          </cell>
          <cell r="Q536" t="str">
            <v>9710220 - UASC AL KHOR</v>
          </cell>
          <cell r="R536" t="str">
            <v>FCL</v>
          </cell>
          <cell r="S536">
            <v>44603</v>
          </cell>
          <cell r="T536">
            <v>44611</v>
          </cell>
          <cell r="U536" t="str">
            <v>152205028158050</v>
          </cell>
          <cell r="V536">
            <v>44611</v>
          </cell>
          <cell r="W536" t="str">
            <v/>
          </cell>
          <cell r="X536" t="str">
            <v/>
          </cell>
          <cell r="Y536" t="str">
            <v/>
          </cell>
          <cell r="Z536" t="str">
            <v>0817800
PORTO DE SANTOS</v>
          </cell>
          <cell r="AA536" t="str">
            <v>0817800
PORTO DE SANTOS</v>
          </cell>
          <cell r="AB536" t="str">
            <v>BRASIL TERMINAL PORTUÁRIO S/A</v>
          </cell>
          <cell r="AC536">
            <v>44613</v>
          </cell>
          <cell r="AD536" t="str">
            <v>22/0340535-9</v>
          </cell>
          <cell r="AE536">
            <v>44613</v>
          </cell>
          <cell r="AF536" t="str">
            <v>Verde</v>
          </cell>
          <cell r="AG536">
            <v>44613</v>
          </cell>
          <cell r="AH536" t="str">
            <v/>
          </cell>
          <cell r="AI536" t="str">
            <v/>
          </cell>
          <cell r="AJ536">
            <v>44614</v>
          </cell>
          <cell r="AK536">
            <v>44614</v>
          </cell>
        </row>
        <row r="537">
          <cell r="A537">
            <v>540200896</v>
          </cell>
          <cell r="B537" t="str">
            <v>Normal</v>
          </cell>
          <cell r="C537" t="str">
            <v>Produtivo</v>
          </cell>
          <cell r="D537" t="str">
            <v>MBBRAS - SBC_x000D_
59.104.273/0001-29</v>
          </cell>
          <cell r="E537" t="str">
            <v>BSAO0034730</v>
          </cell>
          <cell r="F537" t="str">
            <v>DAIMLER TRUCK</v>
          </cell>
          <cell r="G537" t="str">
            <v>HAPPAG LLOYD BRASIL AGENCIAMENTO MARITIM</v>
          </cell>
          <cell r="H537" t="str">
            <v>MARITIMA</v>
          </cell>
          <cell r="I537" t="str">
            <v/>
          </cell>
          <cell r="J537">
            <v>44582</v>
          </cell>
          <cell r="K537" t="str">
            <v>HLCUSTR220103796</v>
          </cell>
          <cell r="L537" t="str">
            <v>1250251638</v>
          </cell>
          <cell r="P537">
            <v>44588</v>
          </cell>
          <cell r="Q537" t="str">
            <v>9710220 - UASC AL KHOR</v>
          </cell>
          <cell r="R537" t="str">
            <v>FCL</v>
          </cell>
          <cell r="S537">
            <v>44603</v>
          </cell>
          <cell r="T537">
            <v>44611</v>
          </cell>
          <cell r="U537" t="str">
            <v>152205028160543</v>
          </cell>
          <cell r="V537">
            <v>44611</v>
          </cell>
          <cell r="W537" t="str">
            <v/>
          </cell>
          <cell r="X537" t="str">
            <v/>
          </cell>
          <cell r="Y537" t="str">
            <v/>
          </cell>
          <cell r="Z537" t="str">
            <v>0817800
PORTO DE SANTOS</v>
          </cell>
          <cell r="AA537" t="str">
            <v>0817800
PORTO DE SANTOS</v>
          </cell>
          <cell r="AB537" t="str">
            <v>BRASIL TERMINAL PORTUÁRIO S/A</v>
          </cell>
          <cell r="AC537">
            <v>44630</v>
          </cell>
          <cell r="AD537" t="str">
            <v>22/0463629-0</v>
          </cell>
          <cell r="AE537">
            <v>44630</v>
          </cell>
          <cell r="AF537" t="str">
            <v>Verde</v>
          </cell>
          <cell r="AG537">
            <v>44630</v>
          </cell>
          <cell r="AH537" t="str">
            <v/>
          </cell>
          <cell r="AI537" t="str">
            <v/>
          </cell>
          <cell r="AJ537" t="str">
            <v/>
          </cell>
          <cell r="AK537" t="str">
            <v/>
          </cell>
        </row>
        <row r="538">
          <cell r="A538">
            <v>540200763</v>
          </cell>
          <cell r="B538" t="str">
            <v>Normal</v>
          </cell>
          <cell r="C538" t="str">
            <v>Produtivo</v>
          </cell>
          <cell r="D538" t="str">
            <v>MBBRAS - SBC_x000D_
59.104.273/0001-29</v>
          </cell>
          <cell r="E538" t="str">
            <v>BSAO0034625</v>
          </cell>
          <cell r="F538" t="str">
            <v>DAIMLER TRUCK</v>
          </cell>
          <cell r="G538" t="str">
            <v>HAPPAG LLOYD BRASIL AGENCIAMENTO MARITIM</v>
          </cell>
          <cell r="H538" t="str">
            <v>MARITIMA</v>
          </cell>
          <cell r="I538" t="str">
            <v/>
          </cell>
          <cell r="J538">
            <v>44582</v>
          </cell>
          <cell r="K538" t="str">
            <v>HLCUSTR211217613</v>
          </cell>
          <cell r="L538" t="str">
            <v>1250251635</v>
          </cell>
          <cell r="P538">
            <v>44588</v>
          </cell>
          <cell r="Q538" t="str">
            <v>9710220 - UASC AL KHOR</v>
          </cell>
          <cell r="R538" t="str">
            <v>FCL</v>
          </cell>
          <cell r="S538">
            <v>44603</v>
          </cell>
          <cell r="T538">
            <v>44611</v>
          </cell>
          <cell r="U538" t="str">
            <v>152205028157917</v>
          </cell>
          <cell r="V538">
            <v>44611</v>
          </cell>
          <cell r="W538" t="str">
            <v/>
          </cell>
          <cell r="X538" t="str">
            <v/>
          </cell>
          <cell r="Y538" t="str">
            <v/>
          </cell>
          <cell r="Z538" t="str">
            <v>0817800
PORTO DE SANTOS</v>
          </cell>
          <cell r="AA538" t="str">
            <v>0817900
SAO PAULO</v>
          </cell>
          <cell r="AB538" t="str">
            <v>EADI SANTO ANDRE TERMINAL DE CARGAS LTDA.</v>
          </cell>
          <cell r="AC538">
            <v>44629</v>
          </cell>
          <cell r="AD538" t="str">
            <v>22/0453308-3</v>
          </cell>
          <cell r="AE538">
            <v>44629</v>
          </cell>
          <cell r="AF538" t="str">
            <v>Verde</v>
          </cell>
          <cell r="AG538">
            <v>44629</v>
          </cell>
          <cell r="AH538" t="str">
            <v/>
          </cell>
          <cell r="AI538" t="str">
            <v/>
          </cell>
          <cell r="AJ538" t="str">
            <v/>
          </cell>
          <cell r="AK538" t="str">
            <v/>
          </cell>
        </row>
        <row r="539">
          <cell r="A539">
            <v>540200780</v>
          </cell>
          <cell r="B539" t="str">
            <v>Normal</v>
          </cell>
          <cell r="C539" t="str">
            <v>Produtivo</v>
          </cell>
          <cell r="D539" t="str">
            <v>MBBRAS - SBC_x000D_
59.104.273/0001-29</v>
          </cell>
          <cell r="E539" t="str">
            <v>BSAO0034674</v>
          </cell>
          <cell r="F539" t="str">
            <v>DAIMLER TRUCK</v>
          </cell>
          <cell r="G539" t="str">
            <v>HAPPAG LLOYD BRASIL AGENCIAMENTO MARITIM</v>
          </cell>
          <cell r="H539" t="str">
            <v>MARITIMA</v>
          </cell>
          <cell r="I539" t="str">
            <v/>
          </cell>
          <cell r="J539">
            <v>44583</v>
          </cell>
          <cell r="K539" t="str">
            <v>HLCUSTR220107128</v>
          </cell>
          <cell r="L539" t="str">
            <v>1250251721</v>
          </cell>
          <cell r="P539">
            <v>44588</v>
          </cell>
          <cell r="Q539" t="str">
            <v>9710220 - UASC AL KHOR</v>
          </cell>
          <cell r="R539" t="str">
            <v>FCL</v>
          </cell>
          <cell r="S539">
            <v>44603</v>
          </cell>
          <cell r="T539">
            <v>44611</v>
          </cell>
          <cell r="U539" t="str">
            <v>152205028167394</v>
          </cell>
          <cell r="V539">
            <v>44611</v>
          </cell>
          <cell r="W539" t="str">
            <v/>
          </cell>
          <cell r="X539" t="str">
            <v/>
          </cell>
          <cell r="Y539" t="str">
            <v/>
          </cell>
          <cell r="Z539" t="str">
            <v>0817800
PORTO DE SANTOS</v>
          </cell>
          <cell r="AA539" t="str">
            <v>0817800
PORTO DE SANTOS</v>
          </cell>
          <cell r="AB539" t="str">
            <v>BRASIL TERMINAL PORTUÁRIO S/A</v>
          </cell>
          <cell r="AC539">
            <v>44613</v>
          </cell>
          <cell r="AD539" t="str">
            <v>22/0341822-1</v>
          </cell>
          <cell r="AE539">
            <v>44614</v>
          </cell>
          <cell r="AF539" t="str">
            <v>Verde</v>
          </cell>
          <cell r="AG539">
            <v>44614</v>
          </cell>
          <cell r="AH539" t="str">
            <v/>
          </cell>
          <cell r="AI539" t="str">
            <v/>
          </cell>
          <cell r="AJ539">
            <v>44614</v>
          </cell>
          <cell r="AK539">
            <v>44614</v>
          </cell>
        </row>
        <row r="540">
          <cell r="A540">
            <v>540200899</v>
          </cell>
          <cell r="B540" t="str">
            <v>Normal</v>
          </cell>
          <cell r="C540" t="str">
            <v>Produtivo</v>
          </cell>
          <cell r="D540" t="str">
            <v>MBBRAS - SBC_x000D_
59.104.273/0001-29</v>
          </cell>
          <cell r="E540" t="str">
            <v>BSAO0034736</v>
          </cell>
          <cell r="F540" t="str">
            <v>DAIMLER TRUCK</v>
          </cell>
          <cell r="G540" t="str">
            <v>HAPPAG LLOYD BRASIL AGENCIAMENTO MARITIM</v>
          </cell>
          <cell r="H540" t="str">
            <v>MARITIMA</v>
          </cell>
          <cell r="I540" t="str">
            <v/>
          </cell>
          <cell r="J540">
            <v>44582</v>
          </cell>
          <cell r="K540" t="str">
            <v>HLCUSTR220103931</v>
          </cell>
          <cell r="L540" t="str">
            <v>1250251639</v>
          </cell>
          <cell r="P540">
            <v>44588</v>
          </cell>
          <cell r="Q540" t="str">
            <v>9710220 - UASC AL KHOR</v>
          </cell>
          <cell r="R540" t="str">
            <v>FCL</v>
          </cell>
          <cell r="S540">
            <v>44603</v>
          </cell>
          <cell r="T540">
            <v>44611</v>
          </cell>
          <cell r="U540" t="str">
            <v>152205028160896</v>
          </cell>
          <cell r="V540">
            <v>44611</v>
          </cell>
          <cell r="W540" t="str">
            <v/>
          </cell>
          <cell r="X540" t="str">
            <v/>
          </cell>
          <cell r="Y540" t="str">
            <v/>
          </cell>
          <cell r="Z540" t="str">
            <v>0817800
PORTO DE SANTOS</v>
          </cell>
          <cell r="AA540" t="str">
            <v>0817800
PORTO DE SANTOS</v>
          </cell>
          <cell r="AB540" t="str">
            <v>BRASIL TERMINAL PORTUÁRIO S/A</v>
          </cell>
          <cell r="AC540">
            <v>44617</v>
          </cell>
          <cell r="AD540" t="str">
            <v>22/0381790-8</v>
          </cell>
          <cell r="AE540">
            <v>44617</v>
          </cell>
          <cell r="AF540" t="str">
            <v>Vermelho</v>
          </cell>
          <cell r="AG540" t="str">
            <v/>
          </cell>
          <cell r="AH540" t="str">
            <v/>
          </cell>
          <cell r="AI540" t="str">
            <v/>
          </cell>
          <cell r="AJ540" t="str">
            <v/>
          </cell>
          <cell r="AK540" t="str">
            <v/>
          </cell>
        </row>
        <row r="541">
          <cell r="A541">
            <v>540200901</v>
          </cell>
          <cell r="B541" t="str">
            <v>Normal</v>
          </cell>
          <cell r="C541" t="str">
            <v>Produtivo</v>
          </cell>
          <cell r="D541" t="str">
            <v>MBBRAS - SBC_x000D_
59.104.273/0001-29</v>
          </cell>
          <cell r="E541" t="str">
            <v>BSAO0034739</v>
          </cell>
          <cell r="F541" t="str">
            <v>DAIMLER TRUCK</v>
          </cell>
          <cell r="G541" t="str">
            <v>HAPPAG LLOYD BRASIL AGENCIAMENTO MARITIM</v>
          </cell>
          <cell r="H541" t="str">
            <v>MARITIMA</v>
          </cell>
          <cell r="I541" t="str">
            <v/>
          </cell>
          <cell r="J541">
            <v>44582</v>
          </cell>
          <cell r="K541" t="str">
            <v>HLCUSTR220104185</v>
          </cell>
          <cell r="L541" t="str">
            <v>1250251640</v>
          </cell>
          <cell r="P541">
            <v>44582</v>
          </cell>
          <cell r="Q541" t="str">
            <v>9710220 - UASC AL KHOR</v>
          </cell>
          <cell r="R541" t="str">
            <v>FCL</v>
          </cell>
          <cell r="S541">
            <v>44603</v>
          </cell>
          <cell r="T541">
            <v>44611</v>
          </cell>
          <cell r="U541" t="str">
            <v>152205028161000</v>
          </cell>
          <cell r="V541">
            <v>44611</v>
          </cell>
          <cell r="W541" t="str">
            <v/>
          </cell>
          <cell r="X541" t="str">
            <v/>
          </cell>
          <cell r="Y541" t="str">
            <v/>
          </cell>
          <cell r="Z541" t="str">
            <v>0817800
PORTO DE SANTOS</v>
          </cell>
          <cell r="AA541" t="str">
            <v>0817800
PORTO DE SANTOS</v>
          </cell>
          <cell r="AB541" t="str">
            <v>BRASIL TERMINAL PORTUÁRIO S/A</v>
          </cell>
          <cell r="AC541" t="str">
            <v/>
          </cell>
          <cell r="AD541" t="str">
            <v/>
          </cell>
          <cell r="AE541" t="str">
            <v/>
          </cell>
          <cell r="AF541" t="str">
            <v/>
          </cell>
          <cell r="AG541" t="str">
            <v/>
          </cell>
          <cell r="AH541" t="str">
            <v/>
          </cell>
          <cell r="AI541" t="str">
            <v/>
          </cell>
          <cell r="AJ541" t="str">
            <v/>
          </cell>
          <cell r="AK541" t="str">
            <v/>
          </cell>
        </row>
        <row r="542">
          <cell r="A542">
            <v>540200753</v>
          </cell>
          <cell r="B542" t="str">
            <v>Normal</v>
          </cell>
          <cell r="C542" t="str">
            <v>Produtivo</v>
          </cell>
          <cell r="D542" t="str">
            <v>MBBRAS - SBC_x000D_
59.104.273/0001-29</v>
          </cell>
          <cell r="E542" t="str">
            <v>BSAO0034650</v>
          </cell>
          <cell r="F542" t="str">
            <v>DAIMLER TRUCK</v>
          </cell>
          <cell r="G542" t="str">
            <v>HAPPAG LLOYD BRASIL AGENCIAMENTO MARITIM</v>
          </cell>
          <cell r="H542" t="str">
            <v>MARITIMA</v>
          </cell>
          <cell r="I542" t="str">
            <v/>
          </cell>
          <cell r="J542">
            <v>44583</v>
          </cell>
          <cell r="K542" t="str">
            <v>HLCUSTR220106304</v>
          </cell>
          <cell r="L542" t="str">
            <v>1250251700</v>
          </cell>
          <cell r="P542">
            <v>44588</v>
          </cell>
          <cell r="Q542" t="str">
            <v>9710220 - UASC AL KHOR</v>
          </cell>
          <cell r="R542" t="str">
            <v>FCL</v>
          </cell>
          <cell r="S542">
            <v>44603</v>
          </cell>
          <cell r="T542">
            <v>44611</v>
          </cell>
          <cell r="U542" t="str">
            <v>152205028165693</v>
          </cell>
          <cell r="V542">
            <v>44611</v>
          </cell>
          <cell r="W542" t="str">
            <v/>
          </cell>
          <cell r="X542" t="str">
            <v/>
          </cell>
          <cell r="Y542" t="str">
            <v/>
          </cell>
          <cell r="Z542" t="str">
            <v>0817800
PORTO DE SANTOS</v>
          </cell>
          <cell r="AA542" t="str">
            <v>0817800
PORTO DE SANTOS</v>
          </cell>
          <cell r="AB542" t="str">
            <v>BRASIL TERMINAL PORTUÁRIO S/A</v>
          </cell>
          <cell r="AC542">
            <v>44613</v>
          </cell>
          <cell r="AD542" t="str">
            <v>22/0340968-0</v>
          </cell>
          <cell r="AE542">
            <v>44613</v>
          </cell>
          <cell r="AF542" t="str">
            <v>Verde</v>
          </cell>
          <cell r="AG542">
            <v>44613</v>
          </cell>
          <cell r="AH542" t="str">
            <v/>
          </cell>
          <cell r="AI542" t="str">
            <v/>
          </cell>
          <cell r="AJ542">
            <v>44613</v>
          </cell>
          <cell r="AK542">
            <v>44613</v>
          </cell>
        </row>
        <row r="543">
          <cell r="A543">
            <v>540200747</v>
          </cell>
          <cell r="B543" t="str">
            <v>Normal</v>
          </cell>
          <cell r="C543" t="str">
            <v>Produtivo</v>
          </cell>
          <cell r="D543" t="str">
            <v>MBBRAS - SBC_x000D_
59.104.273/0001-29</v>
          </cell>
          <cell r="E543" t="str">
            <v>BSAO0034633</v>
          </cell>
          <cell r="F543" t="str">
            <v>DAIMLER TRUCK</v>
          </cell>
          <cell r="G543" t="str">
            <v>HAPPAG LLOYD BRASIL AGENCIAMENTO MARITIM</v>
          </cell>
          <cell r="H543" t="str">
            <v>MARITIMA</v>
          </cell>
          <cell r="I543" t="str">
            <v/>
          </cell>
          <cell r="J543">
            <v>44583</v>
          </cell>
          <cell r="K543" t="str">
            <v>HLCUSTR220106103</v>
          </cell>
          <cell r="L543" t="str">
            <v>1250251682</v>
          </cell>
          <cell r="P543">
            <v>44588</v>
          </cell>
          <cell r="Q543" t="str">
            <v>9710220 -UASC AL KHOR</v>
          </cell>
          <cell r="R543" t="str">
            <v>FCL</v>
          </cell>
          <cell r="S543">
            <v>44603</v>
          </cell>
          <cell r="T543">
            <v>44611</v>
          </cell>
          <cell r="U543" t="str">
            <v>152205028164964</v>
          </cell>
          <cell r="V543">
            <v>44611</v>
          </cell>
          <cell r="W543" t="str">
            <v/>
          </cell>
          <cell r="X543" t="str">
            <v/>
          </cell>
          <cell r="Y543" t="str">
            <v/>
          </cell>
          <cell r="Z543" t="str">
            <v>0817800
PORTO DE SANTOS</v>
          </cell>
          <cell r="AA543" t="str">
            <v>0817800
PORTO DE SANTOS</v>
          </cell>
          <cell r="AB543" t="str">
            <v>BRASIL TERMINAL PORTUÁRIO S/A</v>
          </cell>
          <cell r="AC543">
            <v>44613</v>
          </cell>
          <cell r="AD543" t="str">
            <v>22/0341096-4</v>
          </cell>
          <cell r="AE543">
            <v>44613</v>
          </cell>
          <cell r="AF543" t="str">
            <v>Verde</v>
          </cell>
          <cell r="AG543">
            <v>44613</v>
          </cell>
          <cell r="AH543" t="str">
            <v/>
          </cell>
          <cell r="AI543" t="str">
            <v/>
          </cell>
          <cell r="AJ543">
            <v>44614</v>
          </cell>
          <cell r="AK543">
            <v>44614</v>
          </cell>
        </row>
        <row r="544">
          <cell r="A544">
            <v>540200897</v>
          </cell>
          <cell r="B544" t="str">
            <v>Normal</v>
          </cell>
          <cell r="C544" t="str">
            <v>Produtivo</v>
          </cell>
          <cell r="D544" t="str">
            <v>MBBRAS - SBC_x000D_
59.104.273/0001-29</v>
          </cell>
          <cell r="E544" t="str">
            <v>BSAO0034731</v>
          </cell>
          <cell r="F544" t="str">
            <v>DAIMLER TRUCK</v>
          </cell>
          <cell r="G544" t="str">
            <v>HAPPAG LLOYD BRASIL AGENCIAMENTO MARITIM</v>
          </cell>
          <cell r="H544" t="str">
            <v>MARITIMA</v>
          </cell>
          <cell r="I544" t="str">
            <v/>
          </cell>
          <cell r="J544">
            <v>44582</v>
          </cell>
          <cell r="K544" t="str">
            <v>HLCUSTR220103910</v>
          </cell>
          <cell r="L544" t="str">
            <v>1250251637</v>
          </cell>
          <cell r="P544">
            <v>44588</v>
          </cell>
          <cell r="Q544" t="str">
            <v>9710220 - UASC AL KHOR</v>
          </cell>
          <cell r="R544" t="str">
            <v>FCL</v>
          </cell>
          <cell r="S544">
            <v>44603</v>
          </cell>
          <cell r="T544">
            <v>44611</v>
          </cell>
          <cell r="U544" t="str">
            <v>152205028160624</v>
          </cell>
          <cell r="V544">
            <v>44611</v>
          </cell>
          <cell r="W544" t="str">
            <v/>
          </cell>
          <cell r="X544" t="str">
            <v/>
          </cell>
          <cell r="Y544" t="str">
            <v/>
          </cell>
          <cell r="Z544" t="str">
            <v>0817800
PORTO DE SANTOS</v>
          </cell>
          <cell r="AA544" t="str">
            <v>0817800
PORTO DE SANTOS</v>
          </cell>
          <cell r="AB544" t="str">
            <v>BRASIL TERMINAL PORTUÁRIO S/A</v>
          </cell>
          <cell r="AC544">
            <v>44613</v>
          </cell>
          <cell r="AD544" t="str">
            <v>22/0341062-0</v>
          </cell>
          <cell r="AE544">
            <v>44613</v>
          </cell>
          <cell r="AF544" t="str">
            <v>Verde</v>
          </cell>
          <cell r="AG544">
            <v>44613</v>
          </cell>
          <cell r="AH544" t="str">
            <v/>
          </cell>
          <cell r="AI544" t="str">
            <v/>
          </cell>
          <cell r="AJ544">
            <v>44613</v>
          </cell>
          <cell r="AK544">
            <v>44613</v>
          </cell>
        </row>
        <row r="545">
          <cell r="A545">
            <v>540200906</v>
          </cell>
          <cell r="B545" t="str">
            <v>Normal</v>
          </cell>
          <cell r="C545" t="str">
            <v>Produtivo</v>
          </cell>
          <cell r="D545" t="str">
            <v>MBBRAS - SBC_x000D_
59.104.273/0001-29</v>
          </cell>
          <cell r="E545" t="str">
            <v>BSAO0034747</v>
          </cell>
          <cell r="F545" t="str">
            <v>DAIMLER TRUCK</v>
          </cell>
          <cell r="G545" t="str">
            <v>HAPPAG LLOYD BRASIL AGENCIAMENTO MARITIM</v>
          </cell>
          <cell r="H545" t="str">
            <v>MARITIMA</v>
          </cell>
          <cell r="I545" t="str">
            <v/>
          </cell>
          <cell r="J545">
            <v>44583</v>
          </cell>
          <cell r="K545" t="str">
            <v>HLCUSTR220104532</v>
          </cell>
          <cell r="L545" t="str">
            <v>1250251654</v>
          </cell>
          <cell r="P545">
            <v>44588</v>
          </cell>
          <cell r="Q545" t="str">
            <v>9710220 - UASC AL KHOR</v>
          </cell>
          <cell r="R545" t="str">
            <v>FCL</v>
          </cell>
          <cell r="S545">
            <v>44603</v>
          </cell>
          <cell r="T545">
            <v>44611</v>
          </cell>
          <cell r="U545" t="str">
            <v>152205028161515</v>
          </cell>
          <cell r="V545">
            <v>44611</v>
          </cell>
          <cell r="W545" t="str">
            <v/>
          </cell>
          <cell r="X545" t="str">
            <v/>
          </cell>
          <cell r="Y545" t="str">
            <v/>
          </cell>
          <cell r="Z545" t="str">
            <v>0817800
PORTO DE SANTOS</v>
          </cell>
          <cell r="AA545" t="str">
            <v>0817800
PORTO DE SANTOS</v>
          </cell>
          <cell r="AB545" t="str">
            <v>BRASIL TERMINAL PORTUÁRIO S/A</v>
          </cell>
          <cell r="AC545">
            <v>44613</v>
          </cell>
          <cell r="AD545" t="str">
            <v>22/0344432-0</v>
          </cell>
          <cell r="AE545">
            <v>44614</v>
          </cell>
          <cell r="AF545" t="str">
            <v>Verde</v>
          </cell>
          <cell r="AG545">
            <v>44614</v>
          </cell>
          <cell r="AH545" t="str">
            <v/>
          </cell>
          <cell r="AI545" t="str">
            <v/>
          </cell>
          <cell r="AJ545">
            <v>44615</v>
          </cell>
          <cell r="AK545">
            <v>44615</v>
          </cell>
        </row>
        <row r="546">
          <cell r="A546">
            <v>540200905</v>
          </cell>
          <cell r="B546" t="str">
            <v>Normal</v>
          </cell>
          <cell r="C546" t="str">
            <v>Produtivo</v>
          </cell>
          <cell r="D546" t="str">
            <v>MBBRAS - SBC_x000D_
59.104.273/0001-29</v>
          </cell>
          <cell r="E546" t="str">
            <v>BSAO0034746</v>
          </cell>
          <cell r="F546" t="str">
            <v>DAIMLER TRUCK</v>
          </cell>
          <cell r="G546" t="str">
            <v>HAPPAG LLOYD BRASIL AGENCIAMENTO MARITIM</v>
          </cell>
          <cell r="H546" t="str">
            <v>MARITIMA</v>
          </cell>
          <cell r="I546" t="str">
            <v/>
          </cell>
          <cell r="J546">
            <v>44583</v>
          </cell>
          <cell r="K546" t="str">
            <v>HLCUSTR220104404</v>
          </cell>
          <cell r="L546" t="str">
            <v>1250251645</v>
          </cell>
          <cell r="P546">
            <v>44588</v>
          </cell>
          <cell r="Q546" t="str">
            <v>9710220 -UASC AL KHOR</v>
          </cell>
          <cell r="R546" t="str">
            <v>FCL</v>
          </cell>
          <cell r="S546">
            <v>44603</v>
          </cell>
          <cell r="T546">
            <v>44611</v>
          </cell>
          <cell r="U546" t="str">
            <v>152205028161434</v>
          </cell>
          <cell r="V546">
            <v>44611</v>
          </cell>
          <cell r="W546" t="str">
            <v/>
          </cell>
          <cell r="X546" t="str">
            <v/>
          </cell>
          <cell r="Y546" t="str">
            <v/>
          </cell>
          <cell r="Z546" t="str">
            <v>0817800
PORTO DE SANTOS</v>
          </cell>
          <cell r="AA546" t="str">
            <v>0817800
PORTO DE SANTOS</v>
          </cell>
          <cell r="AB546" t="str">
            <v>BRASIL TERMINAL PORTUÁRIO S/A</v>
          </cell>
          <cell r="AC546">
            <v>44613</v>
          </cell>
          <cell r="AD546" t="str">
            <v>22/0342763-8</v>
          </cell>
          <cell r="AE546">
            <v>44614</v>
          </cell>
          <cell r="AF546" t="str">
            <v>Verde</v>
          </cell>
          <cell r="AG546">
            <v>44614</v>
          </cell>
          <cell r="AH546" t="str">
            <v/>
          </cell>
          <cell r="AI546" t="str">
            <v/>
          </cell>
          <cell r="AJ546">
            <v>44614</v>
          </cell>
          <cell r="AK546">
            <v>44614</v>
          </cell>
        </row>
        <row r="547">
          <cell r="A547">
            <v>540200900</v>
          </cell>
          <cell r="B547" t="str">
            <v>Normal</v>
          </cell>
          <cell r="C547" t="str">
            <v>Produtivo</v>
          </cell>
          <cell r="D547" t="str">
            <v>MBBRAS - SBC_x000D_
59.104.273/0001-29</v>
          </cell>
          <cell r="E547" t="str">
            <v>BSAO0034737</v>
          </cell>
          <cell r="F547" t="str">
            <v>DAIMLER TRUCK</v>
          </cell>
          <cell r="G547" t="str">
            <v>HAPPAG LLOYD BRASIL AGENCIAMENTO MARITIM</v>
          </cell>
          <cell r="H547" t="str">
            <v>MARITIMA</v>
          </cell>
          <cell r="I547" t="str">
            <v/>
          </cell>
          <cell r="J547">
            <v>44582</v>
          </cell>
          <cell r="K547" t="str">
            <v>HLCUSTR220104090</v>
          </cell>
          <cell r="L547" t="str">
            <v>1250251641</v>
          </cell>
          <cell r="P547">
            <v>44588</v>
          </cell>
          <cell r="Q547" t="str">
            <v>9710220 -UASC AL KHOR</v>
          </cell>
          <cell r="R547" t="str">
            <v>FCL</v>
          </cell>
          <cell r="S547">
            <v>44603</v>
          </cell>
          <cell r="T547">
            <v>44611</v>
          </cell>
          <cell r="U547" t="str">
            <v>152205028160977</v>
          </cell>
          <cell r="V547">
            <v>44611</v>
          </cell>
          <cell r="W547" t="str">
            <v/>
          </cell>
          <cell r="X547" t="str">
            <v/>
          </cell>
          <cell r="Y547" t="str">
            <v/>
          </cell>
          <cell r="Z547" t="str">
            <v>0817800
PORTO DE SANTOS</v>
          </cell>
          <cell r="AA547" t="str">
            <v>0817800
PORTO DE SANTOS</v>
          </cell>
          <cell r="AB547" t="str">
            <v>BRASIL TERMINAL PORTUÁRIO S/A</v>
          </cell>
          <cell r="AC547">
            <v>44613</v>
          </cell>
          <cell r="AD547" t="str">
            <v>22/0340575-8</v>
          </cell>
          <cell r="AE547">
            <v>44613</v>
          </cell>
          <cell r="AF547" t="str">
            <v>Verde</v>
          </cell>
          <cell r="AG547">
            <v>44613</v>
          </cell>
          <cell r="AH547" t="str">
            <v/>
          </cell>
          <cell r="AI547" t="str">
            <v/>
          </cell>
          <cell r="AJ547">
            <v>44613</v>
          </cell>
          <cell r="AK547">
            <v>44613</v>
          </cell>
        </row>
        <row r="548">
          <cell r="A548">
            <v>540200898</v>
          </cell>
          <cell r="B548" t="str">
            <v>Normal</v>
          </cell>
          <cell r="C548" t="str">
            <v>Produtivo</v>
          </cell>
          <cell r="D548" t="str">
            <v>MBBRAS - SBC_x000D_
59.104.273/0001-29</v>
          </cell>
          <cell r="E548" t="str">
            <v>BSAO0034733</v>
          </cell>
          <cell r="F548" t="str">
            <v>DAIMLER TRUCK</v>
          </cell>
          <cell r="G548" t="str">
            <v>HAPPAG LLOYD BRASIL AGENCIAMENTO MARITIM</v>
          </cell>
          <cell r="H548" t="str">
            <v>MARITIMA</v>
          </cell>
          <cell r="I548" t="str">
            <v/>
          </cell>
          <cell r="J548">
            <v>44582</v>
          </cell>
          <cell r="K548" t="str">
            <v>HLCUSTR220103920</v>
          </cell>
          <cell r="L548" t="str">
            <v>1250251636</v>
          </cell>
          <cell r="P548">
            <v>44588</v>
          </cell>
          <cell r="Q548" t="str">
            <v>9710220 -UASC AL KHOR</v>
          </cell>
          <cell r="R548" t="str">
            <v>FCL</v>
          </cell>
          <cell r="S548">
            <v>44603</v>
          </cell>
          <cell r="T548">
            <v>44611</v>
          </cell>
          <cell r="U548" t="str">
            <v>152205028160705</v>
          </cell>
          <cell r="V548">
            <v>44611</v>
          </cell>
          <cell r="W548" t="str">
            <v/>
          </cell>
          <cell r="X548" t="str">
            <v/>
          </cell>
          <cell r="Y548" t="str">
            <v/>
          </cell>
          <cell r="Z548" t="str">
            <v>0817800
PORTO DE SANTOS</v>
          </cell>
          <cell r="AA548" t="str">
            <v>0817800
PORTO DE SANTOS</v>
          </cell>
          <cell r="AB548" t="str">
            <v>BRASIL TERMINAL PORTUÁRIO S/A</v>
          </cell>
          <cell r="AC548">
            <v>44615</v>
          </cell>
          <cell r="AD548" t="str">
            <v>22/0366019-7</v>
          </cell>
          <cell r="AE548">
            <v>44616</v>
          </cell>
          <cell r="AF548" t="str">
            <v>Verde</v>
          </cell>
          <cell r="AG548">
            <v>44616</v>
          </cell>
          <cell r="AH548" t="str">
            <v/>
          </cell>
          <cell r="AI548" t="str">
            <v/>
          </cell>
          <cell r="AJ548">
            <v>44616</v>
          </cell>
          <cell r="AK548">
            <v>44616</v>
          </cell>
        </row>
        <row r="549">
          <cell r="A549">
            <v>540200907</v>
          </cell>
          <cell r="B549" t="str">
            <v>Normal</v>
          </cell>
          <cell r="C549" t="str">
            <v>Produtivo</v>
          </cell>
          <cell r="D549" t="str">
            <v>MBBRAS - SBC_x000D_
59.104.273/0001-29</v>
          </cell>
          <cell r="E549" t="str">
            <v>BSAO0034750</v>
          </cell>
          <cell r="F549" t="str">
            <v>DAIMLER TRUCK</v>
          </cell>
          <cell r="G549" t="str">
            <v>HAPPAG LLOYD BRASIL AGENCIAMENTO MARITIM</v>
          </cell>
          <cell r="H549" t="str">
            <v>MARITIMA</v>
          </cell>
          <cell r="I549" t="str">
            <v/>
          </cell>
          <cell r="J549">
            <v>44583</v>
          </cell>
          <cell r="K549" t="str">
            <v>HLCUSTR220104693</v>
          </cell>
          <cell r="L549" t="str">
            <v>1250251646</v>
          </cell>
          <cell r="P549">
            <v>44588</v>
          </cell>
          <cell r="Q549" t="str">
            <v>9710220 - UASC AL KHOR</v>
          </cell>
          <cell r="R549" t="str">
            <v>FCL</v>
          </cell>
          <cell r="S549">
            <v>44583</v>
          </cell>
          <cell r="T549">
            <v>44611</v>
          </cell>
          <cell r="U549" t="str">
            <v>152205028161604</v>
          </cell>
          <cell r="V549">
            <v>44611</v>
          </cell>
          <cell r="W549" t="str">
            <v/>
          </cell>
          <cell r="X549" t="str">
            <v/>
          </cell>
          <cell r="Y549" t="str">
            <v/>
          </cell>
          <cell r="Z549" t="str">
            <v>0817800
PORTO DE SANTOS</v>
          </cell>
          <cell r="AA549" t="str">
            <v>0817800
PORTO DE SANTOS</v>
          </cell>
          <cell r="AB549" t="str">
            <v>BRASIL TERMINAL PORTUÁRIO S/A</v>
          </cell>
          <cell r="AC549">
            <v>44613</v>
          </cell>
          <cell r="AD549" t="str">
            <v>22/0340550-2</v>
          </cell>
          <cell r="AE549">
            <v>44613</v>
          </cell>
          <cell r="AF549" t="str">
            <v>Verde</v>
          </cell>
          <cell r="AG549">
            <v>44613</v>
          </cell>
          <cell r="AH549" t="str">
            <v/>
          </cell>
          <cell r="AI549" t="str">
            <v/>
          </cell>
          <cell r="AJ549">
            <v>44614</v>
          </cell>
          <cell r="AK549">
            <v>44614</v>
          </cell>
        </row>
        <row r="550">
          <cell r="A550">
            <v>540200755</v>
          </cell>
          <cell r="B550" t="str">
            <v>Normal</v>
          </cell>
          <cell r="C550" t="str">
            <v>Produtivo</v>
          </cell>
          <cell r="D550" t="str">
            <v>MBBRAS - SBC_x000D_
59.104.273/0001-29</v>
          </cell>
          <cell r="E550" t="str">
            <v>BSAO0034654</v>
          </cell>
          <cell r="F550" t="str">
            <v>DAIMLER TRUCK</v>
          </cell>
          <cell r="G550" t="str">
            <v>HAPPAG LLOYD BRASIL AGENCIAMENTO MARITIM</v>
          </cell>
          <cell r="H550" t="str">
            <v>MARITIMA</v>
          </cell>
          <cell r="I550" t="str">
            <v/>
          </cell>
          <cell r="J550">
            <v>44583</v>
          </cell>
          <cell r="K550" t="str">
            <v>HLCUSTR220106516</v>
          </cell>
          <cell r="L550" t="str">
            <v>1250251699</v>
          </cell>
          <cell r="P550">
            <v>44588</v>
          </cell>
          <cell r="Q550" t="str">
            <v>9710220 -UASC AL KHOR</v>
          </cell>
          <cell r="R550" t="str">
            <v>FCL</v>
          </cell>
          <cell r="S550">
            <v>44603</v>
          </cell>
          <cell r="T550">
            <v>44611</v>
          </cell>
          <cell r="U550" t="str">
            <v>152205028165855</v>
          </cell>
          <cell r="V550">
            <v>44611</v>
          </cell>
          <cell r="W550" t="str">
            <v/>
          </cell>
          <cell r="X550" t="str">
            <v/>
          </cell>
          <cell r="Y550" t="str">
            <v/>
          </cell>
          <cell r="Z550" t="str">
            <v>0817800
PORTO DE SANTOS</v>
          </cell>
          <cell r="AA550" t="str">
            <v>0817800
PORTO DE SANTOS</v>
          </cell>
          <cell r="AB550" t="str">
            <v>BRASIL TERMINAL PORTUÁRIO S/A</v>
          </cell>
          <cell r="AC550">
            <v>44613</v>
          </cell>
          <cell r="AD550" t="str">
            <v>22/0340970-2</v>
          </cell>
          <cell r="AE550">
            <v>44613</v>
          </cell>
          <cell r="AF550" t="str">
            <v>Verde</v>
          </cell>
          <cell r="AG550">
            <v>44613</v>
          </cell>
          <cell r="AH550" t="str">
            <v/>
          </cell>
          <cell r="AI550" t="str">
            <v/>
          </cell>
          <cell r="AJ550">
            <v>44613</v>
          </cell>
          <cell r="AK550">
            <v>44613</v>
          </cell>
        </row>
        <row r="551">
          <cell r="A551">
            <v>540200752</v>
          </cell>
          <cell r="B551" t="str">
            <v>Normal</v>
          </cell>
          <cell r="C551" t="str">
            <v>Produtivo</v>
          </cell>
          <cell r="D551" t="str">
            <v>MBBRAS - SBC_x000D_
59.104.273/0001-29</v>
          </cell>
          <cell r="E551" t="str">
            <v>BSAO0034648</v>
          </cell>
          <cell r="F551" t="str">
            <v>DAIMLER TRUCK</v>
          </cell>
          <cell r="G551" t="str">
            <v>HAPPAG LLOYD BRASIL AGENCIAMENTO MARITIM</v>
          </cell>
          <cell r="H551" t="str">
            <v>MARITIMA</v>
          </cell>
          <cell r="I551" t="str">
            <v/>
          </cell>
          <cell r="J551">
            <v>44583</v>
          </cell>
          <cell r="K551" t="str">
            <v>HLCUSTR220106170</v>
          </cell>
          <cell r="L551" t="str">
            <v>1250251692</v>
          </cell>
          <cell r="P551">
            <v>44588</v>
          </cell>
          <cell r="Q551" t="str">
            <v>9710220 -UASC AL KHOR</v>
          </cell>
          <cell r="R551" t="str">
            <v>FCL</v>
          </cell>
          <cell r="S551">
            <v>44603</v>
          </cell>
          <cell r="T551">
            <v>44611</v>
          </cell>
          <cell r="U551" t="str">
            <v>152205028165502</v>
          </cell>
          <cell r="V551">
            <v>44611</v>
          </cell>
          <cell r="W551" t="str">
            <v/>
          </cell>
          <cell r="X551" t="str">
            <v/>
          </cell>
          <cell r="Y551" t="str">
            <v/>
          </cell>
          <cell r="Z551" t="str">
            <v>0817800
PORTO DE SANTOS</v>
          </cell>
          <cell r="AA551" t="str">
            <v>0817800
PORTO DE SANTOS</v>
          </cell>
          <cell r="AB551" t="str">
            <v>BRASIL TERMINAL PORTUÁRIO S/A</v>
          </cell>
          <cell r="AC551">
            <v>44613</v>
          </cell>
          <cell r="AD551" t="str">
            <v>22/0340883-8</v>
          </cell>
          <cell r="AE551">
            <v>44613</v>
          </cell>
          <cell r="AF551" t="str">
            <v>Verde</v>
          </cell>
          <cell r="AG551">
            <v>44613</v>
          </cell>
          <cell r="AH551" t="str">
            <v/>
          </cell>
          <cell r="AI551" t="str">
            <v/>
          </cell>
          <cell r="AJ551">
            <v>44613</v>
          </cell>
          <cell r="AK551">
            <v>44613</v>
          </cell>
        </row>
        <row r="552">
          <cell r="A552">
            <v>540200903</v>
          </cell>
          <cell r="B552" t="str">
            <v>Normal</v>
          </cell>
          <cell r="C552" t="str">
            <v>Produtivo</v>
          </cell>
          <cell r="D552" t="str">
            <v>MBBRAS - SBC_x000D_
59.104.273/0001-29</v>
          </cell>
          <cell r="E552" t="str">
            <v>BSAO0034742</v>
          </cell>
          <cell r="F552" t="str">
            <v>DAIMLER TRUCK</v>
          </cell>
          <cell r="G552" t="str">
            <v>HAPPAG LLOYD BRASIL AGENCIAMENTO MARITIM</v>
          </cell>
          <cell r="H552" t="str">
            <v>MARITIMA</v>
          </cell>
          <cell r="I552" t="str">
            <v/>
          </cell>
          <cell r="J552">
            <v>44583</v>
          </cell>
          <cell r="K552" t="str">
            <v>HLCUSTR220104386</v>
          </cell>
          <cell r="L552" t="str">
            <v>1250251644</v>
          </cell>
          <cell r="P552">
            <v>44588</v>
          </cell>
          <cell r="Q552" t="str">
            <v>9710220 -UASC AL KHOR</v>
          </cell>
          <cell r="R552" t="str">
            <v>FCL</v>
          </cell>
          <cell r="S552">
            <v>44603</v>
          </cell>
          <cell r="T552">
            <v>44611</v>
          </cell>
          <cell r="U552" t="str">
            <v>152205028161272</v>
          </cell>
          <cell r="V552">
            <v>44611</v>
          </cell>
          <cell r="W552" t="str">
            <v/>
          </cell>
          <cell r="X552" t="str">
            <v/>
          </cell>
          <cell r="Y552" t="str">
            <v/>
          </cell>
          <cell r="Z552" t="str">
            <v>0817800
PORTO DE SANTOS</v>
          </cell>
          <cell r="AA552" t="str">
            <v>0817800
PORTO DE SANTOS</v>
          </cell>
          <cell r="AB552" t="str">
            <v>BRASIL TERMINAL PORTUÁRIO S/A</v>
          </cell>
          <cell r="AC552">
            <v>44613</v>
          </cell>
          <cell r="AD552" t="str">
            <v>22/0343168-6</v>
          </cell>
          <cell r="AE552">
            <v>44614</v>
          </cell>
          <cell r="AF552" t="str">
            <v>Verde</v>
          </cell>
          <cell r="AG552">
            <v>44614</v>
          </cell>
          <cell r="AH552" t="str">
            <v/>
          </cell>
          <cell r="AI552" t="str">
            <v/>
          </cell>
          <cell r="AJ552">
            <v>44614</v>
          </cell>
          <cell r="AK552">
            <v>44614</v>
          </cell>
        </row>
        <row r="553">
          <cell r="A553">
            <v>540200909</v>
          </cell>
          <cell r="B553" t="str">
            <v>Normal</v>
          </cell>
          <cell r="C553" t="str">
            <v>Produtivo</v>
          </cell>
          <cell r="D553" t="str">
            <v>MBBRAS - SBC_x000D_
59.104.273/0001-29</v>
          </cell>
          <cell r="E553" t="str">
            <v>BSAO0034753</v>
          </cell>
          <cell r="F553" t="str">
            <v>DAIMLER TRUCK</v>
          </cell>
          <cell r="G553" t="str">
            <v>HAPAG-LLOYD AG</v>
          </cell>
          <cell r="H553" t="str">
            <v>MARITIMA</v>
          </cell>
          <cell r="I553" t="str">
            <v/>
          </cell>
          <cell r="J553">
            <v>44583</v>
          </cell>
          <cell r="K553" t="str">
            <v>HLCUSTR220104777</v>
          </cell>
          <cell r="L553" t="str">
            <v>1250251655</v>
          </cell>
          <cell r="P553">
            <v>44588</v>
          </cell>
          <cell r="Q553" t="str">
            <v>9710220 -UASC AL KHOR</v>
          </cell>
          <cell r="R553" t="str">
            <v>FCL</v>
          </cell>
          <cell r="S553">
            <v>44603</v>
          </cell>
          <cell r="T553">
            <v>44611</v>
          </cell>
          <cell r="U553" t="str">
            <v>152205028161868</v>
          </cell>
          <cell r="V553">
            <v>44611</v>
          </cell>
          <cell r="W553" t="str">
            <v/>
          </cell>
          <cell r="X553" t="str">
            <v/>
          </cell>
          <cell r="Y553" t="str">
            <v/>
          </cell>
          <cell r="Z553" t="str">
            <v>0817800
PORTO DE SANTOS</v>
          </cell>
          <cell r="AA553" t="str">
            <v>0817800
PORTO DE SANTOS</v>
          </cell>
          <cell r="AB553" t="str">
            <v>BRASIL TERMINAL PORTUÁRIO S/A</v>
          </cell>
          <cell r="AC553">
            <v>44615</v>
          </cell>
          <cell r="AD553" t="str">
            <v>22/0366021-9</v>
          </cell>
          <cell r="AE553">
            <v>44616</v>
          </cell>
          <cell r="AF553" t="str">
            <v>Verde</v>
          </cell>
          <cell r="AG553">
            <v>44616</v>
          </cell>
          <cell r="AH553" t="str">
            <v/>
          </cell>
          <cell r="AI553" t="str">
            <v/>
          </cell>
          <cell r="AJ553">
            <v>44616</v>
          </cell>
          <cell r="AK553">
            <v>44616</v>
          </cell>
        </row>
        <row r="554">
          <cell r="A554">
            <v>540200912</v>
          </cell>
          <cell r="B554" t="str">
            <v>Normal</v>
          </cell>
          <cell r="C554" t="str">
            <v>Produtivo</v>
          </cell>
          <cell r="D554" t="str">
            <v>MBBRAS - SBC_x000D_
59.104.273/0001-29</v>
          </cell>
          <cell r="E554" t="str">
            <v>BSAO0034757</v>
          </cell>
          <cell r="F554" t="str">
            <v>DAIMLER TRUCK</v>
          </cell>
          <cell r="G554" t="str">
            <v>HAPAG-LLOYD AG</v>
          </cell>
          <cell r="H554" t="str">
            <v>MARITIMA</v>
          </cell>
          <cell r="I554" t="str">
            <v/>
          </cell>
          <cell r="J554">
            <v>44583</v>
          </cell>
          <cell r="K554" t="str">
            <v>HLCUSTR220104883</v>
          </cell>
          <cell r="L554" t="str">
            <v>1250251661</v>
          </cell>
          <cell r="P554">
            <v>44588</v>
          </cell>
          <cell r="Q554" t="str">
            <v>9710220 - UASC AL KHOR</v>
          </cell>
          <cell r="R554" t="str">
            <v>FCL</v>
          </cell>
          <cell r="S554">
            <v>44603</v>
          </cell>
          <cell r="T554">
            <v>44611</v>
          </cell>
          <cell r="U554" t="str">
            <v>152205028162163</v>
          </cell>
          <cell r="V554">
            <v>44611</v>
          </cell>
          <cell r="W554" t="str">
            <v/>
          </cell>
          <cell r="X554" t="str">
            <v/>
          </cell>
          <cell r="Y554" t="str">
            <v/>
          </cell>
          <cell r="Z554" t="str">
            <v>0817800
PORTO DE SANTOS</v>
          </cell>
          <cell r="AA554" t="str">
            <v>0817800
PORTO DE SANTOS</v>
          </cell>
          <cell r="AB554" t="str">
            <v>BRASIL TERMINAL PORTUÁRIO S/A</v>
          </cell>
          <cell r="AC554">
            <v>44622</v>
          </cell>
          <cell r="AD554" t="str">
            <v>22/0397326-8</v>
          </cell>
          <cell r="AE554">
            <v>44623</v>
          </cell>
          <cell r="AF554" t="str">
            <v>Verde</v>
          </cell>
          <cell r="AG554">
            <v>44623</v>
          </cell>
          <cell r="AH554" t="str">
            <v/>
          </cell>
          <cell r="AI554" t="str">
            <v/>
          </cell>
          <cell r="AJ554">
            <v>44623</v>
          </cell>
          <cell r="AK554">
            <v>44623</v>
          </cell>
        </row>
        <row r="555">
          <cell r="A555">
            <v>540200915</v>
          </cell>
          <cell r="B555" t="str">
            <v>Normal</v>
          </cell>
          <cell r="C555" t="str">
            <v>Produtivo</v>
          </cell>
          <cell r="D555" t="str">
            <v>MBBRAS - SBC_x000D_
59.104.273/0001-29</v>
          </cell>
          <cell r="E555" t="str">
            <v>BSAO0034762</v>
          </cell>
          <cell r="F555" t="str">
            <v>DAIMLER TRUCK</v>
          </cell>
          <cell r="G555" t="str">
            <v>HAPAG-LLOYD AG</v>
          </cell>
          <cell r="H555" t="str">
            <v>MARITIMA</v>
          </cell>
          <cell r="I555" t="str">
            <v/>
          </cell>
          <cell r="J555">
            <v>44583</v>
          </cell>
          <cell r="K555" t="str">
            <v>HLCUSTR220104912</v>
          </cell>
          <cell r="L555" t="str">
            <v>1250251666</v>
          </cell>
          <cell r="P555">
            <v>44588</v>
          </cell>
          <cell r="Q555" t="str">
            <v>9710220 -UASC AL KHOR</v>
          </cell>
          <cell r="R555" t="str">
            <v>FCL</v>
          </cell>
          <cell r="S555">
            <v>44603</v>
          </cell>
          <cell r="T555">
            <v>44611</v>
          </cell>
          <cell r="U555" t="str">
            <v>152205028162406</v>
          </cell>
          <cell r="V555">
            <v>44611</v>
          </cell>
          <cell r="W555" t="str">
            <v/>
          </cell>
          <cell r="X555" t="str">
            <v/>
          </cell>
          <cell r="Y555" t="str">
            <v/>
          </cell>
          <cell r="Z555" t="str">
            <v>0817800
PORTO DE SANTOS</v>
          </cell>
          <cell r="AA555" t="str">
            <v>0817900
SAO PAULO</v>
          </cell>
          <cell r="AB555" t="str">
            <v>EADI SANTO ANDRE TERMINAL DE CARGAS LTDA.</v>
          </cell>
          <cell r="AC555">
            <v>44627</v>
          </cell>
          <cell r="AD555" t="str">
            <v>22/0433598-2</v>
          </cell>
          <cell r="AE555">
            <v>44627</v>
          </cell>
          <cell r="AF555" t="str">
            <v>Verde</v>
          </cell>
          <cell r="AG555">
            <v>44627</v>
          </cell>
          <cell r="AH555" t="str">
            <v/>
          </cell>
          <cell r="AI555" t="str">
            <v/>
          </cell>
          <cell r="AJ555">
            <v>44634</v>
          </cell>
          <cell r="AK555">
            <v>44634</v>
          </cell>
        </row>
        <row r="556">
          <cell r="A556">
            <v>540200910</v>
          </cell>
          <cell r="B556" t="str">
            <v>Normal</v>
          </cell>
          <cell r="C556" t="str">
            <v>Produtivo</v>
          </cell>
          <cell r="D556" t="str">
            <v>MBBRAS - SBC_x000D_
59.104.273/0001-29</v>
          </cell>
          <cell r="E556" t="str">
            <v>BSAO0034754</v>
          </cell>
          <cell r="F556" t="str">
            <v>DAIMLER TRUCK</v>
          </cell>
          <cell r="G556" t="str">
            <v>HAPAG-LLOYD AG</v>
          </cell>
          <cell r="H556" t="str">
            <v>MARITIMA</v>
          </cell>
          <cell r="I556" t="str">
            <v/>
          </cell>
          <cell r="J556">
            <v>44583</v>
          </cell>
          <cell r="K556" t="str">
            <v>HLCUSTR220104861</v>
          </cell>
          <cell r="L556" t="str">
            <v>1250251658</v>
          </cell>
          <cell r="P556">
            <v>44588</v>
          </cell>
          <cell r="Q556" t="str">
            <v>9710220 -UASC AL KHOR</v>
          </cell>
          <cell r="R556" t="str">
            <v>FCL</v>
          </cell>
          <cell r="S556">
            <v>44603</v>
          </cell>
          <cell r="T556">
            <v>44611</v>
          </cell>
          <cell r="U556" t="str">
            <v>152205028161949</v>
          </cell>
          <cell r="V556">
            <v>44611</v>
          </cell>
          <cell r="W556" t="str">
            <v/>
          </cell>
          <cell r="X556" t="str">
            <v/>
          </cell>
          <cell r="Y556" t="str">
            <v/>
          </cell>
          <cell r="Z556" t="str">
            <v>0817800
PORTO DE SANTOS</v>
          </cell>
          <cell r="AA556" t="str">
            <v>0817800
PORTO DE SANTOS</v>
          </cell>
          <cell r="AB556" t="str">
            <v>BRASIL TERMINAL PORTUÁRIO S/A</v>
          </cell>
          <cell r="AC556">
            <v>44613</v>
          </cell>
          <cell r="AD556" t="str">
            <v>22/0343155-4</v>
          </cell>
          <cell r="AE556">
            <v>44614</v>
          </cell>
          <cell r="AF556" t="str">
            <v>Verde</v>
          </cell>
          <cell r="AG556">
            <v>44614</v>
          </cell>
          <cell r="AH556" t="str">
            <v/>
          </cell>
          <cell r="AI556" t="str">
            <v/>
          </cell>
          <cell r="AJ556">
            <v>44614</v>
          </cell>
          <cell r="AK556">
            <v>44614</v>
          </cell>
        </row>
        <row r="557">
          <cell r="A557">
            <v>540200916</v>
          </cell>
          <cell r="B557" t="str">
            <v>Normal</v>
          </cell>
          <cell r="C557" t="str">
            <v>Produtivo</v>
          </cell>
          <cell r="D557" t="str">
            <v>MBBRAS - SBC_x000D_
59.104.273/0001-29</v>
          </cell>
          <cell r="E557" t="str">
            <v>BSAO0034763</v>
          </cell>
          <cell r="F557" t="str">
            <v>DAIMLER TRUCK</v>
          </cell>
          <cell r="G557" t="str">
            <v>HAPAG-LLOYD AG</v>
          </cell>
          <cell r="H557" t="str">
            <v>MARITIMA</v>
          </cell>
          <cell r="I557" t="str">
            <v/>
          </cell>
          <cell r="J557">
            <v>44583</v>
          </cell>
          <cell r="K557" t="str">
            <v>HLCUSTR220104923</v>
          </cell>
          <cell r="L557" t="str">
            <v>1250251664</v>
          </cell>
          <cell r="P557">
            <v>44588</v>
          </cell>
          <cell r="Q557" t="str">
            <v>9710220 -UASC AL KHOR</v>
          </cell>
          <cell r="R557" t="str">
            <v>FCL</v>
          </cell>
          <cell r="S557">
            <v>44603</v>
          </cell>
          <cell r="T557">
            <v>44611</v>
          </cell>
          <cell r="U557" t="str">
            <v>152205028162597</v>
          </cell>
          <cell r="V557">
            <v>44611</v>
          </cell>
          <cell r="W557" t="str">
            <v/>
          </cell>
          <cell r="X557" t="str">
            <v/>
          </cell>
          <cell r="Y557" t="str">
            <v/>
          </cell>
          <cell r="Z557" t="str">
            <v>0817800
PORTO DE SANTOS</v>
          </cell>
          <cell r="AA557" t="str">
            <v>0817800
PORTO DE SANTOS</v>
          </cell>
          <cell r="AB557" t="str">
            <v>BRASIL TERMINAL PORTUÁRIO S/A</v>
          </cell>
          <cell r="AC557">
            <v>44616</v>
          </cell>
          <cell r="AD557" t="str">
            <v>22/0371420-3</v>
          </cell>
          <cell r="AE557">
            <v>44616</v>
          </cell>
          <cell r="AF557" t="str">
            <v>Verde</v>
          </cell>
          <cell r="AG557">
            <v>44616</v>
          </cell>
          <cell r="AH557" t="str">
            <v/>
          </cell>
          <cell r="AI557" t="str">
            <v/>
          </cell>
          <cell r="AJ557">
            <v>44622</v>
          </cell>
          <cell r="AK557">
            <v>44622</v>
          </cell>
        </row>
        <row r="558">
          <cell r="A558">
            <v>540200917</v>
          </cell>
          <cell r="B558" t="str">
            <v>Normal</v>
          </cell>
          <cell r="C558" t="str">
            <v>Produtivo</v>
          </cell>
          <cell r="D558" t="str">
            <v>MBBRAS - SBC_x000D_
59.104.273/0001-29</v>
          </cell>
          <cell r="E558" t="str">
            <v>BSAO0034764</v>
          </cell>
          <cell r="F558" t="str">
            <v>DAIMLER TRUCK</v>
          </cell>
          <cell r="G558" t="str">
            <v>HAPAG-LLOYD AG</v>
          </cell>
          <cell r="H558" t="str">
            <v>MARITIMA</v>
          </cell>
          <cell r="I558" t="str">
            <v/>
          </cell>
          <cell r="J558">
            <v>44583</v>
          </cell>
          <cell r="K558" t="str">
            <v>HLCUSTR220104934</v>
          </cell>
          <cell r="L558" t="str">
            <v>1250251665</v>
          </cell>
          <cell r="P558">
            <v>44583</v>
          </cell>
          <cell r="Q558" t="str">
            <v>9710220 -UASC AL KHOR</v>
          </cell>
          <cell r="R558" t="str">
            <v>FCL</v>
          </cell>
          <cell r="S558">
            <v>44603</v>
          </cell>
          <cell r="T558">
            <v>44611</v>
          </cell>
          <cell r="U558" t="str">
            <v>152205028162678</v>
          </cell>
          <cell r="V558">
            <v>44611</v>
          </cell>
          <cell r="W558" t="str">
            <v/>
          </cell>
          <cell r="X558" t="str">
            <v/>
          </cell>
          <cell r="Y558" t="str">
            <v/>
          </cell>
          <cell r="Z558" t="str">
            <v>0817800
PORTO DE SANTOS</v>
          </cell>
          <cell r="AA558" t="str">
            <v/>
          </cell>
          <cell r="AB558" t="str">
            <v/>
          </cell>
          <cell r="AC558" t="str">
            <v/>
          </cell>
          <cell r="AD558" t="str">
            <v/>
          </cell>
          <cell r="AE558" t="str">
            <v/>
          </cell>
          <cell r="AF558" t="str">
            <v/>
          </cell>
          <cell r="AG558" t="str">
            <v/>
          </cell>
          <cell r="AH558" t="str">
            <v/>
          </cell>
          <cell r="AI558" t="str">
            <v/>
          </cell>
          <cell r="AJ558" t="str">
            <v/>
          </cell>
          <cell r="AK558" t="str">
            <v/>
          </cell>
        </row>
        <row r="559">
          <cell r="A559">
            <v>540200921</v>
          </cell>
          <cell r="B559" t="str">
            <v>Normal</v>
          </cell>
          <cell r="C559" t="str">
            <v>Produtivo</v>
          </cell>
          <cell r="D559" t="str">
            <v>MBBRAS - SBC_x000D_
59.104.273/0001-29</v>
          </cell>
          <cell r="E559" t="str">
            <v>BSAO0034770</v>
          </cell>
          <cell r="F559" t="str">
            <v>DAIMLER TRUCK</v>
          </cell>
          <cell r="G559" t="str">
            <v>HAPAG-LLOYD AG</v>
          </cell>
          <cell r="H559" t="str">
            <v>MARITIMA</v>
          </cell>
          <cell r="I559" t="str">
            <v/>
          </cell>
          <cell r="J559">
            <v>44583</v>
          </cell>
          <cell r="K559" t="str">
            <v>HLCUSTR220104989</v>
          </cell>
          <cell r="L559" t="str">
            <v>1250251669</v>
          </cell>
          <cell r="P559">
            <v>44588</v>
          </cell>
          <cell r="Q559" t="str">
            <v>9710220 -UASC AL KHOR</v>
          </cell>
          <cell r="R559" t="str">
            <v>FCL</v>
          </cell>
          <cell r="S559">
            <v>44603</v>
          </cell>
          <cell r="T559">
            <v>44611</v>
          </cell>
          <cell r="U559" t="str">
            <v>152205028163054</v>
          </cell>
          <cell r="V559">
            <v>44611</v>
          </cell>
          <cell r="W559" t="str">
            <v/>
          </cell>
          <cell r="X559" t="str">
            <v/>
          </cell>
          <cell r="Y559" t="str">
            <v/>
          </cell>
          <cell r="Z559" t="str">
            <v>0817800
PORTO DE SANTOS</v>
          </cell>
          <cell r="AA559" t="str">
            <v>0817800
PORTO DE SANTOS</v>
          </cell>
          <cell r="AB559" t="str">
            <v>BRASIL TERMINAL PORTUÁRIO S/A</v>
          </cell>
          <cell r="AC559">
            <v>44613</v>
          </cell>
          <cell r="AD559" t="str">
            <v>22/0340585-5</v>
          </cell>
          <cell r="AE559">
            <v>44613</v>
          </cell>
          <cell r="AF559" t="str">
            <v>Verde</v>
          </cell>
          <cell r="AG559">
            <v>44613</v>
          </cell>
          <cell r="AH559" t="str">
            <v/>
          </cell>
          <cell r="AI559" t="str">
            <v/>
          </cell>
          <cell r="AJ559">
            <v>44613</v>
          </cell>
          <cell r="AK559">
            <v>44613</v>
          </cell>
        </row>
        <row r="560">
          <cell r="A560">
            <v>540200923</v>
          </cell>
          <cell r="B560" t="str">
            <v>Normal</v>
          </cell>
          <cell r="C560" t="str">
            <v>Produtivo</v>
          </cell>
          <cell r="D560" t="str">
            <v>MBBRAS - SBC_x000D_
59.104.273/0001-29</v>
          </cell>
          <cell r="E560" t="str">
            <v>BSAO0034772</v>
          </cell>
          <cell r="F560" t="str">
            <v>DAIMLER TRUCK</v>
          </cell>
          <cell r="G560" t="str">
            <v>HAPAG-LLOYD AG</v>
          </cell>
          <cell r="H560" t="str">
            <v>MARITIMA</v>
          </cell>
          <cell r="I560" t="str">
            <v/>
          </cell>
          <cell r="J560">
            <v>44583</v>
          </cell>
          <cell r="K560" t="str">
            <v>HLCUSTR220105345</v>
          </cell>
          <cell r="L560" t="str">
            <v>1250251668</v>
          </cell>
          <cell r="P560">
            <v>44588</v>
          </cell>
          <cell r="Q560" t="str">
            <v>9710220 -UASC AL KHOR</v>
          </cell>
          <cell r="R560" t="str">
            <v>FCL</v>
          </cell>
          <cell r="S560">
            <v>44603</v>
          </cell>
          <cell r="T560">
            <v>44611</v>
          </cell>
          <cell r="U560" t="str">
            <v>152205028163216</v>
          </cell>
          <cell r="V560">
            <v>44611</v>
          </cell>
          <cell r="W560" t="str">
            <v/>
          </cell>
          <cell r="X560" t="str">
            <v/>
          </cell>
          <cell r="Y560" t="str">
            <v/>
          </cell>
          <cell r="Z560" t="str">
            <v>0817800
PORTO DE SANTOS</v>
          </cell>
          <cell r="AA560" t="str">
            <v>0817800
PORTO DE SANTOS</v>
          </cell>
          <cell r="AB560" t="str">
            <v>BRASIL TERMINAL PORTUÁRIO S/A</v>
          </cell>
          <cell r="AC560">
            <v>44614</v>
          </cell>
          <cell r="AD560" t="str">
            <v>22/0350844-1</v>
          </cell>
          <cell r="AE560">
            <v>44614</v>
          </cell>
          <cell r="AF560" t="str">
            <v>Verde</v>
          </cell>
          <cell r="AG560">
            <v>44614</v>
          </cell>
          <cell r="AH560" t="str">
            <v/>
          </cell>
          <cell r="AI560" t="str">
            <v/>
          </cell>
          <cell r="AJ560">
            <v>44614</v>
          </cell>
          <cell r="AK560">
            <v>44614</v>
          </cell>
        </row>
        <row r="561">
          <cell r="A561">
            <v>540200920</v>
          </cell>
          <cell r="B561" t="str">
            <v>Normal</v>
          </cell>
          <cell r="C561" t="str">
            <v>Produtivo</v>
          </cell>
          <cell r="D561" t="str">
            <v>MBBRAS - SBC_x000D_
59.104.273/0001-29</v>
          </cell>
          <cell r="E561" t="str">
            <v>BSAO0034767</v>
          </cell>
          <cell r="F561" t="str">
            <v>DAIMLER TRUCK</v>
          </cell>
          <cell r="G561" t="str">
            <v>HAPAG-LLOYD AG</v>
          </cell>
          <cell r="H561" t="str">
            <v>MARITIMA</v>
          </cell>
          <cell r="I561" t="str">
            <v/>
          </cell>
          <cell r="J561">
            <v>44583</v>
          </cell>
          <cell r="K561" t="str">
            <v>HLCUSTR220104978</v>
          </cell>
          <cell r="L561" t="str">
            <v>1250251662</v>
          </cell>
          <cell r="P561">
            <v>44588</v>
          </cell>
          <cell r="Q561" t="str">
            <v>9710220 -UASC AL KHOR</v>
          </cell>
          <cell r="R561" t="str">
            <v>FCL</v>
          </cell>
          <cell r="S561">
            <v>44603</v>
          </cell>
          <cell r="T561">
            <v>44611</v>
          </cell>
          <cell r="U561" t="str">
            <v>152205028162910</v>
          </cell>
          <cell r="V561">
            <v>44611</v>
          </cell>
          <cell r="W561" t="str">
            <v/>
          </cell>
          <cell r="X561" t="str">
            <v/>
          </cell>
          <cell r="Y561" t="str">
            <v/>
          </cell>
          <cell r="Z561" t="str">
            <v>0817800
PORTO DE SANTOS</v>
          </cell>
          <cell r="AA561" t="str">
            <v>0817800
PORTO DE SANTOS</v>
          </cell>
          <cell r="AB561" t="str">
            <v>BRASIL TERMINAL PORTUÁRIO S/A</v>
          </cell>
          <cell r="AC561">
            <v>44613</v>
          </cell>
          <cell r="AD561" t="str">
            <v>22/0340623-1</v>
          </cell>
          <cell r="AE561">
            <v>44613</v>
          </cell>
          <cell r="AF561" t="str">
            <v>Verde</v>
          </cell>
          <cell r="AG561">
            <v>44613</v>
          </cell>
          <cell r="AH561" t="str">
            <v/>
          </cell>
          <cell r="AI561" t="str">
            <v/>
          </cell>
          <cell r="AJ561">
            <v>44613</v>
          </cell>
          <cell r="AK561">
            <v>44613</v>
          </cell>
        </row>
        <row r="562">
          <cell r="A562">
            <v>540200924</v>
          </cell>
          <cell r="B562" t="str">
            <v>Normal</v>
          </cell>
          <cell r="C562" t="str">
            <v>Produtivo</v>
          </cell>
          <cell r="D562" t="str">
            <v>MBBRAS - SBC_x000D_
59.104.273/0001-29</v>
          </cell>
          <cell r="E562" t="str">
            <v>BSAO0034774</v>
          </cell>
          <cell r="F562" t="str">
            <v>DAIMLER TRUCK</v>
          </cell>
          <cell r="G562" t="str">
            <v>HAPAG-LLOYD AG</v>
          </cell>
          <cell r="H562" t="str">
            <v>MARITIMA</v>
          </cell>
          <cell r="I562" t="str">
            <v/>
          </cell>
          <cell r="J562">
            <v>44583</v>
          </cell>
          <cell r="K562" t="str">
            <v>HLCUSTR220105389</v>
          </cell>
          <cell r="L562" t="str">
            <v>1250251670</v>
          </cell>
          <cell r="P562">
            <v>44588</v>
          </cell>
          <cell r="Q562" t="str">
            <v>9710220 -UASC AL KHOR</v>
          </cell>
          <cell r="R562" t="str">
            <v>FCL</v>
          </cell>
          <cell r="S562">
            <v>44603</v>
          </cell>
          <cell r="T562">
            <v>44611</v>
          </cell>
          <cell r="U562" t="str">
            <v>152205028163305</v>
          </cell>
          <cell r="V562">
            <v>44611</v>
          </cell>
          <cell r="W562" t="str">
            <v/>
          </cell>
          <cell r="X562" t="str">
            <v/>
          </cell>
          <cell r="Y562" t="str">
            <v/>
          </cell>
          <cell r="Z562" t="str">
            <v>0817800
PORTO DE SANTOS</v>
          </cell>
          <cell r="AA562" t="str">
            <v>0817800
PORTO DE SANTOS</v>
          </cell>
          <cell r="AB562" t="str">
            <v>BRASIL TERMINAL PORTUÁRIO S/A</v>
          </cell>
          <cell r="AC562">
            <v>44613</v>
          </cell>
          <cell r="AD562" t="str">
            <v>22/0340626-6</v>
          </cell>
          <cell r="AE562">
            <v>44613</v>
          </cell>
          <cell r="AF562" t="str">
            <v>Verde</v>
          </cell>
          <cell r="AG562">
            <v>44613</v>
          </cell>
          <cell r="AH562" t="str">
            <v/>
          </cell>
          <cell r="AI562" t="str">
            <v/>
          </cell>
          <cell r="AJ562">
            <v>44613</v>
          </cell>
          <cell r="AK562">
            <v>44613</v>
          </cell>
        </row>
        <row r="563">
          <cell r="A563">
            <v>540200914</v>
          </cell>
          <cell r="B563" t="str">
            <v>Normal</v>
          </cell>
          <cell r="C563" t="str">
            <v>Produtivo</v>
          </cell>
          <cell r="D563" t="str">
            <v>MBBRAS - SBC_x000D_
59.104.273/0001-29</v>
          </cell>
          <cell r="E563" t="str">
            <v>BSAO0034761</v>
          </cell>
          <cell r="F563" t="str">
            <v>DAIMLER TRUCK</v>
          </cell>
          <cell r="G563" t="str">
            <v>HAPAG-LLOYD AG</v>
          </cell>
          <cell r="H563" t="str">
            <v>MARITIMA</v>
          </cell>
          <cell r="I563" t="str">
            <v/>
          </cell>
          <cell r="J563">
            <v>44583</v>
          </cell>
          <cell r="K563" t="str">
            <v>HLCUSTR220104901</v>
          </cell>
          <cell r="L563" t="str">
            <v>1250251667</v>
          </cell>
          <cell r="P563">
            <v>44588</v>
          </cell>
          <cell r="Q563" t="str">
            <v>9710220 -UASC AL KHOR</v>
          </cell>
          <cell r="R563" t="str">
            <v>FCL</v>
          </cell>
          <cell r="S563">
            <v>44603</v>
          </cell>
          <cell r="T563">
            <v>44611</v>
          </cell>
          <cell r="U563" t="str">
            <v>152205028162325</v>
          </cell>
          <cell r="V563">
            <v>44611</v>
          </cell>
          <cell r="W563" t="str">
            <v/>
          </cell>
          <cell r="X563" t="str">
            <v/>
          </cell>
          <cell r="Y563" t="str">
            <v/>
          </cell>
          <cell r="Z563" t="str">
            <v>0817800
PORTO DE SANTOS</v>
          </cell>
          <cell r="AA563" t="str">
            <v>0817800
PORTO DE SANTOS</v>
          </cell>
          <cell r="AB563" t="str">
            <v>BRASIL TERMINAL PORTUÁRIO S/A</v>
          </cell>
          <cell r="AC563">
            <v>44622</v>
          </cell>
          <cell r="AD563" t="str">
            <v>22/0397335-7</v>
          </cell>
          <cell r="AE563">
            <v>44623</v>
          </cell>
          <cell r="AF563" t="str">
            <v>Verde</v>
          </cell>
          <cell r="AG563">
            <v>44623</v>
          </cell>
          <cell r="AH563" t="str">
            <v/>
          </cell>
          <cell r="AI563" t="str">
            <v/>
          </cell>
          <cell r="AJ563">
            <v>44623</v>
          </cell>
          <cell r="AK563">
            <v>44623</v>
          </cell>
        </row>
        <row r="564">
          <cell r="A564">
            <v>540200913</v>
          </cell>
          <cell r="B564" t="str">
            <v>Normal</v>
          </cell>
          <cell r="C564" t="str">
            <v>Produtivo</v>
          </cell>
          <cell r="D564" t="str">
            <v>MBBRAS - SBC_x000D_
59.104.273/0001-29</v>
          </cell>
          <cell r="E564" t="str">
            <v>BSAO0034760</v>
          </cell>
          <cell r="F564" t="str">
            <v>DAIMLER TRUCK</v>
          </cell>
          <cell r="G564" t="str">
            <v>HAPAG-LLOYD AG</v>
          </cell>
          <cell r="H564" t="str">
            <v>MARITIMA</v>
          </cell>
          <cell r="I564" t="str">
            <v/>
          </cell>
          <cell r="J564">
            <v>44583</v>
          </cell>
          <cell r="K564" t="str">
            <v>HLCUSTR220104894</v>
          </cell>
          <cell r="L564" t="str">
            <v>1250251663</v>
          </cell>
          <cell r="P564">
            <v>44588</v>
          </cell>
          <cell r="Q564" t="str">
            <v>9710220 -UASC AL KHOR</v>
          </cell>
          <cell r="R564" t="str">
            <v>FCL</v>
          </cell>
          <cell r="S564">
            <v>44603</v>
          </cell>
          <cell r="T564">
            <v>44611</v>
          </cell>
          <cell r="U564" t="str">
            <v>152205028162244</v>
          </cell>
          <cell r="V564">
            <v>44611</v>
          </cell>
          <cell r="W564" t="str">
            <v/>
          </cell>
          <cell r="X564" t="str">
            <v/>
          </cell>
          <cell r="Y564" t="str">
            <v/>
          </cell>
          <cell r="Z564" t="str">
            <v>0817800
PORTO DE SANTOS</v>
          </cell>
          <cell r="AA564" t="str">
            <v>0817900
SAO PAULO</v>
          </cell>
          <cell r="AB564" t="str">
            <v>EADI SANTO ANDRE TERMINAL DE CARGAS LTDA.</v>
          </cell>
          <cell r="AC564">
            <v>44627</v>
          </cell>
          <cell r="AD564" t="str">
            <v>22/0433778-0</v>
          </cell>
          <cell r="AE564">
            <v>44627</v>
          </cell>
          <cell r="AF564" t="str">
            <v>Verde</v>
          </cell>
          <cell r="AG564">
            <v>44627</v>
          </cell>
          <cell r="AH564" t="str">
            <v/>
          </cell>
          <cell r="AI564" t="str">
            <v/>
          </cell>
          <cell r="AJ564">
            <v>44628</v>
          </cell>
          <cell r="AK564">
            <v>44628</v>
          </cell>
        </row>
        <row r="565">
          <cell r="A565">
            <v>540200926</v>
          </cell>
          <cell r="B565" t="str">
            <v>Normal</v>
          </cell>
          <cell r="C565" t="str">
            <v>Produtivo</v>
          </cell>
          <cell r="D565" t="str">
            <v>MBBRAS - SBC_x000D_
59.104.273/0001-29</v>
          </cell>
          <cell r="E565" t="str">
            <v>BSAO0034776</v>
          </cell>
          <cell r="F565" t="str">
            <v>DAIMLER TRUCK</v>
          </cell>
          <cell r="G565" t="str">
            <v>HAPAG-LLOYD AG</v>
          </cell>
          <cell r="H565" t="str">
            <v>MARITIMA</v>
          </cell>
          <cell r="I565" t="str">
            <v/>
          </cell>
          <cell r="J565">
            <v>44583</v>
          </cell>
          <cell r="K565" t="str">
            <v>HLCUSTR220105430</v>
          </cell>
          <cell r="L565" t="str">
            <v>1250251672</v>
          </cell>
          <cell r="P565">
            <v>44588</v>
          </cell>
          <cell r="Q565" t="str">
            <v>9710220 - UASC AL KHOR</v>
          </cell>
          <cell r="R565" t="str">
            <v>FCL</v>
          </cell>
          <cell r="S565">
            <v>44603</v>
          </cell>
          <cell r="T565">
            <v>44611</v>
          </cell>
          <cell r="U565" t="str">
            <v>152205028163569</v>
          </cell>
          <cell r="V565">
            <v>44611</v>
          </cell>
          <cell r="W565" t="str">
            <v/>
          </cell>
          <cell r="X565" t="str">
            <v/>
          </cell>
          <cell r="Y565" t="str">
            <v/>
          </cell>
          <cell r="Z565" t="str">
            <v>0817800
PORTO DE SANTOS</v>
          </cell>
          <cell r="AA565" t="str">
            <v>0817800
PORTO DE SANTOS</v>
          </cell>
          <cell r="AB565" t="str">
            <v>BRASIL TERMINAL PORTUÁRIO S/A</v>
          </cell>
          <cell r="AC565">
            <v>44613</v>
          </cell>
          <cell r="AD565" t="str">
            <v>22/0342780-8</v>
          </cell>
          <cell r="AE565">
            <v>44614</v>
          </cell>
          <cell r="AF565" t="str">
            <v>Verde</v>
          </cell>
          <cell r="AG565">
            <v>44614</v>
          </cell>
          <cell r="AH565" t="str">
            <v/>
          </cell>
          <cell r="AI565" t="str">
            <v/>
          </cell>
          <cell r="AJ565">
            <v>44614</v>
          </cell>
          <cell r="AK565">
            <v>44614</v>
          </cell>
        </row>
        <row r="566">
          <cell r="A566">
            <v>540200919</v>
          </cell>
          <cell r="B566" t="str">
            <v>Normal</v>
          </cell>
          <cell r="C566" t="str">
            <v>Produtivo</v>
          </cell>
          <cell r="D566" t="str">
            <v>MBBRAS - SBC_x000D_
59.104.273/0001-29</v>
          </cell>
          <cell r="E566" t="str">
            <v>BSAO0034766</v>
          </cell>
          <cell r="F566" t="str">
            <v>DAIMLER TRUCK</v>
          </cell>
          <cell r="G566" t="str">
            <v>HAPAG-LLOYD AG</v>
          </cell>
          <cell r="H566" t="str">
            <v>MARITIMA</v>
          </cell>
          <cell r="I566" t="str">
            <v/>
          </cell>
          <cell r="J566">
            <v>44583</v>
          </cell>
          <cell r="K566" t="str">
            <v>HLCUSTR220104967</v>
          </cell>
          <cell r="L566" t="str">
            <v>1250251657</v>
          </cell>
          <cell r="P566">
            <v>44588</v>
          </cell>
          <cell r="Q566" t="str">
            <v>9710220 -UASC AL KHOR</v>
          </cell>
          <cell r="R566" t="str">
            <v>FCL</v>
          </cell>
          <cell r="S566">
            <v>44603</v>
          </cell>
          <cell r="T566">
            <v>44611</v>
          </cell>
          <cell r="U566" t="str">
            <v>152205028162830</v>
          </cell>
          <cell r="V566">
            <v>44611</v>
          </cell>
          <cell r="W566" t="str">
            <v/>
          </cell>
          <cell r="X566" t="str">
            <v/>
          </cell>
          <cell r="Y566" t="str">
            <v/>
          </cell>
          <cell r="Z566" t="str">
            <v>0817800
PORTO DE SANTOS</v>
          </cell>
          <cell r="AA566" t="str">
            <v>0817800
PORTO DE SANTOS</v>
          </cell>
          <cell r="AB566" t="str">
            <v>BRASIL TERMINAL PORTUÁRIO S/A</v>
          </cell>
          <cell r="AC566">
            <v>44613</v>
          </cell>
          <cell r="AD566" t="str">
            <v>22/0343191-0</v>
          </cell>
          <cell r="AE566">
            <v>44614</v>
          </cell>
          <cell r="AF566" t="str">
            <v>Verde</v>
          </cell>
          <cell r="AG566">
            <v>44614</v>
          </cell>
          <cell r="AH566" t="str">
            <v/>
          </cell>
          <cell r="AI566" t="str">
            <v/>
          </cell>
          <cell r="AJ566">
            <v>44614</v>
          </cell>
          <cell r="AK566">
            <v>44614</v>
          </cell>
        </row>
        <row r="567">
          <cell r="A567">
            <v>540200918</v>
          </cell>
          <cell r="B567" t="str">
            <v>Normal</v>
          </cell>
          <cell r="C567" t="str">
            <v>Produtivo</v>
          </cell>
          <cell r="D567" t="str">
            <v>MBBRAS - SBC_x000D_
59.104.273/0001-29</v>
          </cell>
          <cell r="E567" t="str">
            <v>BSAO0034765</v>
          </cell>
          <cell r="F567" t="str">
            <v>DAIMLER TRUCK</v>
          </cell>
          <cell r="G567" t="str">
            <v>HAPAG-LLOYD AG</v>
          </cell>
          <cell r="H567" t="str">
            <v>MARITIMA</v>
          </cell>
          <cell r="I567" t="str">
            <v/>
          </cell>
          <cell r="J567">
            <v>44583</v>
          </cell>
          <cell r="K567" t="str">
            <v>HLCUSTR220104956</v>
          </cell>
          <cell r="L567" t="str">
            <v>1250251659</v>
          </cell>
          <cell r="P567">
            <v>44588</v>
          </cell>
          <cell r="Q567" t="str">
            <v>9710220 - UASC AL KHOR</v>
          </cell>
          <cell r="R567" t="str">
            <v>FCL</v>
          </cell>
          <cell r="S567">
            <v>44603</v>
          </cell>
          <cell r="T567">
            <v>44611</v>
          </cell>
          <cell r="U567" t="str">
            <v>152205028162759</v>
          </cell>
          <cell r="V567">
            <v>44611</v>
          </cell>
          <cell r="W567" t="str">
            <v/>
          </cell>
          <cell r="X567" t="str">
            <v/>
          </cell>
          <cell r="Y567" t="str">
            <v/>
          </cell>
          <cell r="Z567" t="str">
            <v>0817800
PORTO DE SANTOS</v>
          </cell>
          <cell r="AA567" t="str">
            <v>0817800
PORTO DE SANTOS</v>
          </cell>
          <cell r="AB567" t="str">
            <v>BRASIL TERMINAL PORTUÁRIO S/A</v>
          </cell>
          <cell r="AC567">
            <v>44613</v>
          </cell>
          <cell r="AD567" t="str">
            <v>22/0340569-3</v>
          </cell>
          <cell r="AE567">
            <v>44613</v>
          </cell>
          <cell r="AF567" t="str">
            <v>Verde</v>
          </cell>
          <cell r="AG567">
            <v>44613</v>
          </cell>
          <cell r="AH567" t="str">
            <v/>
          </cell>
          <cell r="AI567" t="str">
            <v/>
          </cell>
          <cell r="AJ567">
            <v>44614</v>
          </cell>
          <cell r="AK567">
            <v>44614</v>
          </cell>
        </row>
        <row r="568">
          <cell r="A568">
            <v>540200928</v>
          </cell>
          <cell r="B568" t="str">
            <v>Normal</v>
          </cell>
          <cell r="C568" t="str">
            <v>Produtivo</v>
          </cell>
          <cell r="D568" t="str">
            <v>MBBRAS - SBC_x000D_
59.104.273/0001-29</v>
          </cell>
          <cell r="E568" t="str">
            <v>BSAO0034778</v>
          </cell>
          <cell r="F568" t="str">
            <v>DAIMLER TRUCK</v>
          </cell>
          <cell r="G568" t="str">
            <v>HAPAG-LLOYD AG</v>
          </cell>
          <cell r="H568" t="str">
            <v>MARITIMA</v>
          </cell>
          <cell r="I568" t="str">
            <v/>
          </cell>
          <cell r="J568">
            <v>44583</v>
          </cell>
          <cell r="K568" t="str">
            <v>HLCUSTR220105451</v>
          </cell>
          <cell r="L568" t="str">
            <v>1250251677</v>
          </cell>
          <cell r="P568">
            <v>44588</v>
          </cell>
          <cell r="Q568" t="str">
            <v>9710220 -UASC AL KHOR</v>
          </cell>
          <cell r="R568" t="str">
            <v>FCL</v>
          </cell>
          <cell r="S568">
            <v>44603</v>
          </cell>
          <cell r="T568">
            <v>44611</v>
          </cell>
          <cell r="U568" t="str">
            <v>152205028163720</v>
          </cell>
          <cell r="V568">
            <v>44611</v>
          </cell>
          <cell r="W568" t="str">
            <v/>
          </cell>
          <cell r="X568" t="str">
            <v/>
          </cell>
          <cell r="Y568" t="str">
            <v/>
          </cell>
          <cell r="Z568" t="str">
            <v>0817800
PORTO DE SANTOS</v>
          </cell>
          <cell r="AA568" t="str">
            <v>0817800
PORTO DE SANTOS</v>
          </cell>
          <cell r="AB568" t="str">
            <v>BRASIL TERMINAL PORTUÁRIO S/A</v>
          </cell>
          <cell r="AC568">
            <v>44613</v>
          </cell>
          <cell r="AD568" t="str">
            <v>22/0340615-0</v>
          </cell>
          <cell r="AE568">
            <v>44613</v>
          </cell>
          <cell r="AF568" t="str">
            <v>Verde</v>
          </cell>
          <cell r="AG568">
            <v>44613</v>
          </cell>
          <cell r="AH568" t="str">
            <v/>
          </cell>
          <cell r="AI568" t="str">
            <v/>
          </cell>
          <cell r="AJ568">
            <v>44613</v>
          </cell>
          <cell r="AK568">
            <v>44613</v>
          </cell>
        </row>
        <row r="569">
          <cell r="A569">
            <v>540200922</v>
          </cell>
          <cell r="B569" t="str">
            <v>Normal</v>
          </cell>
          <cell r="C569" t="str">
            <v>Produtivo</v>
          </cell>
          <cell r="D569" t="str">
            <v>MBBRAS - SBC_x000D_
59.104.273/0001-29</v>
          </cell>
          <cell r="E569" t="str">
            <v>BSAO0034771</v>
          </cell>
          <cell r="F569" t="str">
            <v>DAIMLER TRUCK</v>
          </cell>
          <cell r="G569" t="str">
            <v>HAPAG-LLOYD AG</v>
          </cell>
          <cell r="H569" t="str">
            <v>MARITIMA</v>
          </cell>
          <cell r="I569" t="str">
            <v/>
          </cell>
          <cell r="J569">
            <v>44583</v>
          </cell>
          <cell r="K569" t="str">
            <v>HLCUSTR220105323</v>
          </cell>
          <cell r="L569" t="str">
            <v>1250251671</v>
          </cell>
          <cell r="P569">
            <v>44588</v>
          </cell>
          <cell r="Q569" t="str">
            <v>9710220 - UASC AL KHOR</v>
          </cell>
          <cell r="R569" t="str">
            <v>FCL</v>
          </cell>
          <cell r="S569">
            <v>44603</v>
          </cell>
          <cell r="T569">
            <v>44611</v>
          </cell>
          <cell r="U569" t="str">
            <v>152205028163135</v>
          </cell>
          <cell r="V569">
            <v>44611</v>
          </cell>
          <cell r="W569" t="str">
            <v/>
          </cell>
          <cell r="X569" t="str">
            <v/>
          </cell>
          <cell r="Y569" t="str">
            <v/>
          </cell>
          <cell r="Z569" t="str">
            <v>0817800
PORTO DE SANTOS</v>
          </cell>
          <cell r="AA569" t="str">
            <v>0817800
PORTO DE SANTOS</v>
          </cell>
          <cell r="AB569" t="str">
            <v>BRASIL TERMINAL PORTUÁRIO S/A</v>
          </cell>
          <cell r="AC569">
            <v>44613</v>
          </cell>
          <cell r="AD569" t="str">
            <v>22/0342767-0</v>
          </cell>
          <cell r="AE569">
            <v>44614</v>
          </cell>
          <cell r="AF569" t="str">
            <v>Verde</v>
          </cell>
          <cell r="AG569">
            <v>44614</v>
          </cell>
          <cell r="AH569" t="str">
            <v/>
          </cell>
          <cell r="AI569" t="str">
            <v/>
          </cell>
          <cell r="AJ569">
            <v>44614</v>
          </cell>
          <cell r="AK569">
            <v>44614</v>
          </cell>
        </row>
        <row r="570">
          <cell r="A570">
            <v>540200927</v>
          </cell>
          <cell r="B570" t="str">
            <v>Normal</v>
          </cell>
          <cell r="C570" t="str">
            <v>Produtivo</v>
          </cell>
          <cell r="D570" t="str">
            <v>MBBRAS - SBC_x000D_
59.104.273/0001-29</v>
          </cell>
          <cell r="E570" t="str">
            <v>BSAO0034777</v>
          </cell>
          <cell r="F570" t="str">
            <v>DAIMLER TRUCK</v>
          </cell>
          <cell r="G570" t="str">
            <v>HAPAG-LLOYD AG</v>
          </cell>
          <cell r="H570" t="str">
            <v>MARITIMA</v>
          </cell>
          <cell r="I570" t="str">
            <v/>
          </cell>
          <cell r="J570">
            <v>44583</v>
          </cell>
          <cell r="K570" t="str">
            <v>HLCUSTR220105440</v>
          </cell>
          <cell r="L570" t="str">
            <v>1250251674</v>
          </cell>
          <cell r="P570">
            <v>44588</v>
          </cell>
          <cell r="Q570" t="str">
            <v>9710220 - UASC AL KHOR</v>
          </cell>
          <cell r="R570" t="str">
            <v>FCL</v>
          </cell>
          <cell r="S570">
            <v>44603</v>
          </cell>
          <cell r="T570">
            <v>44611</v>
          </cell>
          <cell r="U570" t="str">
            <v>152205028163640</v>
          </cell>
          <cell r="V570">
            <v>44611</v>
          </cell>
          <cell r="W570" t="str">
            <v/>
          </cell>
          <cell r="X570" t="str">
            <v/>
          </cell>
          <cell r="Y570" t="str">
            <v/>
          </cell>
          <cell r="Z570" t="str">
            <v>0817800
PORTO DE SANTOS</v>
          </cell>
          <cell r="AA570" t="str">
            <v>0817800
PORTO DE SANTOS</v>
          </cell>
          <cell r="AB570" t="str">
            <v>BRASIL TERMINAL PORTUÁRIO S/A</v>
          </cell>
          <cell r="AC570">
            <v>44614</v>
          </cell>
          <cell r="AD570" t="str">
            <v>22/0352279-7</v>
          </cell>
          <cell r="AE570">
            <v>44614</v>
          </cell>
          <cell r="AF570" t="str">
            <v>Verde</v>
          </cell>
          <cell r="AG570">
            <v>44614</v>
          </cell>
          <cell r="AH570" t="str">
            <v/>
          </cell>
          <cell r="AI570" t="str">
            <v/>
          </cell>
          <cell r="AJ570">
            <v>44614</v>
          </cell>
          <cell r="AK570">
            <v>44614</v>
          </cell>
        </row>
        <row r="571">
          <cell r="A571">
            <v>540200929</v>
          </cell>
          <cell r="B571" t="str">
            <v>Normal</v>
          </cell>
          <cell r="C571" t="str">
            <v>Produtivo</v>
          </cell>
          <cell r="D571" t="str">
            <v>MBBRAS - SBC_x000D_
59.104.273/0001-29</v>
          </cell>
          <cell r="E571" t="str">
            <v>BSAO0034779</v>
          </cell>
          <cell r="F571" t="str">
            <v>DAIMLER TRUCK</v>
          </cell>
          <cell r="G571" t="str">
            <v>HAPAG-LLOYD AG</v>
          </cell>
          <cell r="H571" t="str">
            <v>MARITIMA</v>
          </cell>
          <cell r="I571" t="str">
            <v/>
          </cell>
          <cell r="J571">
            <v>44583</v>
          </cell>
          <cell r="K571" t="str">
            <v>HLCUSTR220105462</v>
          </cell>
          <cell r="L571" t="str">
            <v>1250251675</v>
          </cell>
          <cell r="P571">
            <v>44588</v>
          </cell>
          <cell r="Q571" t="str">
            <v>9710220 - UASC AL KHOR</v>
          </cell>
          <cell r="R571" t="str">
            <v>FCL</v>
          </cell>
          <cell r="S571">
            <v>44603</v>
          </cell>
          <cell r="T571">
            <v>44611</v>
          </cell>
          <cell r="U571" t="str">
            <v>152205028163801</v>
          </cell>
          <cell r="V571">
            <v>44611</v>
          </cell>
          <cell r="W571" t="str">
            <v/>
          </cell>
          <cell r="X571" t="str">
            <v/>
          </cell>
          <cell r="Y571" t="str">
            <v/>
          </cell>
          <cell r="Z571" t="str">
            <v>0817800
PORTO DE SANTOS</v>
          </cell>
          <cell r="AA571" t="str">
            <v>0817800
PORTO DE SANTOS</v>
          </cell>
          <cell r="AB571" t="str">
            <v>BRASIL TERMINAL PORTUÁRIO S/A</v>
          </cell>
          <cell r="AC571">
            <v>44613</v>
          </cell>
          <cell r="AD571" t="str">
            <v>22/0340480-8</v>
          </cell>
          <cell r="AE571">
            <v>44613</v>
          </cell>
          <cell r="AF571" t="str">
            <v>Verde</v>
          </cell>
          <cell r="AG571">
            <v>44613</v>
          </cell>
          <cell r="AH571" t="str">
            <v/>
          </cell>
          <cell r="AI571" t="str">
            <v/>
          </cell>
          <cell r="AJ571">
            <v>44613</v>
          </cell>
          <cell r="AK571">
            <v>44613</v>
          </cell>
        </row>
        <row r="572">
          <cell r="A572">
            <v>540200930</v>
          </cell>
          <cell r="B572" t="str">
            <v>Normal</v>
          </cell>
          <cell r="C572" t="str">
            <v>Produtivo</v>
          </cell>
          <cell r="D572" t="str">
            <v>MBBRAS - SBC_x000D_
59.104.273/0001-29</v>
          </cell>
          <cell r="E572" t="str">
            <v>BSAO0034783</v>
          </cell>
          <cell r="F572" t="str">
            <v>DAIMLER TRUCK</v>
          </cell>
          <cell r="G572" t="str">
            <v>HAPAG-LLOYD AG</v>
          </cell>
          <cell r="H572" t="str">
            <v>MARITIMA</v>
          </cell>
          <cell r="I572" t="str">
            <v/>
          </cell>
          <cell r="J572">
            <v>44583</v>
          </cell>
          <cell r="K572" t="str">
            <v>HLCUSTR220105590</v>
          </cell>
          <cell r="L572" t="str">
            <v>1250251678</v>
          </cell>
          <cell r="P572">
            <v>44588</v>
          </cell>
          <cell r="Q572" t="str">
            <v>9710220 - UASC AL KHOR</v>
          </cell>
          <cell r="R572" t="str">
            <v>FCL</v>
          </cell>
          <cell r="S572">
            <v>44603</v>
          </cell>
          <cell r="T572">
            <v>44611</v>
          </cell>
          <cell r="U572" t="str">
            <v>152205028163992</v>
          </cell>
          <cell r="V572">
            <v>44611</v>
          </cell>
          <cell r="W572" t="str">
            <v/>
          </cell>
          <cell r="X572" t="str">
            <v/>
          </cell>
          <cell r="Y572" t="str">
            <v/>
          </cell>
          <cell r="Z572" t="str">
            <v>0817800
PORTO DE SANTOS</v>
          </cell>
          <cell r="AA572" t="str">
            <v>0817800
PORTO DE SANTOS</v>
          </cell>
          <cell r="AB572" t="str">
            <v>BRASIL TERMINAL PORTUÁRIO S/A</v>
          </cell>
          <cell r="AC572">
            <v>44613</v>
          </cell>
          <cell r="AD572" t="str">
            <v>22/0343169-4</v>
          </cell>
          <cell r="AE572">
            <v>44614</v>
          </cell>
          <cell r="AF572" t="str">
            <v>Verde</v>
          </cell>
          <cell r="AG572">
            <v>44614</v>
          </cell>
          <cell r="AH572" t="str">
            <v/>
          </cell>
          <cell r="AI572" t="str">
            <v/>
          </cell>
          <cell r="AJ572">
            <v>44614</v>
          </cell>
          <cell r="AK572">
            <v>44614</v>
          </cell>
        </row>
        <row r="573">
          <cell r="A573">
            <v>540200936</v>
          </cell>
          <cell r="B573" t="str">
            <v>Normal</v>
          </cell>
          <cell r="C573" t="str">
            <v>Produtivo</v>
          </cell>
          <cell r="D573" t="str">
            <v>MBBRAS - SBC_x000D_
59.104.273/0001-29</v>
          </cell>
          <cell r="E573" t="str">
            <v>BSAO0034791</v>
          </cell>
          <cell r="F573" t="str">
            <v>DAIMLER TRUCK</v>
          </cell>
          <cell r="G573" t="str">
            <v>HAPPAG LLOYD BRASIL AGENCIAMENTO MARITIM</v>
          </cell>
          <cell r="H573" t="str">
            <v>MARITIMA</v>
          </cell>
          <cell r="I573" t="str">
            <v/>
          </cell>
          <cell r="J573" t="str">
            <v/>
          </cell>
          <cell r="K573" t="str">
            <v>HLCUSTR220105970</v>
          </cell>
          <cell r="L573" t="str">
            <v>1250251693</v>
          </cell>
          <cell r="P573">
            <v>44588</v>
          </cell>
          <cell r="Q573" t="str">
            <v>9710220 -UASC AL KHOR</v>
          </cell>
          <cell r="R573" t="str">
            <v>FCL</v>
          </cell>
          <cell r="S573">
            <v>44603</v>
          </cell>
          <cell r="T573">
            <v>44611</v>
          </cell>
          <cell r="U573" t="str">
            <v>152205028164530</v>
          </cell>
          <cell r="V573">
            <v>44611</v>
          </cell>
          <cell r="W573" t="str">
            <v/>
          </cell>
          <cell r="X573" t="str">
            <v/>
          </cell>
          <cell r="Y573" t="str">
            <v/>
          </cell>
          <cell r="Z573" t="str">
            <v>0817800
PORTO DE SANTOS</v>
          </cell>
          <cell r="AA573" t="str">
            <v>0817800
PORTO DE SANTOS</v>
          </cell>
          <cell r="AB573" t="str">
            <v>BRASIL TERMINAL PORTUÁRIO S/A</v>
          </cell>
          <cell r="AC573">
            <v>44630</v>
          </cell>
          <cell r="AD573" t="str">
            <v>22/0463627-3</v>
          </cell>
          <cell r="AE573">
            <v>44630</v>
          </cell>
          <cell r="AF573" t="str">
            <v>Verde</v>
          </cell>
          <cell r="AG573">
            <v>44630</v>
          </cell>
          <cell r="AH573" t="str">
            <v/>
          </cell>
          <cell r="AI573" t="str">
            <v/>
          </cell>
          <cell r="AJ573" t="str">
            <v/>
          </cell>
          <cell r="AK573" t="str">
            <v/>
          </cell>
        </row>
        <row r="574">
          <cell r="A574">
            <v>540200933</v>
          </cell>
          <cell r="B574" t="str">
            <v>Normal</v>
          </cell>
          <cell r="C574" t="str">
            <v>Produtivo</v>
          </cell>
          <cell r="D574" t="str">
            <v>MBBRAS - SBC_x000D_
59.104.273/0001-29</v>
          </cell>
          <cell r="E574" t="str">
            <v>BSAO0034787</v>
          </cell>
          <cell r="F574" t="str">
            <v>DAIMLER TRUCK</v>
          </cell>
          <cell r="G574" t="str">
            <v>HAPPAG LLOYD BRASIL AGENCIAMENTO MARITIM</v>
          </cell>
          <cell r="H574" t="str">
            <v>MARITIMA</v>
          </cell>
          <cell r="I574" t="str">
            <v/>
          </cell>
          <cell r="J574">
            <v>44583</v>
          </cell>
          <cell r="K574" t="str">
            <v>HLCUSTR220105736</v>
          </cell>
          <cell r="L574" t="str">
            <v>1250251676</v>
          </cell>
          <cell r="P574">
            <v>44588</v>
          </cell>
          <cell r="Q574" t="str">
            <v>9710220 - UASC AL KHOR</v>
          </cell>
          <cell r="R574" t="str">
            <v>FCL</v>
          </cell>
          <cell r="S574">
            <v>44603</v>
          </cell>
          <cell r="T574">
            <v>44611</v>
          </cell>
          <cell r="U574" t="str">
            <v>152205028164298</v>
          </cell>
          <cell r="V574">
            <v>44611</v>
          </cell>
          <cell r="W574" t="str">
            <v/>
          </cell>
          <cell r="X574" t="str">
            <v/>
          </cell>
          <cell r="Y574" t="str">
            <v/>
          </cell>
          <cell r="Z574" t="str">
            <v>0817800
PORTO DE SANTOS</v>
          </cell>
          <cell r="AA574" t="str">
            <v>0817800
PORTO DE SANTOS</v>
          </cell>
          <cell r="AB574" t="str">
            <v>BRASIL TERMINAL PORTUÁRIO S/A</v>
          </cell>
          <cell r="AC574">
            <v>44613</v>
          </cell>
          <cell r="AD574" t="str">
            <v>22/0342781-6</v>
          </cell>
          <cell r="AE574">
            <v>44614</v>
          </cell>
          <cell r="AF574" t="str">
            <v>Verde</v>
          </cell>
          <cell r="AG574">
            <v>44614</v>
          </cell>
          <cell r="AH574" t="str">
            <v/>
          </cell>
          <cell r="AI574" t="str">
            <v/>
          </cell>
          <cell r="AJ574">
            <v>44614</v>
          </cell>
          <cell r="AK574">
            <v>44614</v>
          </cell>
        </row>
        <row r="575">
          <cell r="A575">
            <v>540200935</v>
          </cell>
          <cell r="B575" t="str">
            <v>Normal</v>
          </cell>
          <cell r="C575" t="str">
            <v>Produtivo</v>
          </cell>
          <cell r="D575" t="str">
            <v>MBBRAS - SBC_x000D_
59.104.273/0001-29</v>
          </cell>
          <cell r="E575" t="str">
            <v>BSAO0034789</v>
          </cell>
          <cell r="F575" t="str">
            <v>DAIMLER TRUCK</v>
          </cell>
          <cell r="G575" t="str">
            <v>HAPPAG LLOYD BRASIL AGENCIAMENTO MARITIM</v>
          </cell>
          <cell r="H575" t="str">
            <v>MARITIMA</v>
          </cell>
          <cell r="I575" t="str">
            <v/>
          </cell>
          <cell r="J575">
            <v>44583</v>
          </cell>
          <cell r="K575" t="str">
            <v>HLCUSTR220105960</v>
          </cell>
          <cell r="L575" t="str">
            <v>1250251691</v>
          </cell>
          <cell r="P575">
            <v>44588</v>
          </cell>
          <cell r="Q575" t="str">
            <v>9710220 - UASC AL KHOR</v>
          </cell>
          <cell r="R575" t="str">
            <v>FCL</v>
          </cell>
          <cell r="S575">
            <v>44603</v>
          </cell>
          <cell r="T575">
            <v>44611</v>
          </cell>
          <cell r="U575" t="str">
            <v>152205028164450</v>
          </cell>
          <cell r="V575">
            <v>44611</v>
          </cell>
          <cell r="W575" t="str">
            <v/>
          </cell>
          <cell r="X575" t="str">
            <v/>
          </cell>
          <cell r="Y575" t="str">
            <v/>
          </cell>
          <cell r="Z575" t="str">
            <v>0817800
PORTO DE SANTOS</v>
          </cell>
          <cell r="AA575" t="str">
            <v>0817800
PORTO DE SANTOS</v>
          </cell>
          <cell r="AB575" t="str">
            <v>BRASIL TERMINAL PORTUÁRIO S/A</v>
          </cell>
          <cell r="AC575">
            <v>44636</v>
          </cell>
          <cell r="AD575" t="str">
            <v>22/0503596-6</v>
          </cell>
          <cell r="AE575">
            <v>44636</v>
          </cell>
          <cell r="AF575" t="str">
            <v>Verde</v>
          </cell>
          <cell r="AG575">
            <v>44636</v>
          </cell>
          <cell r="AH575" t="str">
            <v/>
          </cell>
          <cell r="AI575" t="str">
            <v/>
          </cell>
          <cell r="AJ575" t="str">
            <v/>
          </cell>
          <cell r="AK575" t="str">
            <v/>
          </cell>
        </row>
        <row r="576">
          <cell r="A576">
            <v>540200934</v>
          </cell>
          <cell r="B576" t="str">
            <v>Normal</v>
          </cell>
          <cell r="C576" t="str">
            <v>Produtivo</v>
          </cell>
          <cell r="D576" t="str">
            <v>MBBRAS - SBC_x000D_
59.104.273/0001-29</v>
          </cell>
          <cell r="E576" t="str">
            <v>BSAO0034788</v>
          </cell>
          <cell r="F576" t="str">
            <v>DAIMLER TRUCK</v>
          </cell>
          <cell r="G576" t="str">
            <v>HAPPAG LLOYD BRASIL AGENCIAMENTO MARITIM</v>
          </cell>
          <cell r="H576" t="str">
            <v>MARITIMA</v>
          </cell>
          <cell r="I576" t="str">
            <v/>
          </cell>
          <cell r="J576">
            <v>44583</v>
          </cell>
          <cell r="K576" t="str">
            <v>HLCUSTR220105959</v>
          </cell>
          <cell r="L576" t="str">
            <v>1250251690</v>
          </cell>
          <cell r="P576">
            <v>44588</v>
          </cell>
          <cell r="Q576" t="str">
            <v>9710220 -UASC AL KHOR</v>
          </cell>
          <cell r="R576" t="str">
            <v>FCL</v>
          </cell>
          <cell r="S576">
            <v>44603</v>
          </cell>
          <cell r="T576">
            <v>44611</v>
          </cell>
          <cell r="U576" t="str">
            <v>152205028164379</v>
          </cell>
          <cell r="V576">
            <v>44611</v>
          </cell>
          <cell r="W576" t="str">
            <v/>
          </cell>
          <cell r="X576" t="str">
            <v/>
          </cell>
          <cell r="Y576" t="str">
            <v/>
          </cell>
          <cell r="Z576" t="str">
            <v>0817800
PORTO DE SANTOS</v>
          </cell>
          <cell r="AA576" t="str">
            <v>0817900
SAO PAULO</v>
          </cell>
          <cell r="AB576" t="str">
            <v>EADI SANTO ANDRE TERMINAL DE CARGAS LTDA.</v>
          </cell>
          <cell r="AC576">
            <v>44631</v>
          </cell>
          <cell r="AD576" t="str">
            <v>22/0473240-0</v>
          </cell>
          <cell r="AE576">
            <v>44631</v>
          </cell>
          <cell r="AF576" t="str">
            <v>Verde</v>
          </cell>
          <cell r="AG576">
            <v>44631</v>
          </cell>
          <cell r="AH576" t="str">
            <v/>
          </cell>
          <cell r="AI576" t="str">
            <v/>
          </cell>
          <cell r="AJ576" t="str">
            <v/>
          </cell>
          <cell r="AK576" t="str">
            <v/>
          </cell>
        </row>
        <row r="577">
          <cell r="A577">
            <v>540200904</v>
          </cell>
          <cell r="B577" t="str">
            <v>Normal</v>
          </cell>
          <cell r="C577" t="str">
            <v>Produtivo</v>
          </cell>
          <cell r="D577" t="str">
            <v>MBBRAS - SBC_x000D_
59.104.273/0001-29</v>
          </cell>
          <cell r="E577" t="str">
            <v>BSAO0034744</v>
          </cell>
          <cell r="F577" t="str">
            <v>DAIMLER TRUCK</v>
          </cell>
          <cell r="G577" t="str">
            <v>HAPPAG LLOYD BRASIL AGENCIAMENTO MARITIM</v>
          </cell>
          <cell r="H577" t="str">
            <v>MARITIMA</v>
          </cell>
          <cell r="I577" t="str">
            <v/>
          </cell>
          <cell r="J577">
            <v>44583</v>
          </cell>
          <cell r="K577" t="str">
            <v>HLCUSTR220104397</v>
          </cell>
          <cell r="L577" t="str">
            <v>1250251643</v>
          </cell>
          <cell r="P577">
            <v>44588</v>
          </cell>
          <cell r="Q577" t="str">
            <v>9710220 - UASC AL KHOR</v>
          </cell>
          <cell r="R577" t="str">
            <v>FCL</v>
          </cell>
          <cell r="S577">
            <v>44603</v>
          </cell>
          <cell r="T577">
            <v>44611</v>
          </cell>
          <cell r="U577" t="str">
            <v>152205028161353</v>
          </cell>
          <cell r="V577">
            <v>44611</v>
          </cell>
          <cell r="W577" t="str">
            <v/>
          </cell>
          <cell r="X577" t="str">
            <v/>
          </cell>
          <cell r="Y577" t="str">
            <v/>
          </cell>
          <cell r="Z577" t="str">
            <v>0817800
PORTO DE SANTOS</v>
          </cell>
          <cell r="AA577" t="str">
            <v>0817800
PORTO DE SANTOS</v>
          </cell>
          <cell r="AB577" t="str">
            <v>BRASIL TERMINAL PORTUÁRIO S/A</v>
          </cell>
          <cell r="AC577">
            <v>44636</v>
          </cell>
          <cell r="AD577" t="str">
            <v>22/0503594-0</v>
          </cell>
          <cell r="AE577">
            <v>44636</v>
          </cell>
          <cell r="AF577" t="str">
            <v>Verde</v>
          </cell>
          <cell r="AG577">
            <v>44636</v>
          </cell>
          <cell r="AH577" t="str">
            <v/>
          </cell>
          <cell r="AI577" t="str">
            <v/>
          </cell>
          <cell r="AJ577" t="str">
            <v/>
          </cell>
          <cell r="AK577" t="str">
            <v/>
          </cell>
        </row>
        <row r="578">
          <cell r="A578">
            <v>540200749</v>
          </cell>
          <cell r="B578" t="str">
            <v>Normal</v>
          </cell>
          <cell r="C578" t="str">
            <v>Produtivo</v>
          </cell>
          <cell r="D578" t="str">
            <v>MBBRAS - SBC_x000D_
59.104.273/0001-29</v>
          </cell>
          <cell r="E578" t="str">
            <v>BSAO0034638</v>
          </cell>
          <cell r="F578" t="str">
            <v>DAIMLER TRUCK</v>
          </cell>
          <cell r="G578" t="str">
            <v>HAPPAG LLOYD BRASIL AGENCIAMENTO MARITIM</v>
          </cell>
          <cell r="H578" t="str">
            <v>MARITIMA</v>
          </cell>
          <cell r="I578" t="str">
            <v/>
          </cell>
          <cell r="J578">
            <v>44583</v>
          </cell>
          <cell r="K578" t="str">
            <v>HLCUSTR220106147</v>
          </cell>
          <cell r="L578" t="str">
            <v>1250251698</v>
          </cell>
          <cell r="P578">
            <v>44588</v>
          </cell>
          <cell r="Q578" t="str">
            <v>9710220 -UASC AL KHOR</v>
          </cell>
          <cell r="R578" t="str">
            <v/>
          </cell>
          <cell r="S578">
            <v>44606</v>
          </cell>
          <cell r="T578">
            <v>44611</v>
          </cell>
          <cell r="U578" t="str">
            <v>152205028165260</v>
          </cell>
          <cell r="V578">
            <v>44611</v>
          </cell>
          <cell r="W578" t="str">
            <v/>
          </cell>
          <cell r="X578" t="str">
            <v/>
          </cell>
          <cell r="Y578" t="str">
            <v/>
          </cell>
          <cell r="Z578" t="str">
            <v>0817800
PORTO DE SANTOS</v>
          </cell>
          <cell r="AA578" t="str">
            <v>0817800
PORTO DE SANTOS</v>
          </cell>
          <cell r="AB578" t="str">
            <v>BRASIL TERMINAL PORTUÁRIO S/A</v>
          </cell>
          <cell r="AC578">
            <v>44613</v>
          </cell>
          <cell r="AD578" t="str">
            <v>22/0340513-8</v>
          </cell>
          <cell r="AE578">
            <v>44613</v>
          </cell>
          <cell r="AF578" t="str">
            <v>Verde</v>
          </cell>
          <cell r="AG578">
            <v>44613</v>
          </cell>
          <cell r="AH578" t="str">
            <v/>
          </cell>
          <cell r="AI578" t="str">
            <v/>
          </cell>
          <cell r="AJ578">
            <v>44613</v>
          </cell>
          <cell r="AK578">
            <v>44613</v>
          </cell>
        </row>
        <row r="579">
          <cell r="A579">
            <v>540200895</v>
          </cell>
          <cell r="B579" t="str">
            <v>Normal</v>
          </cell>
          <cell r="C579" t="str">
            <v>Produtivo</v>
          </cell>
          <cell r="D579" t="str">
            <v>MBBRAS - SBC_x000D_
59.104.273/0001-29</v>
          </cell>
          <cell r="E579" t="str">
            <v>BSAO0034652</v>
          </cell>
          <cell r="F579" t="str">
            <v>DAIMLER TRUCK</v>
          </cell>
          <cell r="G579" t="str">
            <v>HAPPAG LLOYD BRASIL AGENCIAMENTO MARITIM</v>
          </cell>
          <cell r="H579" t="str">
            <v>MARITIMA</v>
          </cell>
          <cell r="I579" t="str">
            <v/>
          </cell>
          <cell r="J579">
            <v>44582</v>
          </cell>
          <cell r="K579" t="str">
            <v>HLCUSTR220103719</v>
          </cell>
          <cell r="L579" t="str">
            <v>1250251634</v>
          </cell>
          <cell r="P579">
            <v>44588</v>
          </cell>
          <cell r="Q579" t="str">
            <v>9710220 -UASC AL KHOR</v>
          </cell>
          <cell r="R579" t="str">
            <v>FCL</v>
          </cell>
          <cell r="S579">
            <v>44603</v>
          </cell>
          <cell r="T579">
            <v>44611</v>
          </cell>
          <cell r="U579" t="str">
            <v>152205028160462</v>
          </cell>
          <cell r="V579">
            <v>44611</v>
          </cell>
          <cell r="W579" t="str">
            <v/>
          </cell>
          <cell r="X579" t="str">
            <v/>
          </cell>
          <cell r="Y579" t="str">
            <v/>
          </cell>
          <cell r="Z579" t="str">
            <v>0817800
PORTO DE SANTOS</v>
          </cell>
          <cell r="AA579" t="str">
            <v>0817800
PORTO DE SANTOS</v>
          </cell>
          <cell r="AB579" t="str">
            <v>BRASIL TERMINAL PORTUÁRIO S/A</v>
          </cell>
          <cell r="AC579">
            <v>44629</v>
          </cell>
          <cell r="AD579" t="str">
            <v>22/0453833-6</v>
          </cell>
          <cell r="AE579">
            <v>44629</v>
          </cell>
          <cell r="AF579" t="str">
            <v>Verde</v>
          </cell>
          <cell r="AG579">
            <v>44629</v>
          </cell>
          <cell r="AH579" t="str">
            <v/>
          </cell>
          <cell r="AI579" t="str">
            <v/>
          </cell>
          <cell r="AJ579">
            <v>44630</v>
          </cell>
          <cell r="AK579">
            <v>44630</v>
          </cell>
        </row>
        <row r="580">
          <cell r="A580">
            <v>540200911</v>
          </cell>
          <cell r="B580" t="str">
            <v>Normal</v>
          </cell>
          <cell r="C580" t="str">
            <v>Produtivo</v>
          </cell>
          <cell r="D580" t="str">
            <v>MBBRAS - SBC_x000D_
59.104.273/0001-29</v>
          </cell>
          <cell r="E580" t="str">
            <v>BSAO0034756</v>
          </cell>
          <cell r="F580" t="str">
            <v>DAIMLER TRUCK</v>
          </cell>
          <cell r="G580" t="str">
            <v>HAPAG-LLOYD AG</v>
          </cell>
          <cell r="H580" t="str">
            <v>MARITIMA</v>
          </cell>
          <cell r="I580" t="str">
            <v/>
          </cell>
          <cell r="J580">
            <v>44583</v>
          </cell>
          <cell r="K580" t="str">
            <v>HLCUSTR220104872</v>
          </cell>
          <cell r="L580" t="str">
            <v>1250251660</v>
          </cell>
          <cell r="P580">
            <v>44588</v>
          </cell>
          <cell r="Q580" t="str">
            <v>9710220 -UASC AL KHOR</v>
          </cell>
          <cell r="R580" t="str">
            <v>FCL</v>
          </cell>
          <cell r="S580">
            <v>44603</v>
          </cell>
          <cell r="T580">
            <v>44611</v>
          </cell>
          <cell r="U580" t="str">
            <v>152205028162082</v>
          </cell>
          <cell r="V580">
            <v>44611</v>
          </cell>
          <cell r="W580" t="str">
            <v/>
          </cell>
          <cell r="X580" t="str">
            <v/>
          </cell>
          <cell r="Y580" t="str">
            <v/>
          </cell>
          <cell r="Z580" t="str">
            <v>0817800
PORTO DE SANTOS</v>
          </cell>
          <cell r="AA580" t="str">
            <v>0817800
PORTO DE SANTOS</v>
          </cell>
          <cell r="AB580" t="str">
            <v>BRASIL TERMINAL PORTUÁRIO S/A</v>
          </cell>
          <cell r="AC580">
            <v>44615</v>
          </cell>
          <cell r="AD580" t="str">
            <v>22/0365690-4</v>
          </cell>
          <cell r="AE580">
            <v>44616</v>
          </cell>
          <cell r="AF580" t="str">
            <v>Verde</v>
          </cell>
          <cell r="AG580">
            <v>44616</v>
          </cell>
          <cell r="AH580" t="str">
            <v/>
          </cell>
          <cell r="AI580" t="str">
            <v/>
          </cell>
          <cell r="AJ580">
            <v>44637</v>
          </cell>
          <cell r="AK580">
            <v>44637</v>
          </cell>
        </row>
        <row r="581">
          <cell r="A581">
            <v>540200785</v>
          </cell>
          <cell r="B581" t="str">
            <v>Normal</v>
          </cell>
          <cell r="C581" t="str">
            <v>Produtivo</v>
          </cell>
          <cell r="D581" t="str">
            <v>MBBRAS - SBC_x000D_
59.104.273/0001-29</v>
          </cell>
          <cell r="E581" t="str">
            <v>BSAO0034682</v>
          </cell>
          <cell r="F581" t="str">
            <v>DAIMLER TRUCK</v>
          </cell>
          <cell r="G581" t="str">
            <v>HAPPAG LLOYD BRASIL AGENCIAMENTO MARITIM</v>
          </cell>
          <cell r="H581" t="str">
            <v>MARITIMA</v>
          </cell>
          <cell r="I581" t="str">
            <v/>
          </cell>
          <cell r="J581">
            <v>44583</v>
          </cell>
          <cell r="K581" t="str">
            <v>HLCUSTR220107307</v>
          </cell>
          <cell r="L581" t="str">
            <v>1250251723</v>
          </cell>
          <cell r="P581">
            <v>44583</v>
          </cell>
          <cell r="Q581" t="str">
            <v>9710220 -UASC AL KHOR</v>
          </cell>
          <cell r="R581" t="str">
            <v>FCL</v>
          </cell>
          <cell r="S581">
            <v>44603</v>
          </cell>
          <cell r="T581">
            <v>44611</v>
          </cell>
          <cell r="U581" t="str">
            <v>152205028167980</v>
          </cell>
          <cell r="V581">
            <v>44611</v>
          </cell>
          <cell r="W581" t="str">
            <v/>
          </cell>
          <cell r="X581" t="str">
            <v/>
          </cell>
          <cell r="Y581" t="str">
            <v/>
          </cell>
          <cell r="Z581" t="str">
            <v>0817800
PORTO DE SANTOS</v>
          </cell>
          <cell r="AA581" t="str">
            <v>0817800
PORTO DE SANTOS</v>
          </cell>
          <cell r="AB581" t="str">
            <v>BRASIL TERMINAL PORTUÁRIO S/A</v>
          </cell>
          <cell r="AC581" t="str">
            <v/>
          </cell>
          <cell r="AD581" t="str">
            <v/>
          </cell>
          <cell r="AE581" t="str">
            <v/>
          </cell>
          <cell r="AF581" t="str">
            <v/>
          </cell>
          <cell r="AG581" t="str">
            <v/>
          </cell>
          <cell r="AH581" t="str">
            <v/>
          </cell>
          <cell r="AI581" t="str">
            <v/>
          </cell>
          <cell r="AJ581" t="str">
            <v/>
          </cell>
          <cell r="AK581" t="str">
            <v/>
          </cell>
        </row>
        <row r="582">
          <cell r="A582">
            <v>540200925</v>
          </cell>
          <cell r="B582" t="str">
            <v>Normal</v>
          </cell>
          <cell r="C582" t="str">
            <v>Produtivo</v>
          </cell>
          <cell r="D582" t="str">
            <v>MBBRAS - SBC_x000D_
59.104.273/0001-29</v>
          </cell>
          <cell r="E582" t="str">
            <v>BSAO0034775</v>
          </cell>
          <cell r="F582" t="str">
            <v>DAIMLER TRUCK</v>
          </cell>
          <cell r="G582" t="str">
            <v>HAPAG-LLOYD AG</v>
          </cell>
          <cell r="H582" t="str">
            <v>MARITIMA</v>
          </cell>
          <cell r="I582" t="str">
            <v/>
          </cell>
          <cell r="J582">
            <v>44583</v>
          </cell>
          <cell r="K582" t="str">
            <v>HLCUSTR220105429</v>
          </cell>
          <cell r="L582" t="str">
            <v>1250251673</v>
          </cell>
          <cell r="P582">
            <v>44588</v>
          </cell>
          <cell r="Q582" t="str">
            <v>9710220 -UASC AL KHOR</v>
          </cell>
          <cell r="R582" t="str">
            <v>FCL</v>
          </cell>
          <cell r="S582">
            <v>44603</v>
          </cell>
          <cell r="T582">
            <v>44611</v>
          </cell>
          <cell r="U582" t="str">
            <v>152205028163488</v>
          </cell>
          <cell r="V582">
            <v>44611</v>
          </cell>
          <cell r="W582" t="str">
            <v/>
          </cell>
          <cell r="X582" t="str">
            <v/>
          </cell>
          <cell r="Y582" t="str">
            <v/>
          </cell>
          <cell r="Z582" t="str">
            <v>0817800
PORTO DE SANTOS</v>
          </cell>
          <cell r="AA582" t="str">
            <v>0817800
PORTO DE SANTOS</v>
          </cell>
          <cell r="AB582" t="str">
            <v>BRASIL TERMINAL PORTUÁRIO S/A</v>
          </cell>
          <cell r="AC582">
            <v>44613</v>
          </cell>
          <cell r="AD582" t="str">
            <v>22/0341240-1</v>
          </cell>
          <cell r="AE582">
            <v>44613</v>
          </cell>
          <cell r="AF582" t="str">
            <v>Verde</v>
          </cell>
          <cell r="AG582">
            <v>44613</v>
          </cell>
          <cell r="AH582" t="str">
            <v/>
          </cell>
          <cell r="AI582" t="str">
            <v/>
          </cell>
          <cell r="AJ582">
            <v>44613</v>
          </cell>
          <cell r="AK582">
            <v>44613</v>
          </cell>
        </row>
        <row r="583">
          <cell r="A583">
            <v>540200908</v>
          </cell>
          <cell r="B583" t="str">
            <v>Normal</v>
          </cell>
          <cell r="C583" t="str">
            <v>Produtivo</v>
          </cell>
          <cell r="D583" t="str">
            <v>MBBRAS - SBC_x000D_
59.104.273/0001-29</v>
          </cell>
          <cell r="E583" t="str">
            <v>BSAO0034751</v>
          </cell>
          <cell r="F583" t="str">
            <v>DAIMLER TRUCK</v>
          </cell>
          <cell r="G583" t="str">
            <v>HAPAG-LLOYD AG</v>
          </cell>
          <cell r="H583" t="str">
            <v>MARITIMA</v>
          </cell>
          <cell r="I583" t="str">
            <v/>
          </cell>
          <cell r="J583">
            <v>44583</v>
          </cell>
          <cell r="K583" t="str">
            <v>HLCUSTR220104766</v>
          </cell>
          <cell r="L583" t="str">
            <v>1250251656</v>
          </cell>
          <cell r="P583">
            <v>44588</v>
          </cell>
          <cell r="Q583" t="str">
            <v>9710220 - UASC AL KHOR</v>
          </cell>
          <cell r="R583" t="str">
            <v>FCL</v>
          </cell>
          <cell r="S583">
            <v>44603</v>
          </cell>
          <cell r="T583">
            <v>44611</v>
          </cell>
          <cell r="U583" t="str">
            <v>152205028161787</v>
          </cell>
          <cell r="V583">
            <v>44611</v>
          </cell>
          <cell r="W583" t="str">
            <v/>
          </cell>
          <cell r="X583" t="str">
            <v/>
          </cell>
          <cell r="Y583" t="str">
            <v/>
          </cell>
          <cell r="Z583" t="str">
            <v>0817800
PORTO DE SANTOS</v>
          </cell>
          <cell r="AA583" t="str">
            <v>0817800
PORTO DE SANTOS</v>
          </cell>
          <cell r="AB583" t="str">
            <v>BRASIL TERMINAL PORTUÁRIO S/A</v>
          </cell>
          <cell r="AC583">
            <v>44613</v>
          </cell>
          <cell r="AD583" t="str">
            <v>22/0341199-5</v>
          </cell>
          <cell r="AE583">
            <v>44613</v>
          </cell>
          <cell r="AF583" t="str">
            <v>Verde</v>
          </cell>
          <cell r="AG583">
            <v>44613</v>
          </cell>
          <cell r="AH583" t="str">
            <v/>
          </cell>
          <cell r="AI583" t="str">
            <v/>
          </cell>
          <cell r="AJ583">
            <v>44614</v>
          </cell>
          <cell r="AK583">
            <v>44614</v>
          </cell>
        </row>
        <row r="584">
          <cell r="A584">
            <v>540200931</v>
          </cell>
          <cell r="B584" t="str">
            <v>Normal</v>
          </cell>
          <cell r="C584" t="str">
            <v>Produtivo</v>
          </cell>
          <cell r="D584" t="str">
            <v>MBBRAS - SBC_x000D_
59.104.273/0001-29</v>
          </cell>
          <cell r="E584" t="str">
            <v>BSAO0034784</v>
          </cell>
          <cell r="F584" t="str">
            <v>DAIMLER TRUCK</v>
          </cell>
          <cell r="G584" t="str">
            <v>HAPAG-LLOYD AG</v>
          </cell>
          <cell r="H584" t="str">
            <v>MARITIMA</v>
          </cell>
          <cell r="I584" t="str">
            <v/>
          </cell>
          <cell r="J584">
            <v>44583</v>
          </cell>
          <cell r="K584" t="str">
            <v>HLCUSTR220105619</v>
          </cell>
          <cell r="L584" t="str">
            <v>1250251679</v>
          </cell>
          <cell r="P584">
            <v>44588</v>
          </cell>
          <cell r="Q584" t="str">
            <v>9710220 - UASC AL KHOR</v>
          </cell>
          <cell r="R584" t="str">
            <v>FCL</v>
          </cell>
          <cell r="S584">
            <v>44603</v>
          </cell>
          <cell r="T584">
            <v>44611</v>
          </cell>
          <cell r="U584" t="str">
            <v>152205028164026</v>
          </cell>
          <cell r="V584">
            <v>44611</v>
          </cell>
          <cell r="W584" t="str">
            <v/>
          </cell>
          <cell r="X584" t="str">
            <v/>
          </cell>
          <cell r="Y584" t="str">
            <v/>
          </cell>
          <cell r="Z584" t="str">
            <v>0817800
PORTO DE SANTOS</v>
          </cell>
          <cell r="AA584" t="str">
            <v>0817800
PORTO DE SANTOS</v>
          </cell>
          <cell r="AB584" t="str">
            <v>BRASIL TERMINAL PORTUÁRIO S/A</v>
          </cell>
          <cell r="AC584">
            <v>44627</v>
          </cell>
          <cell r="AD584" t="str">
            <v>22/0433590-7</v>
          </cell>
          <cell r="AE584">
            <v>44628</v>
          </cell>
          <cell r="AF584" t="str">
            <v>Verde</v>
          </cell>
          <cell r="AG584">
            <v>44628</v>
          </cell>
          <cell r="AH584" t="str">
            <v/>
          </cell>
          <cell r="AI584" t="str">
            <v/>
          </cell>
          <cell r="AJ584">
            <v>44634</v>
          </cell>
          <cell r="AK584">
            <v>44634</v>
          </cell>
        </row>
        <row r="585">
          <cell r="A585">
            <v>540200759</v>
          </cell>
          <cell r="B585" t="str">
            <v>Normal</v>
          </cell>
          <cell r="C585" t="str">
            <v>Produtivo</v>
          </cell>
          <cell r="D585" t="str">
            <v>MBBRAS - SBC_x000D_
59.104.273/0001-29</v>
          </cell>
          <cell r="E585" t="str">
            <v>BSAO0034661</v>
          </cell>
          <cell r="F585" t="str">
            <v>DAIMLER TRUCK</v>
          </cell>
          <cell r="G585" t="str">
            <v>HAPPAG LLOYD BRASIL AGENCIAMENTO MARITIM</v>
          </cell>
          <cell r="H585" t="str">
            <v>MARITIMA</v>
          </cell>
          <cell r="I585" t="str">
            <v/>
          </cell>
          <cell r="J585">
            <v>44583</v>
          </cell>
          <cell r="K585" t="str">
            <v>HLCUSTR220106633</v>
          </cell>
          <cell r="L585" t="str">
            <v>1250251704</v>
          </cell>
          <cell r="P585">
            <v>44583</v>
          </cell>
          <cell r="Q585" t="str">
            <v>9710220 -UASC AL KHOR</v>
          </cell>
          <cell r="R585" t="str">
            <v>FCL</v>
          </cell>
          <cell r="S585">
            <v>44603</v>
          </cell>
          <cell r="T585">
            <v>44611</v>
          </cell>
          <cell r="U585" t="str">
            <v>152205028166231</v>
          </cell>
          <cell r="V585">
            <v>44611</v>
          </cell>
          <cell r="W585" t="str">
            <v/>
          </cell>
          <cell r="X585" t="str">
            <v/>
          </cell>
          <cell r="Y585" t="str">
            <v/>
          </cell>
          <cell r="Z585" t="str">
            <v>0817800
PORTO DE SANTOS</v>
          </cell>
          <cell r="AA585" t="str">
            <v>0817800
PORTO DE SANTOS</v>
          </cell>
          <cell r="AB585" t="str">
            <v>BRASIL TERMINAL PORTUÁRIO S/A</v>
          </cell>
          <cell r="AC585" t="str">
            <v/>
          </cell>
          <cell r="AD585" t="str">
            <v/>
          </cell>
          <cell r="AE585" t="str">
            <v/>
          </cell>
          <cell r="AF585" t="str">
            <v/>
          </cell>
          <cell r="AG585" t="str">
            <v/>
          </cell>
          <cell r="AH585" t="str">
            <v/>
          </cell>
          <cell r="AI585" t="str">
            <v/>
          </cell>
          <cell r="AJ585" t="str">
            <v/>
          </cell>
          <cell r="AK585" t="str">
            <v/>
          </cell>
        </row>
        <row r="586">
          <cell r="A586">
            <v>540200902</v>
          </cell>
          <cell r="B586" t="str">
            <v>Normal</v>
          </cell>
          <cell r="C586" t="str">
            <v>Produtivo</v>
          </cell>
          <cell r="D586" t="str">
            <v>MBBRAS - SBC_x000D_
59.104.273/0001-29</v>
          </cell>
          <cell r="E586" t="str">
            <v>BSAO0034740</v>
          </cell>
          <cell r="F586" t="str">
            <v>DAIMLER TRUCK</v>
          </cell>
          <cell r="G586" t="str">
            <v>HAPPAG LLOYD BRASIL AGENCIAMENTO MARITIM</v>
          </cell>
          <cell r="H586" t="str">
            <v>MARITIMA</v>
          </cell>
          <cell r="I586" t="str">
            <v/>
          </cell>
          <cell r="J586">
            <v>44583</v>
          </cell>
          <cell r="K586" t="str">
            <v>HLCUSTR220104331</v>
          </cell>
          <cell r="L586" t="str">
            <v>1250251642</v>
          </cell>
          <cell r="P586">
            <v>44588</v>
          </cell>
          <cell r="Q586" t="str">
            <v>9710220 -UASC AL KHOR</v>
          </cell>
          <cell r="R586" t="str">
            <v/>
          </cell>
          <cell r="S586">
            <v>44606</v>
          </cell>
          <cell r="T586">
            <v>44611</v>
          </cell>
          <cell r="U586" t="str">
            <v>152205028161191</v>
          </cell>
          <cell r="V586">
            <v>44611</v>
          </cell>
          <cell r="W586" t="str">
            <v/>
          </cell>
          <cell r="X586" t="str">
            <v/>
          </cell>
          <cell r="Y586" t="str">
            <v/>
          </cell>
          <cell r="Z586" t="str">
            <v>0817800
PORTO DE SANTOS</v>
          </cell>
          <cell r="AA586" t="str">
            <v>0817800
PORTO DE SANTOS</v>
          </cell>
          <cell r="AB586" t="str">
            <v>BRASIL TERMINAL PORTUÁRIO S/A</v>
          </cell>
          <cell r="AC586">
            <v>44614</v>
          </cell>
          <cell r="AD586" t="str">
            <v>22/0352277-0</v>
          </cell>
          <cell r="AE586">
            <v>44614</v>
          </cell>
          <cell r="AF586" t="str">
            <v>Verde</v>
          </cell>
          <cell r="AG586">
            <v>44614</v>
          </cell>
          <cell r="AH586" t="str">
            <v/>
          </cell>
          <cell r="AI586" t="str">
            <v/>
          </cell>
          <cell r="AJ586">
            <v>44614</v>
          </cell>
          <cell r="AK586">
            <v>44614</v>
          </cell>
        </row>
        <row r="587">
          <cell r="A587">
            <v>540200932</v>
          </cell>
          <cell r="B587" t="str">
            <v>Normal</v>
          </cell>
          <cell r="C587" t="str">
            <v>Produtivo</v>
          </cell>
          <cell r="D587" t="str">
            <v>MBBRAS - SBC_x000D_
59.104.273/0001-29</v>
          </cell>
          <cell r="E587" t="str">
            <v>BSAO0034786</v>
          </cell>
          <cell r="F587" t="str">
            <v>DAIMLER TRUCK</v>
          </cell>
          <cell r="G587" t="str">
            <v>HAPAG-LLOYD AG</v>
          </cell>
          <cell r="H587" t="str">
            <v>MARITIMA</v>
          </cell>
          <cell r="I587" t="str">
            <v/>
          </cell>
          <cell r="J587">
            <v>44583</v>
          </cell>
          <cell r="K587" t="str">
            <v>HLCUSTR220105674</v>
          </cell>
          <cell r="L587" t="str">
            <v>1250251681</v>
          </cell>
          <cell r="P587">
            <v>44588</v>
          </cell>
          <cell r="Q587" t="str">
            <v>9710220 - UASC AL KHOR</v>
          </cell>
          <cell r="R587" t="str">
            <v>FCL</v>
          </cell>
          <cell r="S587">
            <v>44603</v>
          </cell>
          <cell r="T587">
            <v>44611</v>
          </cell>
          <cell r="U587" t="str">
            <v>152205028164107</v>
          </cell>
          <cell r="V587">
            <v>44611</v>
          </cell>
          <cell r="W587" t="str">
            <v/>
          </cell>
          <cell r="X587" t="str">
            <v/>
          </cell>
          <cell r="Y587" t="str">
            <v/>
          </cell>
          <cell r="Z587" t="str">
            <v>0817800
PORTO DE SANTOS</v>
          </cell>
          <cell r="AA587" t="str">
            <v>0817800
PORTO DE SANTOS</v>
          </cell>
          <cell r="AB587" t="str">
            <v>BRASIL TERMINAL PORTUÁRIO S/A</v>
          </cell>
          <cell r="AC587">
            <v>44616</v>
          </cell>
          <cell r="AD587" t="str">
            <v>22/0372891-3</v>
          </cell>
          <cell r="AE587">
            <v>44617</v>
          </cell>
          <cell r="AF587" t="str">
            <v>Verde</v>
          </cell>
          <cell r="AG587">
            <v>44617</v>
          </cell>
          <cell r="AH587" t="str">
            <v/>
          </cell>
          <cell r="AI587" t="str">
            <v/>
          </cell>
          <cell r="AJ587">
            <v>44617</v>
          </cell>
          <cell r="AK587">
            <v>44617</v>
          </cell>
        </row>
        <row r="588">
          <cell r="A588">
            <v>540200771</v>
          </cell>
          <cell r="B588" t="str">
            <v>Normal</v>
          </cell>
          <cell r="C588" t="str">
            <v>Produtivo</v>
          </cell>
          <cell r="D588" t="str">
            <v>MBBRAS - SBC_x000D_
59.104.273/0001-29</v>
          </cell>
          <cell r="E588" t="str">
            <v>BSAO0034663</v>
          </cell>
          <cell r="F588" t="str">
            <v>DAIMLER TRUCK</v>
          </cell>
          <cell r="G588" t="str">
            <v>HAPPAG LLOYD BRASIL AGENCIAMENTO MARITIM</v>
          </cell>
          <cell r="H588" t="str">
            <v>MARITIMA</v>
          </cell>
          <cell r="I588" t="str">
            <v/>
          </cell>
          <cell r="J588">
            <v>44583</v>
          </cell>
          <cell r="K588" t="str">
            <v>HLCUSTR220106889</v>
          </cell>
          <cell r="L588" t="str">
            <v>1250251705</v>
          </cell>
          <cell r="P588">
            <v>44583</v>
          </cell>
          <cell r="Q588" t="str">
            <v>9710220 -UASC AL KHOR</v>
          </cell>
          <cell r="R588" t="str">
            <v>FCL</v>
          </cell>
          <cell r="S588">
            <v>44603</v>
          </cell>
          <cell r="T588">
            <v>44611</v>
          </cell>
          <cell r="U588" t="str">
            <v>152205028166401</v>
          </cell>
          <cell r="V588">
            <v>44611</v>
          </cell>
          <cell r="W588" t="str">
            <v/>
          </cell>
          <cell r="X588" t="str">
            <v/>
          </cell>
          <cell r="Y588" t="str">
            <v/>
          </cell>
          <cell r="Z588" t="str">
            <v>0817800
PORTO DE SANTOS</v>
          </cell>
          <cell r="AA588" t="str">
            <v>0817800
PORTO DE SANTOS</v>
          </cell>
          <cell r="AB588" t="str">
            <v>BRASIL TERMINAL PORTUÁRIO S/A</v>
          </cell>
          <cell r="AC588" t="str">
            <v/>
          </cell>
          <cell r="AD588" t="str">
            <v/>
          </cell>
          <cell r="AE588" t="str">
            <v/>
          </cell>
          <cell r="AF588" t="str">
            <v/>
          </cell>
          <cell r="AG588" t="str">
            <v/>
          </cell>
          <cell r="AH588" t="str">
            <v/>
          </cell>
          <cell r="AI588" t="str">
            <v/>
          </cell>
          <cell r="AJ588" t="str">
            <v/>
          </cell>
          <cell r="AK588" t="str">
            <v/>
          </cell>
        </row>
        <row r="589">
          <cell r="A589">
            <v>540200877</v>
          </cell>
          <cell r="B589" t="str">
            <v>Normal</v>
          </cell>
          <cell r="C589" t="str">
            <v>Produtivo</v>
          </cell>
          <cell r="D589" t="str">
            <v>MBBRAS - SBC_x000D_
59.104.273/0001-29</v>
          </cell>
          <cell r="E589" t="str">
            <v>BSAO0034575</v>
          </cell>
          <cell r="F589" t="str">
            <v>CHANGSHA XI MAI</v>
          </cell>
          <cell r="G589" t="str">
            <v>DSV</v>
          </cell>
          <cell r="H589" t="str">
            <v>MARITIMA</v>
          </cell>
          <cell r="I589" t="str">
            <v/>
          </cell>
          <cell r="J589">
            <v>44546</v>
          </cell>
          <cell r="K589" t="str">
            <v>WUHG017883</v>
          </cell>
          <cell r="L589" t="str">
            <v/>
          </cell>
          <cell r="P589">
            <v>44546</v>
          </cell>
          <cell r="Q589" t="str">
            <v>9793909 - SEASPAN FALCON</v>
          </cell>
          <cell r="R589" t="str">
            <v>FCL</v>
          </cell>
          <cell r="S589">
            <v>44612</v>
          </cell>
          <cell r="T589">
            <v>44613</v>
          </cell>
          <cell r="U589" t="str">
            <v>152205036953409</v>
          </cell>
          <cell r="V589">
            <v>44614</v>
          </cell>
          <cell r="W589" t="str">
            <v/>
          </cell>
          <cell r="X589" t="str">
            <v/>
          </cell>
          <cell r="Y589" t="str">
            <v/>
          </cell>
          <cell r="Z589" t="str">
            <v>0817800
PORTO DE SANTOS</v>
          </cell>
          <cell r="AA589" t="str">
            <v>0817900
SAO PAULO</v>
          </cell>
          <cell r="AB589" t="str">
            <v>EADI SANTO ANDRE TERMINAL DE CARGAS LTDA.</v>
          </cell>
          <cell r="AC589">
            <v>44634</v>
          </cell>
          <cell r="AD589" t="str">
            <v>22/0490667-0</v>
          </cell>
          <cell r="AE589">
            <v>44635</v>
          </cell>
          <cell r="AF589" t="str">
            <v>Verde</v>
          </cell>
          <cell r="AG589">
            <v>44635</v>
          </cell>
          <cell r="AH589" t="str">
            <v/>
          </cell>
          <cell r="AI589" t="str">
            <v/>
          </cell>
          <cell r="AJ589">
            <v>44635</v>
          </cell>
          <cell r="AK589">
            <v>44635</v>
          </cell>
        </row>
        <row r="590">
          <cell r="A590">
            <v>540200953</v>
          </cell>
          <cell r="B590" t="str">
            <v>Normal</v>
          </cell>
          <cell r="C590" t="str">
            <v>Produtivo</v>
          </cell>
          <cell r="D590" t="str">
            <v>MBBRAS - SBC_x000D_
59.104.273/0001-29</v>
          </cell>
          <cell r="E590" t="str">
            <v>BSAO0034909</v>
          </cell>
          <cell r="F590" t="str">
            <v>DAIMLER TRUCK</v>
          </cell>
          <cell r="G590" t="str">
            <v>HAPPAG LLOYD BRASIL AGENCIAMENTO MARITIM</v>
          </cell>
          <cell r="H590" t="str">
            <v>MARITIMA</v>
          </cell>
          <cell r="I590" t="str">
            <v/>
          </cell>
          <cell r="J590">
            <v>44583</v>
          </cell>
          <cell r="K590" t="str">
            <v>HLCUSTR220103021</v>
          </cell>
          <cell r="L590" t="str">
            <v>1250251619</v>
          </cell>
          <cell r="P590">
            <v>44588</v>
          </cell>
          <cell r="Q590" t="str">
            <v>9710220 -UASC AL KHOR</v>
          </cell>
          <cell r="R590" t="str">
            <v>FCL</v>
          </cell>
          <cell r="S590">
            <v>44603</v>
          </cell>
          <cell r="T590">
            <v>44611</v>
          </cell>
          <cell r="U590" t="str">
            <v>152205028158727</v>
          </cell>
          <cell r="V590">
            <v>44611</v>
          </cell>
          <cell r="W590" t="str">
            <v/>
          </cell>
          <cell r="X590" t="str">
            <v/>
          </cell>
          <cell r="Y590" t="str">
            <v/>
          </cell>
          <cell r="Z590" t="str">
            <v>0817800
PORTO DE SANTOS</v>
          </cell>
          <cell r="AA590" t="str">
            <v>0817900
SAO PAULO</v>
          </cell>
          <cell r="AB590" t="str">
            <v>EADI SANTO ANDRE TERMINAL DE CARGAS LTDA.</v>
          </cell>
          <cell r="AC590">
            <v>44631</v>
          </cell>
          <cell r="AD590" t="str">
            <v>22/0476687-8</v>
          </cell>
          <cell r="AE590">
            <v>44634</v>
          </cell>
          <cell r="AF590" t="str">
            <v>Verde</v>
          </cell>
          <cell r="AG590">
            <v>44634</v>
          </cell>
          <cell r="AH590" t="str">
            <v/>
          </cell>
          <cell r="AI590" t="str">
            <v/>
          </cell>
          <cell r="AJ590" t="str">
            <v/>
          </cell>
          <cell r="AK590" t="str">
            <v/>
          </cell>
        </row>
        <row r="591">
          <cell r="A591">
            <v>540200949</v>
          </cell>
          <cell r="B591" t="str">
            <v>Normal</v>
          </cell>
          <cell r="C591" t="str">
            <v>Produtivo</v>
          </cell>
          <cell r="D591" t="str">
            <v>MBBRAS - SBC_x000D_
59.104.273/0001-29</v>
          </cell>
          <cell r="E591" t="str">
            <v>BSAO0034904</v>
          </cell>
          <cell r="F591" t="str">
            <v>DAIMLER TRUCK</v>
          </cell>
          <cell r="G591" t="str">
            <v>HAPPAG LLOYD BRASIL AGENCIAMENTO MARITIM</v>
          </cell>
          <cell r="H591" t="str">
            <v>MARITIMA</v>
          </cell>
          <cell r="I591" t="str">
            <v/>
          </cell>
          <cell r="J591">
            <v>44583</v>
          </cell>
          <cell r="K591" t="str">
            <v>HLCUSTR211214012</v>
          </cell>
          <cell r="L591" t="str">
            <v>1250251618</v>
          </cell>
          <cell r="P591">
            <v>44588</v>
          </cell>
          <cell r="Q591" t="str">
            <v>9710220 - UASC AL KHOR</v>
          </cell>
          <cell r="R591" t="str">
            <v>FCL</v>
          </cell>
          <cell r="S591">
            <v>44603</v>
          </cell>
          <cell r="T591">
            <v>44611</v>
          </cell>
          <cell r="U591" t="str">
            <v>152205028157593</v>
          </cell>
          <cell r="V591">
            <v>44611</v>
          </cell>
          <cell r="W591" t="str">
            <v/>
          </cell>
          <cell r="X591" t="str">
            <v/>
          </cell>
          <cell r="Y591" t="str">
            <v/>
          </cell>
          <cell r="Z591" t="str">
            <v>0817800
PORTO DE SANTOS</v>
          </cell>
          <cell r="AA591" t="str">
            <v>0817800
PORTO DE SANTOS</v>
          </cell>
          <cell r="AB591" t="str">
            <v>BRASIL TERMINAL PORTUÁRIO S/A</v>
          </cell>
          <cell r="AC591">
            <v>44613</v>
          </cell>
          <cell r="AD591" t="str">
            <v>22/0340829-3</v>
          </cell>
          <cell r="AE591">
            <v>44613</v>
          </cell>
          <cell r="AF591" t="str">
            <v>Verde</v>
          </cell>
          <cell r="AG591">
            <v>44613</v>
          </cell>
          <cell r="AH591" t="str">
            <v/>
          </cell>
          <cell r="AI591" t="str">
            <v/>
          </cell>
          <cell r="AJ591">
            <v>44613</v>
          </cell>
          <cell r="AK591">
            <v>44613</v>
          </cell>
        </row>
        <row r="592">
          <cell r="A592">
            <v>540200951</v>
          </cell>
          <cell r="B592" t="str">
            <v>Normal</v>
          </cell>
          <cell r="C592" t="str">
            <v>Produtivo</v>
          </cell>
          <cell r="D592" t="str">
            <v>MBBRAS - SBC_x000D_
59.104.273/0001-29</v>
          </cell>
          <cell r="E592" t="str">
            <v>BSAO0034907</v>
          </cell>
          <cell r="F592" t="str">
            <v>DAIMLER TRUCK</v>
          </cell>
          <cell r="G592" t="str">
            <v>HAPPAG LLOYD BRASIL AGENCIAMENTO MARITIM</v>
          </cell>
          <cell r="H592" t="str">
            <v>MARITIMA</v>
          </cell>
          <cell r="I592" t="str">
            <v/>
          </cell>
          <cell r="J592">
            <v>44583</v>
          </cell>
          <cell r="K592" t="str">
            <v>HLCUSTR220103000</v>
          </cell>
          <cell r="L592" t="str">
            <v>1250251621</v>
          </cell>
          <cell r="P592">
            <v>44588</v>
          </cell>
          <cell r="Q592" t="str">
            <v>9710220 -UASC AL KHOR</v>
          </cell>
          <cell r="R592" t="str">
            <v>FCL</v>
          </cell>
          <cell r="S592">
            <v>44603</v>
          </cell>
          <cell r="T592">
            <v>44611</v>
          </cell>
          <cell r="U592" t="str">
            <v>152205028158565</v>
          </cell>
          <cell r="V592">
            <v>44611</v>
          </cell>
          <cell r="W592" t="str">
            <v/>
          </cell>
          <cell r="X592" t="str">
            <v/>
          </cell>
          <cell r="Y592" t="str">
            <v/>
          </cell>
          <cell r="Z592" t="str">
            <v>0817800
PORTO DE SANTOS</v>
          </cell>
          <cell r="AA592" t="str">
            <v>0817800
PORTO DE SANTOS</v>
          </cell>
          <cell r="AB592" t="str">
            <v>BRASIL TERMINAL PORTUÁRIO S/A</v>
          </cell>
          <cell r="AC592">
            <v>44628</v>
          </cell>
          <cell r="AD592" t="str">
            <v>22/0443227-9</v>
          </cell>
          <cell r="AE592">
            <v>44628</v>
          </cell>
          <cell r="AF592" t="str">
            <v>Verde</v>
          </cell>
          <cell r="AG592">
            <v>44628</v>
          </cell>
          <cell r="AH592" t="str">
            <v/>
          </cell>
          <cell r="AI592" t="str">
            <v/>
          </cell>
          <cell r="AJ592" t="str">
            <v/>
          </cell>
          <cell r="AK592" t="str">
            <v/>
          </cell>
        </row>
        <row r="593">
          <cell r="A593">
            <v>540200959</v>
          </cell>
          <cell r="B593" t="str">
            <v>Normal</v>
          </cell>
          <cell r="C593" t="str">
            <v>Produtivo</v>
          </cell>
          <cell r="D593" t="str">
            <v>MBBRAS - SBC_x000D_
59.104.273/0001-29</v>
          </cell>
          <cell r="E593" t="str">
            <v>BSAO0034916</v>
          </cell>
          <cell r="F593" t="str">
            <v>DAIMLER TRUCK</v>
          </cell>
          <cell r="G593" t="str">
            <v>HAPPAG LLOYD BRASIL AGENCIAMENTO MARITIM</v>
          </cell>
          <cell r="H593" t="str">
            <v>MARITIMA</v>
          </cell>
          <cell r="I593" t="str">
            <v/>
          </cell>
          <cell r="J593">
            <v>44583</v>
          </cell>
          <cell r="K593" t="str">
            <v>HLCUSTR220103584</v>
          </cell>
          <cell r="L593" t="str">
            <v>1250251629</v>
          </cell>
          <cell r="P593">
            <v>44583</v>
          </cell>
          <cell r="Q593" t="str">
            <v>9710220 - UASC AL KHOR</v>
          </cell>
          <cell r="R593" t="str">
            <v>FCL</v>
          </cell>
          <cell r="S593">
            <v>44603</v>
          </cell>
          <cell r="T593">
            <v>44611</v>
          </cell>
          <cell r="U593" t="str">
            <v>152205028159880</v>
          </cell>
          <cell r="V593">
            <v>44611</v>
          </cell>
          <cell r="W593" t="str">
            <v/>
          </cell>
          <cell r="X593" t="str">
            <v/>
          </cell>
          <cell r="Y593" t="str">
            <v/>
          </cell>
          <cell r="Z593" t="str">
            <v>0817800
PORTO DE SANTOS</v>
          </cell>
          <cell r="AA593" t="str">
            <v>0817800
PORTO DE SANTOS</v>
          </cell>
          <cell r="AB593" t="str">
            <v>BRASIL TERMINAL PORTUÁRIO S/A</v>
          </cell>
          <cell r="AC593" t="str">
            <v/>
          </cell>
          <cell r="AD593" t="str">
            <v/>
          </cell>
          <cell r="AE593" t="str">
            <v/>
          </cell>
          <cell r="AF593" t="str">
            <v/>
          </cell>
          <cell r="AG593" t="str">
            <v/>
          </cell>
          <cell r="AH593" t="str">
            <v/>
          </cell>
          <cell r="AI593" t="str">
            <v/>
          </cell>
          <cell r="AJ593" t="str">
            <v/>
          </cell>
          <cell r="AK593" t="str">
            <v/>
          </cell>
        </row>
        <row r="594">
          <cell r="A594">
            <v>540200952</v>
          </cell>
          <cell r="B594" t="str">
            <v>Normal</v>
          </cell>
          <cell r="C594" t="str">
            <v>Produtivo</v>
          </cell>
          <cell r="D594" t="str">
            <v>MBBRAS - SBC_x000D_
59.104.273/0001-29</v>
          </cell>
          <cell r="E594" t="str">
            <v>BSAO0034908</v>
          </cell>
          <cell r="F594" t="str">
            <v>DAIMLER TRUCK</v>
          </cell>
          <cell r="G594" t="str">
            <v>HAPPAG LLOYD BRASIL AGENCIAMENTO MARITIM</v>
          </cell>
          <cell r="H594" t="str">
            <v>MARITIMA</v>
          </cell>
          <cell r="I594" t="str">
            <v/>
          </cell>
          <cell r="J594">
            <v>44583</v>
          </cell>
          <cell r="K594" t="str">
            <v>HLCUSTR220103010</v>
          </cell>
          <cell r="L594" t="str">
            <v>1250251620</v>
          </cell>
          <cell r="P594">
            <v>44588</v>
          </cell>
          <cell r="Q594" t="str">
            <v>9710220 -UASC AL KHOR</v>
          </cell>
          <cell r="R594" t="str">
            <v>FCL</v>
          </cell>
          <cell r="S594">
            <v>44603</v>
          </cell>
          <cell r="T594">
            <v>44611</v>
          </cell>
          <cell r="U594" t="str">
            <v>152205028158646</v>
          </cell>
          <cell r="V594">
            <v>44611</v>
          </cell>
          <cell r="W594" t="str">
            <v/>
          </cell>
          <cell r="X594" t="str">
            <v/>
          </cell>
          <cell r="Y594" t="str">
            <v/>
          </cell>
          <cell r="Z594" t="str">
            <v>0817800
PORTO DE SANTOS</v>
          </cell>
          <cell r="AA594" t="str">
            <v>0817800
PORTO DE SANTOS</v>
          </cell>
          <cell r="AB594" t="str">
            <v>BRASIL TERMINAL PORTUÁRIO S/A</v>
          </cell>
          <cell r="AC594">
            <v>44613</v>
          </cell>
          <cell r="AD594" t="str">
            <v>22/0343170-8</v>
          </cell>
          <cell r="AE594">
            <v>44614</v>
          </cell>
          <cell r="AF594" t="str">
            <v>Verde</v>
          </cell>
          <cell r="AG594">
            <v>44614</v>
          </cell>
          <cell r="AH594" t="str">
            <v/>
          </cell>
          <cell r="AI594" t="str">
            <v/>
          </cell>
          <cell r="AJ594">
            <v>44615</v>
          </cell>
          <cell r="AK594">
            <v>44615</v>
          </cell>
        </row>
        <row r="595">
          <cell r="A595">
            <v>540200950</v>
          </cell>
          <cell r="B595" t="str">
            <v>Normal</v>
          </cell>
          <cell r="C595" t="str">
            <v>Produtivo</v>
          </cell>
          <cell r="D595" t="str">
            <v>MBBRAS - SBC_x000D_
59.104.273/0001-29</v>
          </cell>
          <cell r="E595" t="str">
            <v>BSAO0034905</v>
          </cell>
          <cell r="F595" t="str">
            <v>DAIMLER TRUCK</v>
          </cell>
          <cell r="G595" t="str">
            <v>HAPPAG LLOYD BRASIL AGENCIAMENTO MARITIM</v>
          </cell>
          <cell r="H595" t="str">
            <v>MARITIMA</v>
          </cell>
          <cell r="I595" t="str">
            <v/>
          </cell>
          <cell r="J595">
            <v>44583</v>
          </cell>
          <cell r="K595" t="str">
            <v>HLCUSTR211217763</v>
          </cell>
          <cell r="L595" t="str">
            <v>1250251616</v>
          </cell>
          <cell r="P595">
            <v>44588</v>
          </cell>
          <cell r="Q595" t="str">
            <v>9710220 -UASC AL KHOR</v>
          </cell>
          <cell r="R595" t="str">
            <v>FCL</v>
          </cell>
          <cell r="S595">
            <v>44603</v>
          </cell>
          <cell r="T595">
            <v>44611</v>
          </cell>
          <cell r="U595" t="str">
            <v>152205028158131</v>
          </cell>
          <cell r="V595">
            <v>44611</v>
          </cell>
          <cell r="W595" t="str">
            <v/>
          </cell>
          <cell r="X595" t="str">
            <v/>
          </cell>
          <cell r="Y595" t="str">
            <v/>
          </cell>
          <cell r="Z595" t="str">
            <v>0817800
PORTO DE SANTOS</v>
          </cell>
          <cell r="AA595" t="str">
            <v>0817800
PORTO DE SANTOS</v>
          </cell>
          <cell r="AB595" t="str">
            <v>BRASIL TERMINAL PORTUÁRIO S/A</v>
          </cell>
          <cell r="AC595">
            <v>44613</v>
          </cell>
          <cell r="AD595" t="str">
            <v>22/0343190-2</v>
          </cell>
          <cell r="AE595">
            <v>44614</v>
          </cell>
          <cell r="AF595" t="str">
            <v>Verde</v>
          </cell>
          <cell r="AG595">
            <v>44614</v>
          </cell>
          <cell r="AH595" t="str">
            <v/>
          </cell>
          <cell r="AI595" t="str">
            <v/>
          </cell>
          <cell r="AJ595">
            <v>44614</v>
          </cell>
          <cell r="AK595">
            <v>44614</v>
          </cell>
        </row>
        <row r="596">
          <cell r="A596">
            <v>540200961</v>
          </cell>
          <cell r="B596" t="str">
            <v>Normal</v>
          </cell>
          <cell r="C596" t="str">
            <v>Produtivo</v>
          </cell>
          <cell r="D596" t="str">
            <v>MBBRAS - SBC_x000D_
59.104.273/0001-29</v>
          </cell>
          <cell r="E596" t="str">
            <v>BSAO0034918</v>
          </cell>
          <cell r="F596" t="str">
            <v>DAIMLER TRUCK</v>
          </cell>
          <cell r="G596" t="str">
            <v>HAPPAG LLOYD BRASIL AGENCIAMENTO MARITIM</v>
          </cell>
          <cell r="H596" t="str">
            <v>MARITIMA</v>
          </cell>
          <cell r="I596" t="str">
            <v/>
          </cell>
          <cell r="J596">
            <v>44583</v>
          </cell>
          <cell r="K596" t="str">
            <v>HLCUSTR220107139</v>
          </cell>
          <cell r="L596" t="str">
            <v>1250251720</v>
          </cell>
          <cell r="P596">
            <v>44583</v>
          </cell>
          <cell r="Q596" t="str">
            <v>9710220 - UASC AL KHOR</v>
          </cell>
          <cell r="R596" t="str">
            <v>FCL</v>
          </cell>
          <cell r="S596">
            <v>44603</v>
          </cell>
          <cell r="T596">
            <v>44611</v>
          </cell>
          <cell r="U596" t="str">
            <v>152205028167475</v>
          </cell>
          <cell r="V596">
            <v>44611</v>
          </cell>
          <cell r="W596" t="str">
            <v/>
          </cell>
          <cell r="X596" t="str">
            <v/>
          </cell>
          <cell r="Y596" t="str">
            <v/>
          </cell>
          <cell r="Z596" t="str">
            <v>0817800
PORTO DE SANTOS</v>
          </cell>
          <cell r="AA596" t="str">
            <v>0817800
PORTO DE SANTOS</v>
          </cell>
          <cell r="AB596" t="str">
            <v>BRASIL TERMINAL PORTUÁRIO S/A</v>
          </cell>
          <cell r="AC596" t="str">
            <v/>
          </cell>
          <cell r="AD596" t="str">
            <v/>
          </cell>
          <cell r="AE596" t="str">
            <v/>
          </cell>
          <cell r="AF596" t="str">
            <v/>
          </cell>
          <cell r="AG596" t="str">
            <v/>
          </cell>
          <cell r="AH596" t="str">
            <v/>
          </cell>
          <cell r="AI596" t="str">
            <v/>
          </cell>
          <cell r="AJ596" t="str">
            <v/>
          </cell>
          <cell r="AK596" t="str">
            <v/>
          </cell>
        </row>
        <row r="597">
          <cell r="A597">
            <v>540200957</v>
          </cell>
          <cell r="B597" t="str">
            <v>Normal</v>
          </cell>
          <cell r="C597" t="str">
            <v>Produtivo</v>
          </cell>
          <cell r="D597" t="str">
            <v>MBBRAS - SBC_x000D_
59.104.273/0001-29</v>
          </cell>
          <cell r="E597" t="str">
            <v>BSAO0034914</v>
          </cell>
          <cell r="F597" t="str">
            <v>DAIMLER TRUCK</v>
          </cell>
          <cell r="G597" t="str">
            <v>HAPPAG LLOYD BRASIL AGENCIAMENTO MARITIM</v>
          </cell>
          <cell r="H597" t="str">
            <v>MARITIMA</v>
          </cell>
          <cell r="I597" t="str">
            <v/>
          </cell>
          <cell r="J597">
            <v>44583</v>
          </cell>
          <cell r="K597" t="str">
            <v>HLCUSTR220103540</v>
          </cell>
          <cell r="L597" t="str">
            <v>1250251617</v>
          </cell>
          <cell r="P597">
            <v>44588</v>
          </cell>
          <cell r="Q597" t="str">
            <v>9710220 -UASC AL KHOR</v>
          </cell>
          <cell r="R597" t="str">
            <v>FCL</v>
          </cell>
          <cell r="S597">
            <v>44603</v>
          </cell>
          <cell r="T597">
            <v>44611</v>
          </cell>
          <cell r="U597" t="str">
            <v>152205028159537</v>
          </cell>
          <cell r="V597">
            <v>44611</v>
          </cell>
          <cell r="W597" t="str">
            <v/>
          </cell>
          <cell r="X597" t="str">
            <v/>
          </cell>
          <cell r="Y597" t="str">
            <v/>
          </cell>
          <cell r="Z597" t="str">
            <v>0817800
PORTO DE SANTOS</v>
          </cell>
          <cell r="AA597" t="str">
            <v>0817800
PORTO DE SANTOS</v>
          </cell>
          <cell r="AB597" t="str">
            <v>BRASIL TERMINAL PORTUÁRIO S/A</v>
          </cell>
          <cell r="AC597">
            <v>44613</v>
          </cell>
          <cell r="AD597" t="str">
            <v>22/0342550-3</v>
          </cell>
          <cell r="AE597">
            <v>44614</v>
          </cell>
          <cell r="AF597" t="str">
            <v>Verde</v>
          </cell>
          <cell r="AG597">
            <v>44614</v>
          </cell>
          <cell r="AH597" t="str">
            <v/>
          </cell>
          <cell r="AI597" t="str">
            <v/>
          </cell>
          <cell r="AJ597">
            <v>44614</v>
          </cell>
          <cell r="AK597">
            <v>44614</v>
          </cell>
        </row>
        <row r="598">
          <cell r="A598">
            <v>540200958</v>
          </cell>
          <cell r="B598" t="str">
            <v>Normal</v>
          </cell>
          <cell r="C598" t="str">
            <v>Produtivo</v>
          </cell>
          <cell r="D598" t="str">
            <v>MBBRAS - SBC_x000D_
59.104.273/0001-29</v>
          </cell>
          <cell r="E598" t="str">
            <v>BSAO0034915</v>
          </cell>
          <cell r="F598" t="str">
            <v>DAIMLER TRUCK</v>
          </cell>
          <cell r="G598" t="str">
            <v>HAPPAG LLOYD BRASIL AGENCIAMENTO MARITIM</v>
          </cell>
          <cell r="H598" t="str">
            <v>MARITIMA</v>
          </cell>
          <cell r="I598" t="str">
            <v/>
          </cell>
          <cell r="J598">
            <v>44583</v>
          </cell>
          <cell r="K598" t="str">
            <v>HLCUSTR220103562</v>
          </cell>
          <cell r="L598" t="str">
            <v>1250251628</v>
          </cell>
          <cell r="P598">
            <v>44588</v>
          </cell>
          <cell r="Q598" t="str">
            <v>9710220 -UASC AL KHOR</v>
          </cell>
          <cell r="R598" t="str">
            <v>FCL</v>
          </cell>
          <cell r="S598">
            <v>44603</v>
          </cell>
          <cell r="T598">
            <v>44611</v>
          </cell>
          <cell r="U598" t="str">
            <v>152205028159707</v>
          </cell>
          <cell r="V598">
            <v>44611</v>
          </cell>
          <cell r="W598" t="str">
            <v/>
          </cell>
          <cell r="X598" t="str">
            <v/>
          </cell>
          <cell r="Y598" t="str">
            <v/>
          </cell>
          <cell r="Z598" t="str">
            <v>0817800
PORTO DE SANTOS</v>
          </cell>
          <cell r="AA598" t="str">
            <v>0817800
PORTO DE SANTOS</v>
          </cell>
          <cell r="AB598" t="str">
            <v>BRASIL TERMINAL PORTUÁRIO S/A</v>
          </cell>
          <cell r="AC598">
            <v>44613</v>
          </cell>
          <cell r="AD598" t="str">
            <v>22/0341242-8</v>
          </cell>
          <cell r="AE598">
            <v>44613</v>
          </cell>
          <cell r="AF598" t="str">
            <v>Verde</v>
          </cell>
          <cell r="AG598">
            <v>44613</v>
          </cell>
          <cell r="AH598" t="str">
            <v/>
          </cell>
          <cell r="AI598" t="str">
            <v/>
          </cell>
          <cell r="AJ598">
            <v>44613</v>
          </cell>
          <cell r="AK598">
            <v>44613</v>
          </cell>
        </row>
        <row r="599">
          <cell r="A599">
            <v>540200954</v>
          </cell>
          <cell r="B599" t="str">
            <v>Normal</v>
          </cell>
          <cell r="C599" t="str">
            <v>Produtivo</v>
          </cell>
          <cell r="D599" t="str">
            <v>MBBRAS - SBC_x000D_
59.104.273/0001-29</v>
          </cell>
          <cell r="E599" t="str">
            <v>BSAO0034910</v>
          </cell>
          <cell r="F599" t="str">
            <v>DAIMLER TRUCK</v>
          </cell>
          <cell r="G599" t="str">
            <v>HAPPAG LLOYD BRASIL AGENCIAMENTO MARITIM</v>
          </cell>
          <cell r="H599" t="str">
            <v>MARITIMA</v>
          </cell>
          <cell r="I599" t="str">
            <v/>
          </cell>
          <cell r="J599">
            <v>44583</v>
          </cell>
          <cell r="K599" t="str">
            <v>HLCUSTR220103043</v>
          </cell>
          <cell r="L599" t="str">
            <v>1250251623</v>
          </cell>
          <cell r="P599">
            <v>44588</v>
          </cell>
          <cell r="Q599" t="str">
            <v>9710220 - UASC AL KHOR</v>
          </cell>
          <cell r="R599" t="str">
            <v>FCL</v>
          </cell>
          <cell r="S599">
            <v>44631</v>
          </cell>
          <cell r="T599">
            <v>44611</v>
          </cell>
          <cell r="U599" t="str">
            <v>152205028158808</v>
          </cell>
          <cell r="V599">
            <v>44611</v>
          </cell>
          <cell r="W599" t="str">
            <v/>
          </cell>
          <cell r="X599" t="str">
            <v/>
          </cell>
          <cell r="Y599" t="str">
            <v/>
          </cell>
          <cell r="Z599" t="str">
            <v>0817800
PORTO DE SANTOS</v>
          </cell>
          <cell r="AA599" t="str">
            <v>0817900
SAO PAULO</v>
          </cell>
          <cell r="AB599" t="str">
            <v>EADI SANTO ANDRE TERMINAL DE CARGAS LTDA.</v>
          </cell>
          <cell r="AC599">
            <v>44638</v>
          </cell>
          <cell r="AD599" t="str">
            <v>22/0521421-6</v>
          </cell>
          <cell r="AE599" t="str">
            <v/>
          </cell>
          <cell r="AF599" t="str">
            <v/>
          </cell>
          <cell r="AG599" t="str">
            <v/>
          </cell>
          <cell r="AH599" t="str">
            <v/>
          </cell>
          <cell r="AI599" t="str">
            <v/>
          </cell>
          <cell r="AJ599" t="str">
            <v/>
          </cell>
          <cell r="AK599" t="str">
            <v/>
          </cell>
        </row>
        <row r="600">
          <cell r="A600">
            <v>540200956</v>
          </cell>
          <cell r="B600" t="str">
            <v>Normal</v>
          </cell>
          <cell r="C600" t="str">
            <v>Produtivo</v>
          </cell>
          <cell r="D600" t="str">
            <v>MBBRAS - SBC_x000D_
59.104.273/0001-29</v>
          </cell>
          <cell r="E600" t="str">
            <v>BSAO0034912</v>
          </cell>
          <cell r="F600" t="str">
            <v>DAIMLER TRUCK</v>
          </cell>
          <cell r="G600" t="str">
            <v>HAPPAG LLOYD BRASIL AGENCIAMENTO MARITIM</v>
          </cell>
          <cell r="H600" t="str">
            <v>MARITIMA</v>
          </cell>
          <cell r="I600" t="str">
            <v/>
          </cell>
          <cell r="J600">
            <v>44583</v>
          </cell>
          <cell r="K600" t="str">
            <v>HLCUSTR220103328</v>
          </cell>
          <cell r="L600" t="str">
            <v>1250251626</v>
          </cell>
          <cell r="P600">
            <v>44588</v>
          </cell>
          <cell r="Q600" t="str">
            <v>9710220 - UASC AL KHOR</v>
          </cell>
          <cell r="R600" t="str">
            <v>FCL</v>
          </cell>
          <cell r="S600">
            <v>44603</v>
          </cell>
          <cell r="T600">
            <v>44611</v>
          </cell>
          <cell r="U600" t="str">
            <v>152205028159456</v>
          </cell>
          <cell r="V600">
            <v>44611</v>
          </cell>
          <cell r="W600" t="str">
            <v/>
          </cell>
          <cell r="X600" t="str">
            <v/>
          </cell>
          <cell r="Y600" t="str">
            <v/>
          </cell>
          <cell r="Z600" t="str">
            <v>0817800
PORTO DE SANTOS</v>
          </cell>
          <cell r="AA600" t="str">
            <v>0817800
PORTO DE SANTOS</v>
          </cell>
          <cell r="AB600" t="str">
            <v>BRASIL TERMINAL PORTUÁRIO S/A</v>
          </cell>
          <cell r="AC600">
            <v>44613</v>
          </cell>
          <cell r="AD600" t="str">
            <v>22/0342800-6</v>
          </cell>
          <cell r="AE600">
            <v>44614</v>
          </cell>
          <cell r="AF600" t="str">
            <v>Verde</v>
          </cell>
          <cell r="AG600">
            <v>44614</v>
          </cell>
          <cell r="AH600" t="str">
            <v/>
          </cell>
          <cell r="AI600" t="str">
            <v/>
          </cell>
          <cell r="AJ600">
            <v>44614</v>
          </cell>
          <cell r="AK600">
            <v>44614</v>
          </cell>
        </row>
        <row r="601">
          <cell r="A601">
            <v>540200955</v>
          </cell>
          <cell r="B601" t="str">
            <v>Normal</v>
          </cell>
          <cell r="C601" t="str">
            <v>Produtivo</v>
          </cell>
          <cell r="D601" t="str">
            <v>MBBRAS - SBC_x000D_
59.104.273/0001-29</v>
          </cell>
          <cell r="E601" t="str">
            <v>BSAO0034911</v>
          </cell>
          <cell r="F601" t="str">
            <v>DAIMLER TRUCK</v>
          </cell>
          <cell r="G601" t="str">
            <v>HAPPAG LLOYD BRASIL AGENCIAMENTO MARITIM</v>
          </cell>
          <cell r="H601" t="str">
            <v>MARITIMA</v>
          </cell>
          <cell r="I601" t="str">
            <v/>
          </cell>
          <cell r="J601">
            <v>44583</v>
          </cell>
          <cell r="K601" t="str">
            <v>HLCUSTR220103065</v>
          </cell>
          <cell r="L601" t="str">
            <v>1250251624</v>
          </cell>
          <cell r="P601">
            <v>44588</v>
          </cell>
          <cell r="Q601" t="str">
            <v>9710220 -UASC AL KHOR</v>
          </cell>
          <cell r="R601" t="str">
            <v>FCL</v>
          </cell>
          <cell r="S601">
            <v>44603</v>
          </cell>
          <cell r="T601">
            <v>44611</v>
          </cell>
          <cell r="U601" t="str">
            <v>152205028158999</v>
          </cell>
          <cell r="V601">
            <v>44611</v>
          </cell>
          <cell r="W601" t="str">
            <v/>
          </cell>
          <cell r="X601" t="str">
            <v/>
          </cell>
          <cell r="Y601" t="str">
            <v/>
          </cell>
          <cell r="Z601" t="str">
            <v>0817800
PORTO DE SANTOS</v>
          </cell>
          <cell r="AA601" t="str">
            <v>0817800
PORTO DE SANTOS</v>
          </cell>
          <cell r="AB601" t="str">
            <v>BRASIL TERMINAL PORTUÁRIO S/A</v>
          </cell>
          <cell r="AC601">
            <v>44613</v>
          </cell>
          <cell r="AD601" t="str">
            <v>22/0340830-7</v>
          </cell>
          <cell r="AE601">
            <v>44613</v>
          </cell>
          <cell r="AF601" t="str">
            <v>Verde</v>
          </cell>
          <cell r="AG601">
            <v>44613</v>
          </cell>
          <cell r="AH601" t="str">
            <v/>
          </cell>
          <cell r="AI601" t="str">
            <v/>
          </cell>
          <cell r="AJ601">
            <v>44614</v>
          </cell>
          <cell r="AK601">
            <v>44614</v>
          </cell>
        </row>
        <row r="602">
          <cell r="A602">
            <v>540200960</v>
          </cell>
          <cell r="B602" t="str">
            <v>Normal</v>
          </cell>
          <cell r="C602" t="str">
            <v>Produtivo</v>
          </cell>
          <cell r="D602" t="str">
            <v>MBBRAS - SBC_x000D_
59.104.273/0001-29</v>
          </cell>
          <cell r="E602" t="str">
            <v>BSAO0034917</v>
          </cell>
          <cell r="F602" t="str">
            <v>DAIMLER TRUCK</v>
          </cell>
          <cell r="G602" t="str">
            <v>HAPPAG LLOYD BRASIL AGENCIAMENTO MARITIM</v>
          </cell>
          <cell r="H602" t="str">
            <v>MARITIMA</v>
          </cell>
          <cell r="I602" t="str">
            <v/>
          </cell>
          <cell r="J602">
            <v>44583</v>
          </cell>
          <cell r="K602" t="str">
            <v>HLCUSTR220106125</v>
          </cell>
          <cell r="L602" t="str">
            <v>1250251685</v>
          </cell>
          <cell r="P602">
            <v>44588</v>
          </cell>
          <cell r="Q602" t="str">
            <v>9710220 - UASC AL KHOR</v>
          </cell>
          <cell r="R602" t="str">
            <v>FCL</v>
          </cell>
          <cell r="S602">
            <v>44603</v>
          </cell>
          <cell r="T602">
            <v>44611</v>
          </cell>
          <cell r="U602" t="str">
            <v>152205028165006</v>
          </cell>
          <cell r="V602">
            <v>44611</v>
          </cell>
          <cell r="W602" t="str">
            <v/>
          </cell>
          <cell r="X602" t="str">
            <v/>
          </cell>
          <cell r="Y602" t="str">
            <v/>
          </cell>
          <cell r="Z602" t="str">
            <v>0817800
PORTO DE SANTOS</v>
          </cell>
          <cell r="AA602" t="str">
            <v>0817800
PORTO DE SANTOS</v>
          </cell>
          <cell r="AB602" t="str">
            <v>BRASIL TERMINAL PORTUÁRIO S/A</v>
          </cell>
          <cell r="AC602">
            <v>44613</v>
          </cell>
          <cell r="AD602" t="str">
            <v>22/0342782-4</v>
          </cell>
          <cell r="AE602">
            <v>44614</v>
          </cell>
          <cell r="AF602" t="str">
            <v>Verde</v>
          </cell>
          <cell r="AG602">
            <v>44614</v>
          </cell>
          <cell r="AH602" t="str">
            <v/>
          </cell>
          <cell r="AI602" t="str">
            <v/>
          </cell>
          <cell r="AJ602">
            <v>44614</v>
          </cell>
          <cell r="AK602">
            <v>44614</v>
          </cell>
        </row>
        <row r="603">
          <cell r="A603">
            <v>540200876</v>
          </cell>
          <cell r="B603" t="str">
            <v>Normal</v>
          </cell>
          <cell r="C603" t="str">
            <v>Produtivo</v>
          </cell>
          <cell r="D603" t="str">
            <v>MBBRAS - SBC_x000D_
59.104.273/0001-29</v>
          </cell>
          <cell r="E603" t="str">
            <v>BSAO0034574</v>
          </cell>
          <cell r="F603" t="str">
            <v>CHANGSHA XI MAI</v>
          </cell>
          <cell r="G603" t="str">
            <v>DSV</v>
          </cell>
          <cell r="H603" t="str">
            <v>MARITIMA</v>
          </cell>
          <cell r="I603" t="str">
            <v/>
          </cell>
          <cell r="J603">
            <v>44546</v>
          </cell>
          <cell r="K603" t="str">
            <v>WUHG017882</v>
          </cell>
          <cell r="L603" t="str">
            <v/>
          </cell>
          <cell r="P603">
            <v>44546</v>
          </cell>
          <cell r="Q603" t="str">
            <v>9793909 - SEASPAN FALCON</v>
          </cell>
          <cell r="R603" t="str">
            <v>FCL</v>
          </cell>
          <cell r="S603">
            <v>44612</v>
          </cell>
          <cell r="T603">
            <v>44613</v>
          </cell>
          <cell r="U603" t="str">
            <v>152205036953310</v>
          </cell>
          <cell r="V603">
            <v>44614</v>
          </cell>
          <cell r="W603" t="str">
            <v/>
          </cell>
          <cell r="X603" t="str">
            <v/>
          </cell>
          <cell r="Y603" t="str">
            <v/>
          </cell>
          <cell r="Z603" t="str">
            <v>0817800
PORTO DE SANTOS</v>
          </cell>
          <cell r="AA603" t="str">
            <v>0817900
SAO PAULO</v>
          </cell>
          <cell r="AB603" t="str">
            <v>EADI SANTO ANDRE TERMINAL DE CARGAS LTDA.</v>
          </cell>
          <cell r="AC603">
            <v>44634</v>
          </cell>
          <cell r="AD603" t="str">
            <v>22/0490656-4</v>
          </cell>
          <cell r="AE603">
            <v>44635</v>
          </cell>
          <cell r="AF603" t="str">
            <v>Verde</v>
          </cell>
          <cell r="AG603">
            <v>44635</v>
          </cell>
          <cell r="AH603" t="str">
            <v/>
          </cell>
          <cell r="AI603" t="str">
            <v/>
          </cell>
          <cell r="AJ603">
            <v>44635</v>
          </cell>
          <cell r="AK603">
            <v>44635</v>
          </cell>
        </row>
        <row r="604">
          <cell r="A604">
            <v>540200874</v>
          </cell>
          <cell r="B604" t="str">
            <v>Normal</v>
          </cell>
          <cell r="C604" t="str">
            <v>Produtivo</v>
          </cell>
          <cell r="D604" t="str">
            <v>MBBRAS - SBC_x000D_
59.104.273/0001-29</v>
          </cell>
          <cell r="E604" t="str">
            <v>BSAO0034571</v>
          </cell>
          <cell r="F604" t="str">
            <v>CHANGSHA XI MAI</v>
          </cell>
          <cell r="G604" t="str">
            <v>DSV</v>
          </cell>
          <cell r="H604" t="str">
            <v>MARITIMA</v>
          </cell>
          <cell r="I604" t="str">
            <v/>
          </cell>
          <cell r="J604">
            <v>44546</v>
          </cell>
          <cell r="K604" t="str">
            <v>WUHG017879</v>
          </cell>
          <cell r="L604" t="str">
            <v/>
          </cell>
          <cell r="P604">
            <v>44546</v>
          </cell>
          <cell r="Q604" t="str">
            <v>9777175 -CAPE ARTEMISIO</v>
          </cell>
          <cell r="R604" t="str">
            <v>FCL</v>
          </cell>
          <cell r="S604">
            <v>44606</v>
          </cell>
          <cell r="T604">
            <v>44606</v>
          </cell>
          <cell r="U604" t="str">
            <v>152205029546941</v>
          </cell>
          <cell r="V604">
            <v>44606</v>
          </cell>
          <cell r="W604" t="str">
            <v/>
          </cell>
          <cell r="X604" t="str">
            <v/>
          </cell>
          <cell r="Y604" t="str">
            <v/>
          </cell>
          <cell r="Z604" t="str">
            <v>0817800
PORTO DE SANTOS</v>
          </cell>
          <cell r="AA604" t="str">
            <v>0817800
PORTO DE SANTOS</v>
          </cell>
          <cell r="AB604" t="str">
            <v>BRASIL TERMINAL PORTUÁRIO S/A</v>
          </cell>
          <cell r="AC604">
            <v>44607</v>
          </cell>
          <cell r="AD604" t="str">
            <v>22/0306857-3</v>
          </cell>
          <cell r="AE604">
            <v>44608</v>
          </cell>
          <cell r="AF604" t="str">
            <v>Verde</v>
          </cell>
          <cell r="AG604">
            <v>44608</v>
          </cell>
          <cell r="AH604" t="str">
            <v/>
          </cell>
          <cell r="AI604" t="str">
            <v/>
          </cell>
          <cell r="AJ604">
            <v>44610</v>
          </cell>
          <cell r="AK604">
            <v>44610</v>
          </cell>
        </row>
        <row r="605">
          <cell r="A605">
            <v>540200656</v>
          </cell>
          <cell r="B605" t="str">
            <v>Normal</v>
          </cell>
          <cell r="C605" t="str">
            <v>Produtivo</v>
          </cell>
          <cell r="D605" t="str">
            <v>MBBRAS - SBC_x000D_
59.104.273/0001-29</v>
          </cell>
          <cell r="E605" t="str">
            <v>BSAO0035085</v>
          </cell>
          <cell r="F605" t="str">
            <v>DAIMLER INDIA</v>
          </cell>
          <cell r="G605" t="str">
            <v>MAERSK</v>
          </cell>
          <cell r="H605" t="str">
            <v>MARITIMA</v>
          </cell>
          <cell r="I605" t="str">
            <v/>
          </cell>
          <cell r="J605">
            <v>44566</v>
          </cell>
          <cell r="K605" t="str">
            <v>215588551</v>
          </cell>
          <cell r="L605" t="str">
            <v/>
          </cell>
          <cell r="P605">
            <v>44566</v>
          </cell>
          <cell r="Q605" t="str">
            <v>9527051 - MAERSK LAMANAI</v>
          </cell>
          <cell r="R605" t="str">
            <v>FCL</v>
          </cell>
          <cell r="S605">
            <v>44610</v>
          </cell>
          <cell r="T605">
            <v>44610</v>
          </cell>
          <cell r="U605" t="str">
            <v>152205030198595</v>
          </cell>
          <cell r="V605">
            <v>44610</v>
          </cell>
          <cell r="W605" t="str">
            <v/>
          </cell>
          <cell r="X605" t="str">
            <v/>
          </cell>
          <cell r="Y605" t="str">
            <v/>
          </cell>
          <cell r="Z605" t="str">
            <v>0817800
PORTO DE SANTOS</v>
          </cell>
          <cell r="AA605" t="str">
            <v>0817800
PORTO DE SANTOS</v>
          </cell>
          <cell r="AB605" t="str">
            <v>BRASIL TERMINAL PORTUÁRIO S/A</v>
          </cell>
          <cell r="AC605">
            <v>44613</v>
          </cell>
          <cell r="AD605" t="str">
            <v>22/0347898-4</v>
          </cell>
          <cell r="AE605">
            <v>44614</v>
          </cell>
          <cell r="AF605" t="str">
            <v>Verde</v>
          </cell>
          <cell r="AG605">
            <v>44614</v>
          </cell>
          <cell r="AH605" t="str">
            <v/>
          </cell>
          <cell r="AI605" t="str">
            <v/>
          </cell>
          <cell r="AJ605">
            <v>44617</v>
          </cell>
          <cell r="AK605">
            <v>44617</v>
          </cell>
        </row>
        <row r="606">
          <cell r="A606">
            <v>540200654</v>
          </cell>
          <cell r="B606" t="str">
            <v>Normal</v>
          </cell>
          <cell r="C606" t="str">
            <v>Produtivo</v>
          </cell>
          <cell r="D606" t="str">
            <v>MBBRAS - SBC_x000D_
59.104.273/0001-29</v>
          </cell>
          <cell r="E606" t="str">
            <v>BSAO0035083</v>
          </cell>
          <cell r="F606" t="str">
            <v>DAIMLER INDIA</v>
          </cell>
          <cell r="G606" t="str">
            <v>MAERSK</v>
          </cell>
          <cell r="H606" t="str">
            <v>MARITIMA</v>
          </cell>
          <cell r="I606" t="str">
            <v/>
          </cell>
          <cell r="J606">
            <v>44566</v>
          </cell>
          <cell r="K606" t="str">
            <v>215518358</v>
          </cell>
          <cell r="L606" t="str">
            <v/>
          </cell>
          <cell r="P606">
            <v>44566</v>
          </cell>
          <cell r="Q606" t="str">
            <v>9527051 -MAERSK LAMANAI</v>
          </cell>
          <cell r="R606" t="str">
            <v>FCL</v>
          </cell>
          <cell r="S606">
            <v>44610</v>
          </cell>
          <cell r="T606">
            <v>44610</v>
          </cell>
          <cell r="U606" t="str">
            <v>152205030197785</v>
          </cell>
          <cell r="V606">
            <v>44611</v>
          </cell>
          <cell r="W606" t="str">
            <v/>
          </cell>
          <cell r="X606" t="str">
            <v/>
          </cell>
          <cell r="Y606" t="str">
            <v/>
          </cell>
          <cell r="Z606" t="str">
            <v>0817800
PORTO DE SANTOS</v>
          </cell>
          <cell r="AA606" t="str">
            <v>0817800
PORTO DE SANTOS</v>
          </cell>
          <cell r="AB606" t="str">
            <v>BRASIL TERMINAL PORTUÁRIO S/A</v>
          </cell>
          <cell r="AC606">
            <v>44613</v>
          </cell>
          <cell r="AD606" t="str">
            <v>22/0347891-7</v>
          </cell>
          <cell r="AE606">
            <v>44614</v>
          </cell>
          <cell r="AF606" t="str">
            <v>Verde</v>
          </cell>
          <cell r="AG606">
            <v>44614</v>
          </cell>
          <cell r="AH606" t="str">
            <v/>
          </cell>
          <cell r="AI606" t="str">
            <v/>
          </cell>
          <cell r="AJ606">
            <v>44616</v>
          </cell>
          <cell r="AK606">
            <v>44616</v>
          </cell>
        </row>
        <row r="607">
          <cell r="A607">
            <v>540200655</v>
          </cell>
          <cell r="B607" t="str">
            <v>Normal</v>
          </cell>
          <cell r="C607" t="str">
            <v>Produtivo</v>
          </cell>
          <cell r="D607" t="str">
            <v>MBBRAS - SBC_x000D_
59.104.273/0001-29</v>
          </cell>
          <cell r="E607" t="str">
            <v>BSAO0035084</v>
          </cell>
          <cell r="F607" t="str">
            <v>DAIMLER INDIA</v>
          </cell>
          <cell r="G607" t="str">
            <v>MAERSK</v>
          </cell>
          <cell r="H607" t="str">
            <v>MARITIMA</v>
          </cell>
          <cell r="I607" t="str">
            <v/>
          </cell>
          <cell r="J607">
            <v>44566</v>
          </cell>
          <cell r="K607" t="str">
            <v>215588422</v>
          </cell>
          <cell r="L607" t="str">
            <v/>
          </cell>
          <cell r="P607">
            <v>44566</v>
          </cell>
          <cell r="Q607" t="str">
            <v>9527051 - MAERSK LAMANAI</v>
          </cell>
          <cell r="R607" t="str">
            <v>FCL</v>
          </cell>
          <cell r="S607">
            <v>44610</v>
          </cell>
          <cell r="T607">
            <v>44610</v>
          </cell>
          <cell r="U607" t="str">
            <v>152205030198404</v>
          </cell>
          <cell r="V607">
            <v>44610</v>
          </cell>
          <cell r="W607" t="str">
            <v/>
          </cell>
          <cell r="X607" t="str">
            <v/>
          </cell>
          <cell r="Y607" t="str">
            <v/>
          </cell>
          <cell r="Z607" t="str">
            <v>0817800
PORTO DE SANTOS</v>
          </cell>
          <cell r="AA607" t="str">
            <v>0817800
PORTO DE SANTOS</v>
          </cell>
          <cell r="AB607" t="str">
            <v>BRASIL TERMINAL PORTUÁRIO S/A</v>
          </cell>
          <cell r="AC607">
            <v>44613</v>
          </cell>
          <cell r="AD607" t="str">
            <v>22/0347896-8</v>
          </cell>
          <cell r="AE607">
            <v>44614</v>
          </cell>
          <cell r="AF607" t="str">
            <v>Verde</v>
          </cell>
          <cell r="AG607">
            <v>44614</v>
          </cell>
          <cell r="AH607" t="str">
            <v/>
          </cell>
          <cell r="AI607" t="str">
            <v/>
          </cell>
          <cell r="AJ607">
            <v>44616</v>
          </cell>
          <cell r="AK607">
            <v>44616</v>
          </cell>
        </row>
        <row r="608">
          <cell r="A608">
            <v>540200658</v>
          </cell>
          <cell r="B608" t="str">
            <v>Normal</v>
          </cell>
          <cell r="C608" t="str">
            <v>Produtivo</v>
          </cell>
          <cell r="D608" t="str">
            <v>MBBRAS - SBC_x000D_
59.104.273/0001-29</v>
          </cell>
          <cell r="E608" t="str">
            <v>BSAO0035087</v>
          </cell>
          <cell r="F608" t="str">
            <v>DAIMLER INDIA</v>
          </cell>
          <cell r="G608" t="str">
            <v>MAERSK</v>
          </cell>
          <cell r="H608" t="str">
            <v>MARITIMA</v>
          </cell>
          <cell r="I608" t="str">
            <v/>
          </cell>
          <cell r="J608">
            <v>44566</v>
          </cell>
          <cell r="K608" t="str">
            <v>215588692</v>
          </cell>
          <cell r="L608" t="str">
            <v/>
          </cell>
          <cell r="P608">
            <v>44566</v>
          </cell>
          <cell r="Q608" t="str">
            <v>9527051 - MAERSK LAMANAI</v>
          </cell>
          <cell r="R608" t="str">
            <v>FCL</v>
          </cell>
          <cell r="S608">
            <v>44610</v>
          </cell>
          <cell r="T608">
            <v>44610</v>
          </cell>
          <cell r="U608" t="str">
            <v>152205030198757</v>
          </cell>
          <cell r="V608">
            <v>44610</v>
          </cell>
          <cell r="W608" t="str">
            <v/>
          </cell>
          <cell r="X608" t="str">
            <v/>
          </cell>
          <cell r="Y608" t="str">
            <v/>
          </cell>
          <cell r="Z608" t="str">
            <v>0817800
PORTO DE SANTOS</v>
          </cell>
          <cell r="AA608" t="str">
            <v>0817800
PORTO DE SANTOS</v>
          </cell>
          <cell r="AB608" t="str">
            <v>BRASIL TERMINAL PORTUÁRIO S/A</v>
          </cell>
          <cell r="AC608">
            <v>44613</v>
          </cell>
          <cell r="AD608" t="str">
            <v>22/0347911-5</v>
          </cell>
          <cell r="AE608">
            <v>44614</v>
          </cell>
          <cell r="AF608" t="str">
            <v>Verde</v>
          </cell>
          <cell r="AG608">
            <v>44614</v>
          </cell>
          <cell r="AH608" t="str">
            <v/>
          </cell>
          <cell r="AI608" t="str">
            <v/>
          </cell>
          <cell r="AJ608">
            <v>44617</v>
          </cell>
          <cell r="AK608">
            <v>44617</v>
          </cell>
        </row>
        <row r="609">
          <cell r="A609">
            <v>540200657</v>
          </cell>
          <cell r="B609" t="str">
            <v>Normal</v>
          </cell>
          <cell r="C609" t="str">
            <v>Produtivo</v>
          </cell>
          <cell r="D609" t="str">
            <v>MBBRAS - SBC_x000D_
59.104.273/0001-29</v>
          </cell>
          <cell r="E609" t="str">
            <v>BSAO0035086</v>
          </cell>
          <cell r="F609" t="str">
            <v>DAIMLER INDIA</v>
          </cell>
          <cell r="G609" t="str">
            <v>MAERSK</v>
          </cell>
          <cell r="H609" t="str">
            <v>MARITIMA</v>
          </cell>
          <cell r="I609" t="str">
            <v/>
          </cell>
          <cell r="J609">
            <v>44566</v>
          </cell>
          <cell r="K609" t="str">
            <v>215588645</v>
          </cell>
          <cell r="L609" t="str">
            <v/>
          </cell>
          <cell r="P609">
            <v>44566</v>
          </cell>
          <cell r="Q609" t="str">
            <v>9527051 - MAERSK LAMANAI</v>
          </cell>
          <cell r="R609" t="str">
            <v>FCL</v>
          </cell>
          <cell r="S609">
            <v>44610</v>
          </cell>
          <cell r="T609">
            <v>44610</v>
          </cell>
          <cell r="U609" t="str">
            <v>152205030198676</v>
          </cell>
          <cell r="V609">
            <v>44610</v>
          </cell>
          <cell r="W609" t="str">
            <v/>
          </cell>
          <cell r="X609" t="str">
            <v/>
          </cell>
          <cell r="Y609" t="str">
            <v/>
          </cell>
          <cell r="Z609" t="str">
            <v>0817800
PORTO DE SANTOS</v>
          </cell>
          <cell r="AA609" t="str">
            <v>0817800
PORTO DE SANTOS</v>
          </cell>
          <cell r="AB609" t="str">
            <v>BRASIL TERMINAL PORTUÁRIO S/A</v>
          </cell>
          <cell r="AC609">
            <v>44613</v>
          </cell>
          <cell r="AD609" t="str">
            <v>22/0347906-9</v>
          </cell>
          <cell r="AE609">
            <v>44614</v>
          </cell>
          <cell r="AF609" t="str">
            <v>Verde</v>
          </cell>
          <cell r="AG609">
            <v>44614</v>
          </cell>
          <cell r="AH609" t="str">
            <v/>
          </cell>
          <cell r="AI609" t="str">
            <v/>
          </cell>
          <cell r="AJ609">
            <v>44617</v>
          </cell>
          <cell r="AK609">
            <v>44617</v>
          </cell>
        </row>
        <row r="610">
          <cell r="A610">
            <v>540200833</v>
          </cell>
          <cell r="B610" t="str">
            <v>Normal</v>
          </cell>
          <cell r="C610" t="str">
            <v>Produtivo</v>
          </cell>
          <cell r="D610" t="str">
            <v>MBBRAS - SBC_x000D_
59.104.273/0001-29</v>
          </cell>
          <cell r="E610" t="str">
            <v>BSAO0036280</v>
          </cell>
          <cell r="F610" t="str">
            <v>CHANGSHA XI MAI</v>
          </cell>
          <cell r="G610" t="str">
            <v>DSV</v>
          </cell>
          <cell r="H610" t="str">
            <v>MARITIMA</v>
          </cell>
          <cell r="I610" t="str">
            <v/>
          </cell>
          <cell r="J610">
            <v>44529</v>
          </cell>
          <cell r="K610" t="str">
            <v>WUHG017837</v>
          </cell>
          <cell r="L610" t="str">
            <v/>
          </cell>
          <cell r="P610">
            <v>44529</v>
          </cell>
          <cell r="Q610" t="str">
            <v>9722675 - CMA CGM NIAGARA</v>
          </cell>
          <cell r="R610" t="str">
            <v>FCL</v>
          </cell>
          <cell r="S610">
            <v>44600</v>
          </cell>
          <cell r="T610">
            <v>44600</v>
          </cell>
          <cell r="U610" t="str">
            <v>152205026445710</v>
          </cell>
          <cell r="V610">
            <v>44602</v>
          </cell>
          <cell r="W610" t="str">
            <v/>
          </cell>
          <cell r="X610" t="str">
            <v/>
          </cell>
          <cell r="Y610" t="str">
            <v/>
          </cell>
          <cell r="Z610" t="str">
            <v>0817800
PORTO DE SANTOS</v>
          </cell>
          <cell r="AA610" t="str">
            <v>0817800
PORTO DE SANTOS</v>
          </cell>
          <cell r="AB610" t="str">
            <v>EMBRAPORT- EMPRESA BRASILEIRA DE TERMINAIS PORTUáRIOS S/A</v>
          </cell>
          <cell r="AC610">
            <v>44602</v>
          </cell>
          <cell r="AD610" t="str">
            <v>22/0272997-5</v>
          </cell>
          <cell r="AE610">
            <v>44603</v>
          </cell>
          <cell r="AF610" t="str">
            <v>Verde</v>
          </cell>
          <cell r="AG610">
            <v>44603</v>
          </cell>
          <cell r="AH610" t="str">
            <v/>
          </cell>
          <cell r="AI610" t="str">
            <v/>
          </cell>
          <cell r="AJ610">
            <v>44603</v>
          </cell>
          <cell r="AK610">
            <v>44603</v>
          </cell>
        </row>
        <row r="611">
          <cell r="A611">
            <v>540200834</v>
          </cell>
          <cell r="B611" t="str">
            <v>Normal</v>
          </cell>
          <cell r="C611" t="str">
            <v>Produtivo</v>
          </cell>
          <cell r="D611" t="str">
            <v>MBBRAS - SBC_x000D_
59.104.273/0001-29</v>
          </cell>
          <cell r="E611" t="str">
            <v>BSAO0036282</v>
          </cell>
          <cell r="F611" t="str">
            <v>CHANGSHA XI MAI</v>
          </cell>
          <cell r="G611" t="str">
            <v>DSV</v>
          </cell>
          <cell r="H611" t="str">
            <v>MARITIMA</v>
          </cell>
          <cell r="I611" t="str">
            <v/>
          </cell>
          <cell r="J611">
            <v>44529</v>
          </cell>
          <cell r="K611" t="str">
            <v>WUHG017838</v>
          </cell>
          <cell r="L611" t="str">
            <v/>
          </cell>
          <cell r="P611">
            <v>44529</v>
          </cell>
          <cell r="Q611" t="str">
            <v>9722675 - CMA CGM NIAGARA</v>
          </cell>
          <cell r="R611" t="str">
            <v>FCL</v>
          </cell>
          <cell r="S611">
            <v>44600</v>
          </cell>
          <cell r="T611">
            <v>44600</v>
          </cell>
          <cell r="U611" t="str">
            <v>152205026445800</v>
          </cell>
          <cell r="V611">
            <v>44602</v>
          </cell>
          <cell r="W611" t="str">
            <v/>
          </cell>
          <cell r="X611" t="str">
            <v/>
          </cell>
          <cell r="Y611" t="str">
            <v/>
          </cell>
          <cell r="Z611" t="str">
            <v>0817800
PORTO DE SANTOS</v>
          </cell>
          <cell r="AA611" t="str">
            <v>0817800
PORTO DE SANTOS</v>
          </cell>
          <cell r="AB611" t="str">
            <v>EMBRAPORT- EMPRESA BRASILEIRA DE TERMINAIS PORTUáRIOS S/A</v>
          </cell>
          <cell r="AC611">
            <v>44602</v>
          </cell>
          <cell r="AD611" t="str">
            <v>22/0273002-7</v>
          </cell>
          <cell r="AE611">
            <v>44603</v>
          </cell>
          <cell r="AF611" t="str">
            <v>Verde</v>
          </cell>
          <cell r="AG611">
            <v>44603</v>
          </cell>
          <cell r="AH611" t="str">
            <v/>
          </cell>
          <cell r="AI611" t="str">
            <v/>
          </cell>
          <cell r="AJ611">
            <v>44603</v>
          </cell>
          <cell r="AK611">
            <v>44603</v>
          </cell>
        </row>
        <row r="612">
          <cell r="A612">
            <v>540201052</v>
          </cell>
          <cell r="B612" t="str">
            <v>Normal</v>
          </cell>
          <cell r="C612" t="str">
            <v>Produtivo</v>
          </cell>
          <cell r="D612" t="str">
            <v>MBBRAS - SBC_x000D_
59.104.273/0001-29</v>
          </cell>
          <cell r="E612" t="str">
            <v>BSAO0036315</v>
          </cell>
          <cell r="F612" t="str">
            <v>SNT DYNAMICS</v>
          </cell>
          <cell r="G612" t="str">
            <v>DSV</v>
          </cell>
          <cell r="H612" t="str">
            <v>MARITIMA</v>
          </cell>
          <cell r="I612" t="str">
            <v/>
          </cell>
          <cell r="J612">
            <v>44565</v>
          </cell>
          <cell r="K612" t="str">
            <v>SELG595343</v>
          </cell>
          <cell r="L612" t="str">
            <v/>
          </cell>
          <cell r="P612">
            <v>44565</v>
          </cell>
          <cell r="Q612" t="str">
            <v>9745665 - MSC DESIREE</v>
          </cell>
          <cell r="R612" t="str">
            <v>FCL</v>
          </cell>
          <cell r="S612">
            <v>44603</v>
          </cell>
          <cell r="T612">
            <v>44603</v>
          </cell>
          <cell r="U612" t="str">
            <v>152205027197923</v>
          </cell>
          <cell r="V612">
            <v>44606</v>
          </cell>
          <cell r="W612" t="str">
            <v/>
          </cell>
          <cell r="X612" t="str">
            <v/>
          </cell>
          <cell r="Y612" t="str">
            <v/>
          </cell>
          <cell r="Z612" t="str">
            <v>0817800
PORTO DE SANTOS</v>
          </cell>
          <cell r="AA612" t="str">
            <v>0817800
PORTO DE SANTOS</v>
          </cell>
          <cell r="AB612" t="str">
            <v>BRASIL TERMINAL PORTUÁRIO S/A</v>
          </cell>
          <cell r="AC612">
            <v>44607</v>
          </cell>
          <cell r="AD612" t="str">
            <v>22/0303197-1</v>
          </cell>
          <cell r="AE612">
            <v>44607</v>
          </cell>
          <cell r="AF612" t="str">
            <v>Verde</v>
          </cell>
          <cell r="AG612">
            <v>44607</v>
          </cell>
          <cell r="AH612" t="str">
            <v/>
          </cell>
          <cell r="AI612" t="str">
            <v/>
          </cell>
          <cell r="AJ612">
            <v>44610</v>
          </cell>
          <cell r="AK612">
            <v>44610</v>
          </cell>
        </row>
        <row r="613">
          <cell r="A613">
            <v>540201054</v>
          </cell>
          <cell r="B613" t="str">
            <v>Normal</v>
          </cell>
          <cell r="C613" t="str">
            <v>Produtivo</v>
          </cell>
          <cell r="D613" t="str">
            <v>MBBRAS - SBC_x000D_
59.104.273/0001-29</v>
          </cell>
          <cell r="E613" t="str">
            <v>BSAO0036317</v>
          </cell>
          <cell r="F613" t="str">
            <v>SNT DYNAMICS</v>
          </cell>
          <cell r="G613" t="str">
            <v>DSV</v>
          </cell>
          <cell r="H613" t="str">
            <v>MARITIMA</v>
          </cell>
          <cell r="I613" t="str">
            <v/>
          </cell>
          <cell r="J613">
            <v>44565</v>
          </cell>
          <cell r="K613" t="str">
            <v>SELG595146</v>
          </cell>
          <cell r="L613" t="str">
            <v/>
          </cell>
          <cell r="P613">
            <v>44565</v>
          </cell>
          <cell r="Q613" t="str">
            <v>9745665 - MSC DESIREE</v>
          </cell>
          <cell r="R613" t="str">
            <v>FCL</v>
          </cell>
          <cell r="S613">
            <v>44603</v>
          </cell>
          <cell r="T613">
            <v>44603</v>
          </cell>
          <cell r="U613" t="str">
            <v>152205027333029</v>
          </cell>
          <cell r="V613">
            <v>44606</v>
          </cell>
          <cell r="W613" t="str">
            <v/>
          </cell>
          <cell r="X613" t="str">
            <v/>
          </cell>
          <cell r="Y613" t="str">
            <v/>
          </cell>
          <cell r="Z613" t="str">
            <v>0817800
PORTO DE SANTOS</v>
          </cell>
          <cell r="AA613" t="str">
            <v>0817800
PORTO DE SANTOS</v>
          </cell>
          <cell r="AB613" t="str">
            <v>BRASIL TERMINAL PORTUÁRIO S/A</v>
          </cell>
          <cell r="AC613">
            <v>44606</v>
          </cell>
          <cell r="AD613" t="str">
            <v>22/0287477-0</v>
          </cell>
          <cell r="AE613">
            <v>44606</v>
          </cell>
          <cell r="AF613" t="str">
            <v>Verde</v>
          </cell>
          <cell r="AG613">
            <v>44606</v>
          </cell>
          <cell r="AH613" t="str">
            <v/>
          </cell>
          <cell r="AI613" t="str">
            <v/>
          </cell>
          <cell r="AJ613">
            <v>44609</v>
          </cell>
          <cell r="AK613">
            <v>44609</v>
          </cell>
        </row>
        <row r="614">
          <cell r="A614">
            <v>540201053</v>
          </cell>
          <cell r="B614" t="str">
            <v>Normal</v>
          </cell>
          <cell r="C614" t="str">
            <v>Produtivo</v>
          </cell>
          <cell r="D614" t="str">
            <v>MBBRAS - SBC_x000D_
59.104.273/0001-29</v>
          </cell>
          <cell r="E614" t="str">
            <v>BSAO0036316</v>
          </cell>
          <cell r="F614" t="str">
            <v>SNT DYNAMICS</v>
          </cell>
          <cell r="G614" t="str">
            <v>DSV</v>
          </cell>
          <cell r="H614" t="str">
            <v>MARITIMA</v>
          </cell>
          <cell r="I614" t="str">
            <v/>
          </cell>
          <cell r="J614">
            <v>44565</v>
          </cell>
          <cell r="K614" t="str">
            <v>SELG595145</v>
          </cell>
          <cell r="L614" t="str">
            <v/>
          </cell>
          <cell r="P614">
            <v>44565</v>
          </cell>
          <cell r="Q614" t="str">
            <v>9745665 - MSC DESIREE</v>
          </cell>
          <cell r="R614" t="str">
            <v>FCL</v>
          </cell>
          <cell r="S614">
            <v>44603</v>
          </cell>
          <cell r="T614">
            <v>44603</v>
          </cell>
          <cell r="U614" t="str">
            <v>152205027332995</v>
          </cell>
          <cell r="V614">
            <v>44606</v>
          </cell>
          <cell r="W614" t="str">
            <v/>
          </cell>
          <cell r="X614" t="str">
            <v/>
          </cell>
          <cell r="Y614" t="str">
            <v/>
          </cell>
          <cell r="Z614" t="str">
            <v>0817800
PORTO DE SANTOS</v>
          </cell>
          <cell r="AA614" t="str">
            <v>0817800
PORTO DE SANTOS</v>
          </cell>
          <cell r="AB614" t="str">
            <v>BRASIL TERMINAL PORTUÁRIO S/A</v>
          </cell>
          <cell r="AC614">
            <v>44606</v>
          </cell>
          <cell r="AD614" t="str">
            <v>22/0290676-1</v>
          </cell>
          <cell r="AE614">
            <v>44606</v>
          </cell>
          <cell r="AF614" t="str">
            <v>Verde</v>
          </cell>
          <cell r="AG614">
            <v>44606</v>
          </cell>
          <cell r="AH614" t="str">
            <v/>
          </cell>
          <cell r="AI614" t="str">
            <v/>
          </cell>
          <cell r="AJ614">
            <v>44609</v>
          </cell>
          <cell r="AK614">
            <v>44609</v>
          </cell>
        </row>
        <row r="615">
          <cell r="A615">
            <v>540201103</v>
          </cell>
          <cell r="B615" t="str">
            <v>Normal</v>
          </cell>
          <cell r="C615" t="str">
            <v>Produtivo</v>
          </cell>
          <cell r="D615" t="str">
            <v>MBBRAS - SBC_x000D_
59.104.273/0001-29</v>
          </cell>
          <cell r="E615" t="str">
            <v>BSAO0036472</v>
          </cell>
          <cell r="F615" t="str">
            <v>MYUNGHWA</v>
          </cell>
          <cell r="G615" t="str">
            <v>DSV</v>
          </cell>
          <cell r="H615" t="str">
            <v>MARITIMA</v>
          </cell>
          <cell r="I615" t="str">
            <v/>
          </cell>
          <cell r="J615">
            <v>44565</v>
          </cell>
          <cell r="K615" t="str">
            <v>SELG595345</v>
          </cell>
          <cell r="L615" t="str">
            <v/>
          </cell>
          <cell r="P615">
            <v>44565</v>
          </cell>
          <cell r="Q615" t="str">
            <v>9745665 - MSC DESIREE</v>
          </cell>
          <cell r="R615" t="str">
            <v>FCL</v>
          </cell>
          <cell r="S615">
            <v>44603</v>
          </cell>
          <cell r="T615">
            <v>44603</v>
          </cell>
          <cell r="U615" t="str">
            <v>152205028796413</v>
          </cell>
          <cell r="V615">
            <v>44606</v>
          </cell>
          <cell r="W615" t="str">
            <v/>
          </cell>
          <cell r="X615" t="str">
            <v/>
          </cell>
          <cell r="Y615" t="str">
            <v/>
          </cell>
          <cell r="Z615" t="str">
            <v>0817800
PORTO DE SANTOS</v>
          </cell>
          <cell r="AA615" t="str">
            <v>0817800
PORTO DE SANTOS</v>
          </cell>
          <cell r="AB615" t="str">
            <v>BRASIL TERMINAL PORTUÁRIO S/A</v>
          </cell>
          <cell r="AC615">
            <v>44606</v>
          </cell>
          <cell r="AD615" t="str">
            <v>22/0290691-5</v>
          </cell>
          <cell r="AE615">
            <v>44606</v>
          </cell>
          <cell r="AF615" t="str">
            <v>Verde</v>
          </cell>
          <cell r="AG615">
            <v>44606</v>
          </cell>
          <cell r="AH615" t="str">
            <v/>
          </cell>
          <cell r="AI615" t="str">
            <v/>
          </cell>
          <cell r="AJ615">
            <v>44609</v>
          </cell>
          <cell r="AK615">
            <v>44609</v>
          </cell>
        </row>
        <row r="616">
          <cell r="A616" t="str">
            <v>PR-RF-476</v>
          </cell>
          <cell r="B616" t="str">
            <v>Normal</v>
          </cell>
          <cell r="C616" t="str">
            <v>Produtivo</v>
          </cell>
          <cell r="D616" t="str">
            <v>MBBRAS - SBC_x000D_
59.104.273/0001-29</v>
          </cell>
          <cell r="E616" t="str">
            <v>BSAO0036735</v>
          </cell>
          <cell r="F616" t="str">
            <v/>
          </cell>
          <cell r="G616" t="str">
            <v/>
          </cell>
          <cell r="H616" t="str">
            <v>MARITIMA</v>
          </cell>
          <cell r="I616" t="str">
            <v/>
          </cell>
          <cell r="J616" t="str">
            <v/>
          </cell>
          <cell r="K616" t="str">
            <v/>
          </cell>
          <cell r="L616" t="str">
            <v/>
          </cell>
          <cell r="P616" t="str">
            <v/>
          </cell>
          <cell r="Q616" t="str">
            <v/>
          </cell>
          <cell r="R616" t="str">
            <v/>
          </cell>
          <cell r="S616">
            <v>44600</v>
          </cell>
          <cell r="T616">
            <v>44621</v>
          </cell>
          <cell r="U616" t="str">
            <v/>
          </cell>
          <cell r="V616" t="str">
            <v/>
          </cell>
          <cell r="W616" t="str">
            <v/>
          </cell>
          <cell r="X616" t="str">
            <v/>
          </cell>
          <cell r="Y616" t="str">
            <v/>
          </cell>
          <cell r="Z616" t="str">
            <v/>
          </cell>
          <cell r="AA616" t="str">
            <v>0817900
SAO PAULO</v>
          </cell>
          <cell r="AB616" t="str">
            <v>IRF-SP (NACIONALIZACAO RECOF)</v>
          </cell>
          <cell r="AC616">
            <v>44603</v>
          </cell>
          <cell r="AD616" t="str">
            <v>22/0280209-5</v>
          </cell>
          <cell r="AE616">
            <v>44603</v>
          </cell>
          <cell r="AF616" t="str">
            <v>Verde</v>
          </cell>
          <cell r="AG616">
            <v>44603</v>
          </cell>
          <cell r="AH616" t="str">
            <v/>
          </cell>
          <cell r="AI616" t="str">
            <v/>
          </cell>
          <cell r="AJ616" t="str">
            <v/>
          </cell>
          <cell r="AK616" t="str">
            <v/>
          </cell>
        </row>
        <row r="617">
          <cell r="A617">
            <v>540201182</v>
          </cell>
          <cell r="B617" t="str">
            <v>Normal</v>
          </cell>
          <cell r="C617" t="str">
            <v>Produtivo</v>
          </cell>
          <cell r="D617" t="str">
            <v>MBBRAS - SBC_x000D_
59.104.273/0001-29</v>
          </cell>
          <cell r="E617" t="str">
            <v>BSAO0036851</v>
          </cell>
          <cell r="F617" t="str">
            <v>DAIMLER INDIA</v>
          </cell>
          <cell r="G617" t="str">
            <v>MAERSK</v>
          </cell>
          <cell r="H617" t="str">
            <v>MARITIMA</v>
          </cell>
          <cell r="I617" t="str">
            <v/>
          </cell>
          <cell r="J617">
            <v>44566</v>
          </cell>
          <cell r="K617" t="str">
            <v>215518052</v>
          </cell>
          <cell r="L617" t="str">
            <v/>
          </cell>
          <cell r="P617">
            <v>44566</v>
          </cell>
          <cell r="Q617" t="str">
            <v>9527051 -MAERSK LAMANAI</v>
          </cell>
          <cell r="R617" t="str">
            <v>FCL</v>
          </cell>
          <cell r="S617">
            <v>44610</v>
          </cell>
          <cell r="T617">
            <v>44610</v>
          </cell>
          <cell r="U617" t="str">
            <v>152205030197351</v>
          </cell>
          <cell r="V617">
            <v>44610</v>
          </cell>
          <cell r="W617" t="str">
            <v/>
          </cell>
          <cell r="X617" t="str">
            <v/>
          </cell>
          <cell r="Y617" t="str">
            <v/>
          </cell>
          <cell r="Z617" t="str">
            <v>0817800
PORTO DE SANTOS</v>
          </cell>
          <cell r="AA617" t="str">
            <v>0817800
PORTO DE SANTOS</v>
          </cell>
          <cell r="AB617" t="str">
            <v>BRASIL TERMINAL PORTUÁRIO S/A</v>
          </cell>
          <cell r="AC617">
            <v>44613</v>
          </cell>
          <cell r="AD617" t="str">
            <v>22/0347916-6</v>
          </cell>
          <cell r="AE617">
            <v>44614</v>
          </cell>
          <cell r="AF617" t="str">
            <v>Verde</v>
          </cell>
          <cell r="AG617">
            <v>44614</v>
          </cell>
          <cell r="AH617" t="str">
            <v/>
          </cell>
          <cell r="AI617" t="str">
            <v/>
          </cell>
          <cell r="AJ617">
            <v>44617</v>
          </cell>
          <cell r="AK617">
            <v>44617</v>
          </cell>
        </row>
        <row r="618">
          <cell r="A618">
            <v>540201184</v>
          </cell>
          <cell r="B618" t="str">
            <v>Normal</v>
          </cell>
          <cell r="C618" t="str">
            <v>Produtivo</v>
          </cell>
          <cell r="D618" t="str">
            <v>MBBRAS - SBC_x000D_
59.104.273/0001-29</v>
          </cell>
          <cell r="E618" t="str">
            <v>BSAO0036854</v>
          </cell>
          <cell r="F618" t="str">
            <v>CBI</v>
          </cell>
          <cell r="G618" t="str">
            <v>DSV</v>
          </cell>
          <cell r="H618" t="str">
            <v>MARITIMA</v>
          </cell>
          <cell r="I618" t="str">
            <v/>
          </cell>
          <cell r="J618">
            <v>44565</v>
          </cell>
          <cell r="K618" t="str">
            <v>SELG595344</v>
          </cell>
          <cell r="L618" t="str">
            <v/>
          </cell>
          <cell r="P618">
            <v>44565</v>
          </cell>
          <cell r="Q618" t="str">
            <v>9745665 -MSC DESIREE</v>
          </cell>
          <cell r="R618" t="str">
            <v>FCL</v>
          </cell>
          <cell r="S618">
            <v>44603</v>
          </cell>
          <cell r="T618">
            <v>44603</v>
          </cell>
          <cell r="U618" t="str">
            <v>152205029936901</v>
          </cell>
          <cell r="V618">
            <v>44606</v>
          </cell>
          <cell r="W618" t="str">
            <v/>
          </cell>
          <cell r="X618" t="str">
            <v/>
          </cell>
          <cell r="Y618" t="str">
            <v/>
          </cell>
          <cell r="Z618" t="str">
            <v>0817800
PORTO DE SANTOS</v>
          </cell>
          <cell r="AA618" t="str">
            <v>0817800
PORTO DE SANTOS</v>
          </cell>
          <cell r="AB618" t="str">
            <v>BRASIL TERMINAL PORTUÁRIO S/A</v>
          </cell>
          <cell r="AC618">
            <v>44606</v>
          </cell>
          <cell r="AD618" t="str">
            <v>22/0287483-5</v>
          </cell>
          <cell r="AE618">
            <v>44606</v>
          </cell>
          <cell r="AF618" t="str">
            <v>Verde</v>
          </cell>
          <cell r="AG618">
            <v>44606</v>
          </cell>
          <cell r="AH618" t="str">
            <v/>
          </cell>
          <cell r="AI618" t="str">
            <v/>
          </cell>
          <cell r="AJ618">
            <v>44609</v>
          </cell>
          <cell r="AK618">
            <v>44609</v>
          </cell>
        </row>
        <row r="619">
          <cell r="A619">
            <v>540201191</v>
          </cell>
          <cell r="B619" t="str">
            <v>Normal</v>
          </cell>
          <cell r="C619" t="str">
            <v>Produtivo</v>
          </cell>
          <cell r="D619" t="str">
            <v>MBBRAS - SBC_x000D_
59.104.273/0001-29</v>
          </cell>
          <cell r="E619" t="str">
            <v>BSAO0036858</v>
          </cell>
          <cell r="F619" t="str">
            <v>HUTCHINSON AEROSPACE</v>
          </cell>
          <cell r="G619" t="str">
            <v>DSV</v>
          </cell>
          <cell r="H619" t="str">
            <v>MARITIMA</v>
          </cell>
          <cell r="I619" t="str">
            <v/>
          </cell>
          <cell r="J619">
            <v>44575</v>
          </cell>
          <cell r="K619" t="str">
            <v>MIA0194944</v>
          </cell>
          <cell r="L619" t="str">
            <v/>
          </cell>
          <cell r="P619">
            <v>44575</v>
          </cell>
          <cell r="Q619" t="str">
            <v>9480227 -MSC VIGO</v>
          </cell>
          <cell r="R619" t="str">
            <v>FCL</v>
          </cell>
          <cell r="S619">
            <v>44607</v>
          </cell>
          <cell r="T619">
            <v>44608</v>
          </cell>
          <cell r="U619" t="str">
            <v>152205029734780</v>
          </cell>
          <cell r="V619">
            <v>44608</v>
          </cell>
          <cell r="W619" t="str">
            <v/>
          </cell>
          <cell r="X619" t="str">
            <v/>
          </cell>
          <cell r="Y619" t="str">
            <v/>
          </cell>
          <cell r="Z619" t="str">
            <v>0817800
PORTO DE SANTOS</v>
          </cell>
          <cell r="AA619" t="str">
            <v>0817800
PORTO DE SANTOS</v>
          </cell>
          <cell r="AB619" t="str">
            <v>BRASIL TERMINAL PORTUÁRIO S/A</v>
          </cell>
          <cell r="AC619">
            <v>44609</v>
          </cell>
          <cell r="AD619" t="str">
            <v>22/0318861-7</v>
          </cell>
          <cell r="AE619">
            <v>44609</v>
          </cell>
          <cell r="AF619" t="str">
            <v>Verde</v>
          </cell>
          <cell r="AG619">
            <v>44609</v>
          </cell>
          <cell r="AH619" t="str">
            <v/>
          </cell>
          <cell r="AI619" t="str">
            <v/>
          </cell>
          <cell r="AJ619" t="str">
            <v/>
          </cell>
          <cell r="AK619" t="str">
            <v/>
          </cell>
        </row>
        <row r="620">
          <cell r="A620">
            <v>540201192</v>
          </cell>
          <cell r="B620" t="str">
            <v>Normal</v>
          </cell>
          <cell r="C620" t="str">
            <v>Produtivo</v>
          </cell>
          <cell r="D620" t="str">
            <v>MBBRAS - SBC_x000D_
59.104.273/0001-29</v>
          </cell>
          <cell r="E620" t="str">
            <v>BSAO0036859</v>
          </cell>
          <cell r="F620" t="str">
            <v>MARTINREA HONSEL</v>
          </cell>
          <cell r="G620" t="str">
            <v>DSV</v>
          </cell>
          <cell r="H620" t="str">
            <v>MARITIMA</v>
          </cell>
          <cell r="I620" t="str">
            <v/>
          </cell>
          <cell r="J620">
            <v>44576</v>
          </cell>
          <cell r="K620" t="str">
            <v>MDF0091422</v>
          </cell>
          <cell r="L620" t="str">
            <v/>
          </cell>
          <cell r="P620">
            <v>44573</v>
          </cell>
          <cell r="Q620" t="str">
            <v>9348077 - MONTE ACONCAGUA</v>
          </cell>
          <cell r="R620" t="str">
            <v>FCL</v>
          </cell>
          <cell r="S620">
            <v>44605</v>
          </cell>
          <cell r="T620">
            <v>44605</v>
          </cell>
          <cell r="U620" t="str">
            <v>152205030618632</v>
          </cell>
          <cell r="V620">
            <v>44606</v>
          </cell>
          <cell r="W620" t="str">
            <v/>
          </cell>
          <cell r="X620" t="str">
            <v/>
          </cell>
          <cell r="Y620" t="str">
            <v/>
          </cell>
          <cell r="Z620" t="str">
            <v>0817800
PORTO DE SANTOS</v>
          </cell>
          <cell r="AA620" t="str">
            <v>0817800
PORTO DE SANTOS</v>
          </cell>
          <cell r="AB620" t="str">
            <v>BRASIL TERMINAL PORTUÁRIO S/A</v>
          </cell>
          <cell r="AC620">
            <v>44607</v>
          </cell>
          <cell r="AD620" t="str">
            <v>22/0303202-1</v>
          </cell>
          <cell r="AE620">
            <v>44607</v>
          </cell>
          <cell r="AF620" t="str">
            <v>Verde</v>
          </cell>
          <cell r="AG620">
            <v>44607</v>
          </cell>
          <cell r="AH620" t="str">
            <v/>
          </cell>
          <cell r="AI620" t="str">
            <v/>
          </cell>
          <cell r="AJ620">
            <v>44610</v>
          </cell>
          <cell r="AK620">
            <v>44610</v>
          </cell>
        </row>
        <row r="621">
          <cell r="A621">
            <v>540201266</v>
          </cell>
          <cell r="B621" t="str">
            <v>Normal</v>
          </cell>
          <cell r="C621" t="str">
            <v>Produtivo</v>
          </cell>
          <cell r="D621" t="str">
            <v>MBBRAS - SBC_x000D_
59.104.273/0001-29</v>
          </cell>
          <cell r="E621" t="str">
            <v>BSAO0037020</v>
          </cell>
          <cell r="F621" t="str">
            <v>CHANGCHUN CITY</v>
          </cell>
          <cell r="G621" t="str">
            <v>DSV</v>
          </cell>
          <cell r="H621" t="str">
            <v>MARITIMA</v>
          </cell>
          <cell r="I621" t="str">
            <v/>
          </cell>
          <cell r="J621">
            <v>44562</v>
          </cell>
          <cell r="K621" t="str">
            <v>DLCG080941</v>
          </cell>
          <cell r="L621" t="str">
            <v/>
          </cell>
          <cell r="P621">
            <v>44562</v>
          </cell>
          <cell r="Q621" t="str">
            <v>9777175 - CAPE ARTEMISIO</v>
          </cell>
          <cell r="R621" t="str">
            <v>FCL</v>
          </cell>
          <cell r="S621">
            <v>44606</v>
          </cell>
          <cell r="T621">
            <v>44606</v>
          </cell>
          <cell r="U621" t="str">
            <v>152205031272950</v>
          </cell>
          <cell r="V621">
            <v>44606</v>
          </cell>
          <cell r="W621" t="str">
            <v/>
          </cell>
          <cell r="X621" t="str">
            <v/>
          </cell>
          <cell r="Y621" t="str">
            <v/>
          </cell>
          <cell r="Z621" t="str">
            <v>0817800
PORTO DE SANTOS</v>
          </cell>
          <cell r="AA621" t="str">
            <v>0817800
PORTO DE SANTOS</v>
          </cell>
          <cell r="AB621" t="str">
            <v>BRASIL TERMINAL PORTUÁRIO S/A</v>
          </cell>
          <cell r="AC621">
            <v>44607</v>
          </cell>
          <cell r="AD621" t="str">
            <v>22/0306895-6</v>
          </cell>
          <cell r="AE621">
            <v>44608</v>
          </cell>
          <cell r="AF621" t="str">
            <v>Verde</v>
          </cell>
          <cell r="AG621">
            <v>44608</v>
          </cell>
          <cell r="AH621" t="str">
            <v/>
          </cell>
          <cell r="AI621" t="str">
            <v/>
          </cell>
          <cell r="AJ621">
            <v>44610</v>
          </cell>
          <cell r="AK621">
            <v>44610</v>
          </cell>
        </row>
        <row r="622">
          <cell r="A622">
            <v>540201160</v>
          </cell>
          <cell r="B622" t="str">
            <v>Normal</v>
          </cell>
          <cell r="C622" t="str">
            <v>Produtivo</v>
          </cell>
          <cell r="D622" t="str">
            <v>MBBRAS - SBC_x000D_
59.104.273/0001-29</v>
          </cell>
          <cell r="E622" t="str">
            <v>BSAO0037027</v>
          </cell>
          <cell r="F622" t="str">
            <v>DAIMLER TRUCK</v>
          </cell>
          <cell r="G622" t="str">
            <v>HAPPAG LLOYD BRASIL AGENCIAMENTO MARITIM</v>
          </cell>
          <cell r="H622" t="str">
            <v>MARITIMA</v>
          </cell>
          <cell r="I622" t="str">
            <v/>
          </cell>
          <cell r="J622">
            <v>44591</v>
          </cell>
          <cell r="K622" t="str">
            <v>HLCUSTR220111976</v>
          </cell>
          <cell r="L622" t="str">
            <v>1250252306</v>
          </cell>
          <cell r="P622">
            <v>44596</v>
          </cell>
          <cell r="Q622" t="str">
            <v>9705005 - MSC CATERINA</v>
          </cell>
          <cell r="R622" t="str">
            <v>FCL</v>
          </cell>
          <cell r="S622">
            <v>44607</v>
          </cell>
          <cell r="T622">
            <v>44611</v>
          </cell>
          <cell r="U622" t="str">
            <v>152205032578654</v>
          </cell>
          <cell r="V622">
            <v>44611</v>
          </cell>
          <cell r="W622" t="str">
            <v/>
          </cell>
          <cell r="X622" t="str">
            <v/>
          </cell>
          <cell r="Y622" t="str">
            <v/>
          </cell>
          <cell r="Z622" t="str">
            <v>0817800
PORTO DE SANTOS</v>
          </cell>
          <cell r="AA622" t="str">
            <v>0817800
PORTO DE SANTOS</v>
          </cell>
          <cell r="AB622" t="str">
            <v>BRASIL TERMINAL PORTUÁRIO S/A</v>
          </cell>
          <cell r="AC622">
            <v>44624</v>
          </cell>
          <cell r="AD622" t="str">
            <v>22/0421110-8</v>
          </cell>
          <cell r="AE622">
            <v>44627</v>
          </cell>
          <cell r="AF622" t="str">
            <v>Verde</v>
          </cell>
          <cell r="AG622">
            <v>44627</v>
          </cell>
          <cell r="AH622" t="str">
            <v/>
          </cell>
          <cell r="AI622" t="str">
            <v/>
          </cell>
          <cell r="AJ622">
            <v>44627</v>
          </cell>
          <cell r="AK622">
            <v>44627</v>
          </cell>
        </row>
        <row r="623">
          <cell r="A623">
            <v>540201161</v>
          </cell>
          <cell r="B623" t="str">
            <v>Normal</v>
          </cell>
          <cell r="C623" t="str">
            <v>Produtivo</v>
          </cell>
          <cell r="D623" t="str">
            <v>MBBRAS - SBC_x000D_
59.104.273/0001-29</v>
          </cell>
          <cell r="E623" t="str">
            <v>BSAO0037028</v>
          </cell>
          <cell r="F623" t="str">
            <v>DAIMLER TRUCK</v>
          </cell>
          <cell r="G623" t="str">
            <v>HAPPAG LLOYD BRASIL AGENCIAMENTO MARITIM</v>
          </cell>
          <cell r="H623" t="str">
            <v>MARITIMA</v>
          </cell>
          <cell r="I623" t="str">
            <v/>
          </cell>
          <cell r="J623">
            <v>44591</v>
          </cell>
          <cell r="K623" t="str">
            <v>HLCUSTR220112003</v>
          </cell>
          <cell r="L623" t="str">
            <v>1250252304</v>
          </cell>
          <cell r="P623">
            <v>44591</v>
          </cell>
          <cell r="Q623" t="str">
            <v>9705005 - MSC CATERINA</v>
          </cell>
          <cell r="R623" t="str">
            <v>FCL</v>
          </cell>
          <cell r="S623">
            <v>44607</v>
          </cell>
          <cell r="T623">
            <v>44611</v>
          </cell>
          <cell r="U623" t="str">
            <v>152205032578735</v>
          </cell>
          <cell r="V623">
            <v>44612</v>
          </cell>
          <cell r="W623" t="str">
            <v/>
          </cell>
          <cell r="X623" t="str">
            <v/>
          </cell>
          <cell r="Y623" t="str">
            <v/>
          </cell>
          <cell r="Z623" t="str">
            <v>0817800
PORTO DE SANTOS</v>
          </cell>
          <cell r="AA623" t="str">
            <v>0817800
PORTO DE SANTOS</v>
          </cell>
          <cell r="AB623" t="str">
            <v>BRASIL TERMINAL PORTUÁRIO S/A</v>
          </cell>
          <cell r="AC623" t="str">
            <v/>
          </cell>
          <cell r="AD623" t="str">
            <v/>
          </cell>
          <cell r="AE623" t="str">
            <v/>
          </cell>
          <cell r="AF623" t="str">
            <v/>
          </cell>
          <cell r="AG623" t="str">
            <v/>
          </cell>
          <cell r="AH623" t="str">
            <v/>
          </cell>
          <cell r="AI623" t="str">
            <v/>
          </cell>
          <cell r="AJ623" t="str">
            <v/>
          </cell>
          <cell r="AK623" t="str">
            <v/>
          </cell>
        </row>
        <row r="624">
          <cell r="A624">
            <v>540201162</v>
          </cell>
          <cell r="B624" t="str">
            <v>Normal</v>
          </cell>
          <cell r="C624" t="str">
            <v>Produtivo</v>
          </cell>
          <cell r="D624" t="str">
            <v>MBBRAS - SBC_x000D_
59.104.273/0001-29</v>
          </cell>
          <cell r="E624" t="str">
            <v>BSAO0037029</v>
          </cell>
          <cell r="F624" t="str">
            <v>DAIMLER TRUCK</v>
          </cell>
          <cell r="G624" t="str">
            <v>HAPPAG LLOYD BRASIL AGENCIAMENTO MARITIM</v>
          </cell>
          <cell r="H624" t="str">
            <v>MARITIMA</v>
          </cell>
          <cell r="I624" t="str">
            <v/>
          </cell>
          <cell r="J624">
            <v>44591</v>
          </cell>
          <cell r="K624" t="str">
            <v>HLCUSTR220112014</v>
          </cell>
          <cell r="L624" t="str">
            <v>1250252303</v>
          </cell>
          <cell r="P624">
            <v>44596</v>
          </cell>
          <cell r="Q624" t="str">
            <v>9705005 - MSC CATERINA</v>
          </cell>
          <cell r="R624" t="str">
            <v>FCL</v>
          </cell>
          <cell r="S624">
            <v>44607</v>
          </cell>
          <cell r="T624">
            <v>44611</v>
          </cell>
          <cell r="U624" t="str">
            <v>152205032578816</v>
          </cell>
          <cell r="V624">
            <v>44612</v>
          </cell>
          <cell r="W624" t="str">
            <v/>
          </cell>
          <cell r="X624" t="str">
            <v/>
          </cell>
          <cell r="Y624" t="str">
            <v/>
          </cell>
          <cell r="Z624" t="str">
            <v>0817800
PORTO DE SANTOS</v>
          </cell>
          <cell r="AA624" t="str">
            <v>0817800
PORTO DE SANTOS</v>
          </cell>
          <cell r="AB624" t="str">
            <v>BRASIL TERMINAL PORTUÁRIO S/A</v>
          </cell>
          <cell r="AC624">
            <v>44614</v>
          </cell>
          <cell r="AD624" t="str">
            <v>22/0351210-4</v>
          </cell>
          <cell r="AE624">
            <v>44614</v>
          </cell>
          <cell r="AF624" t="str">
            <v>Verde</v>
          </cell>
          <cell r="AG624">
            <v>44614</v>
          </cell>
          <cell r="AH624" t="str">
            <v/>
          </cell>
          <cell r="AI624" t="str">
            <v/>
          </cell>
          <cell r="AJ624">
            <v>44615</v>
          </cell>
          <cell r="AK624">
            <v>44615</v>
          </cell>
        </row>
        <row r="625">
          <cell r="A625">
            <v>540201159</v>
          </cell>
          <cell r="B625" t="str">
            <v>Normal</v>
          </cell>
          <cell r="C625" t="str">
            <v>Produtivo</v>
          </cell>
          <cell r="D625" t="str">
            <v>MBBRAS - SBC_x000D_
59.104.273/0001-29</v>
          </cell>
          <cell r="E625" t="str">
            <v>BSAO0037026</v>
          </cell>
          <cell r="F625" t="str">
            <v>DAIMLER TRUCK</v>
          </cell>
          <cell r="G625" t="str">
            <v>HAPPAG LLOYD BRASIL AGENCIAMENTO MARITIM</v>
          </cell>
          <cell r="H625" t="str">
            <v>MARITIMA</v>
          </cell>
          <cell r="I625" t="str">
            <v/>
          </cell>
          <cell r="J625">
            <v>44591</v>
          </cell>
          <cell r="K625" t="str">
            <v>HLCUSTR220111881</v>
          </cell>
          <cell r="L625" t="str">
            <v>1250252302</v>
          </cell>
          <cell r="P625">
            <v>44596</v>
          </cell>
          <cell r="Q625" t="str">
            <v>9705005 - MSC CATERINA</v>
          </cell>
          <cell r="R625" t="str">
            <v>FCL</v>
          </cell>
          <cell r="S625">
            <v>44607</v>
          </cell>
          <cell r="T625">
            <v>44611</v>
          </cell>
          <cell r="U625" t="str">
            <v>152205032578573</v>
          </cell>
          <cell r="V625">
            <v>44612</v>
          </cell>
          <cell r="W625" t="str">
            <v/>
          </cell>
          <cell r="X625" t="str">
            <v/>
          </cell>
          <cell r="Y625" t="str">
            <v/>
          </cell>
          <cell r="Z625" t="str">
            <v>0817800
PORTO DE SANTOS</v>
          </cell>
          <cell r="AA625" t="str">
            <v>0817800
PORTO DE SANTOS</v>
          </cell>
          <cell r="AB625" t="str">
            <v>BRASIL TERMINAL PORTUÁRIO S/A</v>
          </cell>
          <cell r="AC625">
            <v>44617</v>
          </cell>
          <cell r="AD625" t="str">
            <v>22/0384608-8</v>
          </cell>
          <cell r="AE625">
            <v>44623</v>
          </cell>
          <cell r="AF625" t="str">
            <v>Verde</v>
          </cell>
          <cell r="AG625">
            <v>44623</v>
          </cell>
          <cell r="AH625" t="str">
            <v/>
          </cell>
          <cell r="AI625" t="str">
            <v/>
          </cell>
          <cell r="AJ625">
            <v>44630</v>
          </cell>
          <cell r="AK625">
            <v>44630</v>
          </cell>
        </row>
        <row r="626">
          <cell r="A626">
            <v>540201163</v>
          </cell>
          <cell r="B626" t="str">
            <v>Normal</v>
          </cell>
          <cell r="C626" t="str">
            <v>Produtivo</v>
          </cell>
          <cell r="D626" t="str">
            <v>MBBRAS - SBC_x000D_
59.104.273/0001-29</v>
          </cell>
          <cell r="E626" t="str">
            <v>BSAO0037030</v>
          </cell>
          <cell r="F626" t="str">
            <v>DAIMLER TRUCK</v>
          </cell>
          <cell r="G626" t="str">
            <v>HAPPAG LLOYD BRASIL AGENCIAMENTO MARITIM</v>
          </cell>
          <cell r="H626" t="str">
            <v>MARITIMA</v>
          </cell>
          <cell r="I626" t="str">
            <v/>
          </cell>
          <cell r="J626">
            <v>44591</v>
          </cell>
          <cell r="K626" t="str">
            <v>HLCUSTR220112036</v>
          </cell>
          <cell r="L626" t="str">
            <v>1250252305</v>
          </cell>
          <cell r="P626">
            <v>44591</v>
          </cell>
          <cell r="Q626" t="str">
            <v>9705005 - MSC CATERINA</v>
          </cell>
          <cell r="R626" t="str">
            <v>FCL</v>
          </cell>
          <cell r="S626">
            <v>44607</v>
          </cell>
          <cell r="T626">
            <v>44611</v>
          </cell>
          <cell r="U626" t="str">
            <v>152205032578905</v>
          </cell>
          <cell r="V626">
            <v>44611</v>
          </cell>
          <cell r="W626" t="str">
            <v/>
          </cell>
          <cell r="X626" t="str">
            <v/>
          </cell>
          <cell r="Y626" t="str">
            <v/>
          </cell>
          <cell r="Z626" t="str">
            <v>0817800
PORTO DE SANTOS</v>
          </cell>
          <cell r="AA626" t="str">
            <v>0817800
PORTO DE SANTOS</v>
          </cell>
          <cell r="AB626" t="str">
            <v>BRASIL TERMINAL PORTUÁRIO S/A</v>
          </cell>
          <cell r="AC626" t="str">
            <v/>
          </cell>
          <cell r="AD626" t="str">
            <v/>
          </cell>
          <cell r="AE626" t="str">
            <v/>
          </cell>
          <cell r="AF626" t="str">
            <v/>
          </cell>
          <cell r="AG626" t="str">
            <v/>
          </cell>
          <cell r="AH626" t="str">
            <v/>
          </cell>
          <cell r="AI626" t="str">
            <v/>
          </cell>
          <cell r="AJ626" t="str">
            <v/>
          </cell>
          <cell r="AK626" t="str">
            <v/>
          </cell>
        </row>
        <row r="627">
          <cell r="A627">
            <v>540201167</v>
          </cell>
          <cell r="B627" t="str">
            <v>Normal</v>
          </cell>
          <cell r="C627" t="str">
            <v>Produtivo</v>
          </cell>
          <cell r="D627" t="str">
            <v>MBBRAS - SBC_x000D_
59.104.273/0001-29</v>
          </cell>
          <cell r="E627" t="str">
            <v>BSAO0037034</v>
          </cell>
          <cell r="F627" t="str">
            <v>DAIMLER TRUCK</v>
          </cell>
          <cell r="G627" t="str">
            <v>HAPPAG LLOYD BRASIL AGENCIAMENTO MARITIM</v>
          </cell>
          <cell r="H627" t="str">
            <v>MARITIMA</v>
          </cell>
          <cell r="I627" t="str">
            <v/>
          </cell>
          <cell r="J627">
            <v>44591</v>
          </cell>
          <cell r="K627" t="str">
            <v>HLCUSTR220112270</v>
          </cell>
          <cell r="L627" t="str">
            <v>1250252315</v>
          </cell>
          <cell r="P627">
            <v>44596</v>
          </cell>
          <cell r="Q627" t="str">
            <v>9705005 - MSC CATERINA</v>
          </cell>
          <cell r="R627" t="str">
            <v>FCL</v>
          </cell>
          <cell r="S627">
            <v>44607</v>
          </cell>
          <cell r="T627">
            <v>44611</v>
          </cell>
          <cell r="U627" t="str">
            <v>152205032579383</v>
          </cell>
          <cell r="V627">
            <v>44612</v>
          </cell>
          <cell r="W627" t="str">
            <v/>
          </cell>
          <cell r="X627" t="str">
            <v/>
          </cell>
          <cell r="Y627" t="str">
            <v/>
          </cell>
          <cell r="Z627" t="str">
            <v>0817800
PORTO DE SANTOS</v>
          </cell>
          <cell r="AA627" t="str">
            <v>0817800
PORTO DE SANTOS</v>
          </cell>
          <cell r="AB627" t="str">
            <v>BRASIL TERMINAL PORTUÁRIO S/A</v>
          </cell>
          <cell r="AC627">
            <v>44629</v>
          </cell>
          <cell r="AD627" t="str">
            <v>22/0453130-7</v>
          </cell>
          <cell r="AE627">
            <v>44629</v>
          </cell>
          <cell r="AF627" t="str">
            <v>Verde</v>
          </cell>
          <cell r="AG627">
            <v>44629</v>
          </cell>
          <cell r="AH627" t="str">
            <v/>
          </cell>
          <cell r="AI627" t="str">
            <v/>
          </cell>
          <cell r="AJ627" t="str">
            <v/>
          </cell>
          <cell r="AK627" t="str">
            <v/>
          </cell>
        </row>
        <row r="628">
          <cell r="A628">
            <v>540201166</v>
          </cell>
          <cell r="B628" t="str">
            <v>Normal</v>
          </cell>
          <cell r="C628" t="str">
            <v>Produtivo</v>
          </cell>
          <cell r="D628" t="str">
            <v>MBBRAS - SBC_x000D_
59.104.273/0001-29</v>
          </cell>
          <cell r="E628" t="str">
            <v>BSAO0037033</v>
          </cell>
          <cell r="F628" t="str">
            <v>DAIMLER TRUCK</v>
          </cell>
          <cell r="G628" t="str">
            <v>HAPPAG LLOYD BRASIL AGENCIAMENTO MARITIM</v>
          </cell>
          <cell r="H628" t="str">
            <v>MARITIMA</v>
          </cell>
          <cell r="I628" t="str">
            <v/>
          </cell>
          <cell r="J628">
            <v>44591</v>
          </cell>
          <cell r="K628" t="str">
            <v>HLCUSTR220112260</v>
          </cell>
          <cell r="L628" t="str">
            <v>1250252310</v>
          </cell>
          <cell r="P628">
            <v>44596</v>
          </cell>
          <cell r="Q628" t="str">
            <v>9705005 - MSC CATERINA</v>
          </cell>
          <cell r="R628" t="str">
            <v>FCL</v>
          </cell>
          <cell r="S628">
            <v>44607</v>
          </cell>
          <cell r="T628">
            <v>44611</v>
          </cell>
          <cell r="U628" t="str">
            <v>152205032579200</v>
          </cell>
          <cell r="V628">
            <v>44611</v>
          </cell>
          <cell r="W628" t="str">
            <v/>
          </cell>
          <cell r="X628" t="str">
            <v/>
          </cell>
          <cell r="Y628" t="str">
            <v/>
          </cell>
          <cell r="Z628" t="str">
            <v>0817800
PORTO DE SANTOS</v>
          </cell>
          <cell r="AA628" t="str">
            <v>0817800
PORTO DE SANTOS</v>
          </cell>
          <cell r="AB628" t="str">
            <v>BRASIL TERMINAL PORTUÁRIO S/A</v>
          </cell>
          <cell r="AC628">
            <v>44614</v>
          </cell>
          <cell r="AD628" t="str">
            <v>22/0354570-3</v>
          </cell>
          <cell r="AE628">
            <v>44615</v>
          </cell>
          <cell r="AF628" t="str">
            <v>Verde</v>
          </cell>
          <cell r="AG628">
            <v>44615</v>
          </cell>
          <cell r="AH628" t="str">
            <v/>
          </cell>
          <cell r="AI628" t="str">
            <v/>
          </cell>
          <cell r="AJ628">
            <v>44615</v>
          </cell>
          <cell r="AK628">
            <v>44615</v>
          </cell>
        </row>
        <row r="629">
          <cell r="A629">
            <v>540201164</v>
          </cell>
          <cell r="B629" t="str">
            <v>Normal</v>
          </cell>
          <cell r="C629" t="str">
            <v>Produtivo</v>
          </cell>
          <cell r="D629" t="str">
            <v>MBBRAS - SBC_x000D_
59.104.273/0001-29</v>
          </cell>
          <cell r="E629" t="str">
            <v>BSAO0037031</v>
          </cell>
          <cell r="F629" t="str">
            <v>DAIMLER TRUCK</v>
          </cell>
          <cell r="G629" t="str">
            <v>HAPPAG LLOYD BRASIL AGENCIAMENTO MARITIM</v>
          </cell>
          <cell r="H629" t="str">
            <v>MARITIMA</v>
          </cell>
          <cell r="I629" t="str">
            <v/>
          </cell>
          <cell r="J629">
            <v>44591</v>
          </cell>
          <cell r="K629" t="str">
            <v>HLCUSTR220112080</v>
          </cell>
          <cell r="L629" t="str">
            <v>1250252307</v>
          </cell>
          <cell r="P629">
            <v>44591</v>
          </cell>
          <cell r="Q629" t="str">
            <v>9705005 - MSC CATERINA</v>
          </cell>
          <cell r="R629" t="str">
            <v>FCL</v>
          </cell>
          <cell r="S629">
            <v>44607</v>
          </cell>
          <cell r="T629">
            <v>44611</v>
          </cell>
          <cell r="U629" t="str">
            <v>152205032579030</v>
          </cell>
          <cell r="V629">
            <v>44611</v>
          </cell>
          <cell r="W629" t="str">
            <v/>
          </cell>
          <cell r="X629" t="str">
            <v/>
          </cell>
          <cell r="Y629" t="str">
            <v/>
          </cell>
          <cell r="Z629" t="str">
            <v>0817800
PORTO DE SANTOS</v>
          </cell>
          <cell r="AA629" t="str">
            <v>0817800
PORTO DE SANTOS</v>
          </cell>
          <cell r="AB629" t="str">
            <v>BRASIL TERMINAL PORTUÁRIO S/A</v>
          </cell>
          <cell r="AC629" t="str">
            <v/>
          </cell>
          <cell r="AD629" t="str">
            <v/>
          </cell>
          <cell r="AE629" t="str">
            <v/>
          </cell>
          <cell r="AF629" t="str">
            <v/>
          </cell>
          <cell r="AG629" t="str">
            <v/>
          </cell>
          <cell r="AH629" t="str">
            <v/>
          </cell>
          <cell r="AI629" t="str">
            <v/>
          </cell>
          <cell r="AJ629" t="str">
            <v/>
          </cell>
          <cell r="AK629" t="str">
            <v/>
          </cell>
        </row>
        <row r="630">
          <cell r="A630">
            <v>540201165</v>
          </cell>
          <cell r="B630" t="str">
            <v>Normal</v>
          </cell>
          <cell r="C630" t="str">
            <v>Produtivo</v>
          </cell>
          <cell r="D630" t="str">
            <v>MBBRAS - SBC_x000D_
59.104.273/0001-29</v>
          </cell>
          <cell r="E630" t="str">
            <v>BSAO0037032</v>
          </cell>
          <cell r="F630" t="str">
            <v>DAIMLER TRUCK</v>
          </cell>
          <cell r="G630" t="str">
            <v>HAPPAG LLOYD BRASIL AGENCIAMENTO MARITIM</v>
          </cell>
          <cell r="H630" t="str">
            <v>MARITIMA</v>
          </cell>
          <cell r="I630" t="str">
            <v/>
          </cell>
          <cell r="J630">
            <v>44591</v>
          </cell>
          <cell r="K630" t="str">
            <v>HLCUSTR220112259</v>
          </cell>
          <cell r="L630" t="str">
            <v>1250252309</v>
          </cell>
          <cell r="P630">
            <v>44596</v>
          </cell>
          <cell r="Q630" t="str">
            <v>9705005 - MSC CATERINA</v>
          </cell>
          <cell r="R630" t="str">
            <v>FCL</v>
          </cell>
          <cell r="S630">
            <v>44607</v>
          </cell>
          <cell r="T630">
            <v>44611</v>
          </cell>
          <cell r="U630" t="str">
            <v>152205032579111</v>
          </cell>
          <cell r="V630">
            <v>44613</v>
          </cell>
          <cell r="W630" t="str">
            <v/>
          </cell>
          <cell r="X630" t="str">
            <v/>
          </cell>
          <cell r="Y630" t="str">
            <v/>
          </cell>
          <cell r="Z630" t="str">
            <v>0817800
PORTO DE SANTOS</v>
          </cell>
          <cell r="AA630" t="str">
            <v>0817800
PORTO DE SANTOS</v>
          </cell>
          <cell r="AB630" t="str">
            <v>BRASIL TERMINAL PORTUÁRIO S/A</v>
          </cell>
          <cell r="AC630">
            <v>44614</v>
          </cell>
          <cell r="AD630" t="str">
            <v>22/0351211-2</v>
          </cell>
          <cell r="AE630">
            <v>44614</v>
          </cell>
          <cell r="AF630" t="str">
            <v>Verde</v>
          </cell>
          <cell r="AG630">
            <v>44614</v>
          </cell>
          <cell r="AH630" t="str">
            <v/>
          </cell>
          <cell r="AI630" t="str">
            <v/>
          </cell>
          <cell r="AJ630">
            <v>44615</v>
          </cell>
          <cell r="AK630">
            <v>44615</v>
          </cell>
        </row>
        <row r="631">
          <cell r="A631">
            <v>540201168</v>
          </cell>
          <cell r="B631" t="str">
            <v>Normal</v>
          </cell>
          <cell r="C631" t="str">
            <v>Produtivo</v>
          </cell>
          <cell r="D631" t="str">
            <v>MBBRAS - SBC_x000D_
59.104.273/0001-29</v>
          </cell>
          <cell r="E631" t="str">
            <v>BSAO0037035</v>
          </cell>
          <cell r="F631" t="str">
            <v>DAIMLER TRUCK</v>
          </cell>
          <cell r="G631" t="str">
            <v>HAPPAG LLOYD BRASIL AGENCIAMENTO MARITIM</v>
          </cell>
          <cell r="H631" t="str">
            <v>MARITIMA</v>
          </cell>
          <cell r="I631" t="str">
            <v/>
          </cell>
          <cell r="J631">
            <v>44591</v>
          </cell>
          <cell r="K631" t="str">
            <v>HLCUSTR220112438</v>
          </cell>
          <cell r="L631" t="str">
            <v>1250252312</v>
          </cell>
          <cell r="P631">
            <v>44591</v>
          </cell>
          <cell r="Q631" t="str">
            <v>9705005 - MSC CATERINA</v>
          </cell>
          <cell r="R631" t="str">
            <v>FCL</v>
          </cell>
          <cell r="S631">
            <v>44607</v>
          </cell>
          <cell r="T631">
            <v>44611</v>
          </cell>
          <cell r="U631" t="str">
            <v>152205032579464</v>
          </cell>
          <cell r="V631">
            <v>44611</v>
          </cell>
          <cell r="W631" t="str">
            <v/>
          </cell>
          <cell r="X631" t="str">
            <v/>
          </cell>
          <cell r="Y631" t="str">
            <v/>
          </cell>
          <cell r="Z631" t="str">
            <v>0817800
PORTO DE SANTOS</v>
          </cell>
          <cell r="AA631" t="str">
            <v>0817800
PORTO DE SANTOS</v>
          </cell>
          <cell r="AB631" t="str">
            <v>BRASIL TERMINAL PORTUÁRIO S/A</v>
          </cell>
          <cell r="AC631" t="str">
            <v/>
          </cell>
          <cell r="AD631" t="str">
            <v/>
          </cell>
          <cell r="AE631" t="str">
            <v/>
          </cell>
          <cell r="AF631" t="str">
            <v/>
          </cell>
          <cell r="AG631" t="str">
            <v/>
          </cell>
          <cell r="AH631" t="str">
            <v/>
          </cell>
          <cell r="AI631" t="str">
            <v/>
          </cell>
          <cell r="AJ631" t="str">
            <v/>
          </cell>
          <cell r="AK631" t="str">
            <v/>
          </cell>
        </row>
        <row r="632">
          <cell r="A632">
            <v>540201170</v>
          </cell>
          <cell r="B632" t="str">
            <v>Normal</v>
          </cell>
          <cell r="C632" t="str">
            <v>Produtivo</v>
          </cell>
          <cell r="D632" t="str">
            <v>MBBRAS - SBC_x000D_
59.104.273/0001-29</v>
          </cell>
          <cell r="E632" t="str">
            <v>BSAO0037037</v>
          </cell>
          <cell r="F632" t="str">
            <v>DAIMLER TRUCK</v>
          </cell>
          <cell r="G632" t="str">
            <v>HAPPAG LLOYD BRASIL AGENCIAMENTO MARITIM</v>
          </cell>
          <cell r="H632" t="str">
            <v>MARITIMA</v>
          </cell>
          <cell r="I632" t="str">
            <v/>
          </cell>
          <cell r="J632">
            <v>44591</v>
          </cell>
          <cell r="K632" t="str">
            <v>HLCUSTR220112449</v>
          </cell>
          <cell r="L632" t="str">
            <v>1250252311</v>
          </cell>
          <cell r="P632">
            <v>44591</v>
          </cell>
          <cell r="Q632" t="str">
            <v>9705005 - MSC CATERINA</v>
          </cell>
          <cell r="R632" t="str">
            <v>FCL</v>
          </cell>
          <cell r="S632">
            <v>44607</v>
          </cell>
          <cell r="T632">
            <v>44611</v>
          </cell>
          <cell r="U632" t="str">
            <v>152205032579545</v>
          </cell>
          <cell r="V632">
            <v>44612</v>
          </cell>
          <cell r="W632" t="str">
            <v/>
          </cell>
          <cell r="X632" t="str">
            <v/>
          </cell>
          <cell r="Y632" t="str">
            <v/>
          </cell>
          <cell r="Z632" t="str">
            <v>0817800
PORTO DE SANTOS</v>
          </cell>
          <cell r="AA632" t="str">
            <v>0817800
PORTO DE SANTOS</v>
          </cell>
          <cell r="AB632" t="str">
            <v>BRASIL TERMINAL PORTUÁRIO S/A</v>
          </cell>
          <cell r="AC632" t="str">
            <v/>
          </cell>
          <cell r="AD632" t="str">
            <v/>
          </cell>
          <cell r="AE632" t="str">
            <v/>
          </cell>
          <cell r="AF632" t="str">
            <v/>
          </cell>
          <cell r="AG632" t="str">
            <v/>
          </cell>
          <cell r="AH632" t="str">
            <v/>
          </cell>
          <cell r="AI632" t="str">
            <v/>
          </cell>
          <cell r="AJ632" t="str">
            <v/>
          </cell>
          <cell r="AK632" t="str">
            <v/>
          </cell>
        </row>
        <row r="633">
          <cell r="A633">
            <v>540201172</v>
          </cell>
          <cell r="B633" t="str">
            <v>Normal</v>
          </cell>
          <cell r="C633" t="str">
            <v>Produtivo</v>
          </cell>
          <cell r="D633" t="str">
            <v>MBBRAS - SBC_x000D_
59.104.273/0001-29</v>
          </cell>
          <cell r="E633" t="str">
            <v>BSAO0037039</v>
          </cell>
          <cell r="F633" t="str">
            <v>DAIMLER TRUCK</v>
          </cell>
          <cell r="G633" t="str">
            <v>HAPPAG LLOYD BRASIL AGENCIAMENTO MARITIM</v>
          </cell>
          <cell r="H633" t="str">
            <v>MARITIMA</v>
          </cell>
          <cell r="I633" t="str">
            <v/>
          </cell>
          <cell r="J633">
            <v>44591</v>
          </cell>
          <cell r="K633" t="str">
            <v>HLCUSTR220112450</v>
          </cell>
          <cell r="L633" t="str">
            <v>1250252314</v>
          </cell>
          <cell r="P633">
            <v>44591</v>
          </cell>
          <cell r="Q633" t="str">
            <v>9705005 - MSC CATERINA</v>
          </cell>
          <cell r="R633" t="str">
            <v>FCL</v>
          </cell>
          <cell r="S633">
            <v>44607</v>
          </cell>
          <cell r="T633">
            <v>44611</v>
          </cell>
          <cell r="U633" t="str">
            <v>152205032579626</v>
          </cell>
          <cell r="V633">
            <v>44612</v>
          </cell>
          <cell r="W633" t="str">
            <v/>
          </cell>
          <cell r="X633" t="str">
            <v/>
          </cell>
          <cell r="Y633" t="str">
            <v/>
          </cell>
          <cell r="Z633" t="str">
            <v>0817800
PORTO DE SANTOS</v>
          </cell>
          <cell r="AA633" t="str">
            <v>0817800
PORTO DE SANTOS</v>
          </cell>
          <cell r="AB633" t="str">
            <v>BRASIL TERMINAL PORTUÁRIO S/A</v>
          </cell>
          <cell r="AC633" t="str">
            <v/>
          </cell>
          <cell r="AD633" t="str">
            <v/>
          </cell>
          <cell r="AE633" t="str">
            <v/>
          </cell>
          <cell r="AF633" t="str">
            <v/>
          </cell>
          <cell r="AG633" t="str">
            <v/>
          </cell>
          <cell r="AH633" t="str">
            <v/>
          </cell>
          <cell r="AI633" t="str">
            <v/>
          </cell>
          <cell r="AJ633" t="str">
            <v/>
          </cell>
          <cell r="AK633" t="str">
            <v/>
          </cell>
        </row>
        <row r="634">
          <cell r="A634">
            <v>540201178</v>
          </cell>
          <cell r="B634" t="str">
            <v>Normal</v>
          </cell>
          <cell r="C634" t="str">
            <v>Produtivo</v>
          </cell>
          <cell r="D634" t="str">
            <v>MBBRAS - SBC_x000D_
59.104.273/0001-29</v>
          </cell>
          <cell r="E634" t="str">
            <v>BSAO0037044</v>
          </cell>
          <cell r="F634" t="str">
            <v>DAIMLER TRUCK</v>
          </cell>
          <cell r="G634" t="str">
            <v>HAPPAG LLOYD BRASIL AGENCIAMENTO MARITIM</v>
          </cell>
          <cell r="H634" t="str">
            <v>MARITIMA</v>
          </cell>
          <cell r="I634" t="str">
            <v/>
          </cell>
          <cell r="J634">
            <v>44591</v>
          </cell>
          <cell r="K634" t="str">
            <v>HLCUSTR220112482</v>
          </cell>
          <cell r="L634" t="str">
            <v>1250252320</v>
          </cell>
          <cell r="P634">
            <v>44596</v>
          </cell>
          <cell r="Q634" t="str">
            <v>9705005 - MSC CATERINA</v>
          </cell>
          <cell r="R634" t="str">
            <v>FCL</v>
          </cell>
          <cell r="S634">
            <v>44607</v>
          </cell>
          <cell r="T634">
            <v>44611</v>
          </cell>
          <cell r="U634" t="str">
            <v>152205032579979</v>
          </cell>
          <cell r="V634">
            <v>44612</v>
          </cell>
          <cell r="W634" t="str">
            <v/>
          </cell>
          <cell r="X634" t="str">
            <v/>
          </cell>
          <cell r="Y634" t="str">
            <v/>
          </cell>
          <cell r="Z634" t="str">
            <v>0817800
PORTO DE SANTOS</v>
          </cell>
          <cell r="AA634" t="str">
            <v>0817800
PORTO DE SANTOS</v>
          </cell>
          <cell r="AB634" t="str">
            <v>BRASIL TERMINAL PORTUÁRIO S/A</v>
          </cell>
          <cell r="AC634">
            <v>44623</v>
          </cell>
          <cell r="AD634" t="str">
            <v>22/0405122-4</v>
          </cell>
          <cell r="AE634">
            <v>44623</v>
          </cell>
          <cell r="AF634" t="str">
            <v>Verde</v>
          </cell>
          <cell r="AG634">
            <v>44623</v>
          </cell>
          <cell r="AH634" t="str">
            <v/>
          </cell>
          <cell r="AI634" t="str">
            <v/>
          </cell>
          <cell r="AJ634">
            <v>44628</v>
          </cell>
          <cell r="AK634">
            <v>44628</v>
          </cell>
        </row>
        <row r="635">
          <cell r="A635">
            <v>540201175</v>
          </cell>
          <cell r="B635" t="str">
            <v>Normal</v>
          </cell>
          <cell r="C635" t="str">
            <v>Produtivo</v>
          </cell>
          <cell r="D635" t="str">
            <v>MBBRAS - SBC_x000D_
59.104.273/0001-29</v>
          </cell>
          <cell r="E635" t="str">
            <v>BSAO0037042</v>
          </cell>
          <cell r="F635" t="str">
            <v>DAIMLER TRUCK</v>
          </cell>
          <cell r="G635" t="str">
            <v>HAPPAG LLOYD BRASIL AGENCIAMENTO MARITIM</v>
          </cell>
          <cell r="H635" t="str">
            <v>MARITIMA</v>
          </cell>
          <cell r="I635" t="str">
            <v/>
          </cell>
          <cell r="J635">
            <v>44591</v>
          </cell>
          <cell r="K635" t="str">
            <v>HLCUSTR220112471</v>
          </cell>
          <cell r="L635" t="str">
            <v>1250252318</v>
          </cell>
          <cell r="P635">
            <v>44591</v>
          </cell>
          <cell r="Q635" t="str">
            <v>9705005 - MSC CATERINA</v>
          </cell>
          <cell r="R635" t="str">
            <v>FCL</v>
          </cell>
          <cell r="S635">
            <v>44607</v>
          </cell>
          <cell r="T635">
            <v>44611</v>
          </cell>
          <cell r="U635" t="str">
            <v>152205032579898</v>
          </cell>
          <cell r="V635">
            <v>44611</v>
          </cell>
          <cell r="W635" t="str">
            <v/>
          </cell>
          <cell r="X635" t="str">
            <v/>
          </cell>
          <cell r="Y635" t="str">
            <v/>
          </cell>
          <cell r="Z635" t="str">
            <v>0817800
PORTO DE SANTOS</v>
          </cell>
          <cell r="AA635" t="str">
            <v>0817800
PORTO DE SANTOS</v>
          </cell>
          <cell r="AB635" t="str">
            <v>BRASIL TERMINAL PORTUÁRIO S/A</v>
          </cell>
          <cell r="AC635" t="str">
            <v/>
          </cell>
          <cell r="AD635" t="str">
            <v/>
          </cell>
          <cell r="AE635" t="str">
            <v/>
          </cell>
          <cell r="AF635" t="str">
            <v/>
          </cell>
          <cell r="AG635" t="str">
            <v/>
          </cell>
          <cell r="AH635" t="str">
            <v/>
          </cell>
          <cell r="AI635" t="str">
            <v/>
          </cell>
          <cell r="AJ635" t="str">
            <v/>
          </cell>
          <cell r="AK635" t="str">
            <v/>
          </cell>
        </row>
        <row r="636">
          <cell r="A636">
            <v>540201173</v>
          </cell>
          <cell r="B636" t="str">
            <v>Normal</v>
          </cell>
          <cell r="C636" t="str">
            <v>Produtivo</v>
          </cell>
          <cell r="D636" t="str">
            <v>MBBRAS - SBC_x000D_
59.104.273/0001-29</v>
          </cell>
          <cell r="E636" t="str">
            <v>BSAO0037040</v>
          </cell>
          <cell r="F636" t="str">
            <v>DAIMLER TRUCK</v>
          </cell>
          <cell r="G636" t="str">
            <v>HAPPAG LLOYD BRASIL AGENCIAMENTO MARITIM</v>
          </cell>
          <cell r="H636" t="str">
            <v>MARITIMA</v>
          </cell>
          <cell r="I636" t="str">
            <v/>
          </cell>
          <cell r="J636">
            <v>44591</v>
          </cell>
          <cell r="K636" t="str">
            <v>HLCUSTR220112460</v>
          </cell>
          <cell r="L636" t="str">
            <v>1250252317</v>
          </cell>
          <cell r="P636">
            <v>44591</v>
          </cell>
          <cell r="Q636" t="str">
            <v>9705005 - MSC CATERINA</v>
          </cell>
          <cell r="R636" t="str">
            <v>FCL</v>
          </cell>
          <cell r="S636">
            <v>44607</v>
          </cell>
          <cell r="T636">
            <v>44611</v>
          </cell>
          <cell r="U636" t="str">
            <v>152205032579707</v>
          </cell>
          <cell r="V636">
            <v>44612</v>
          </cell>
          <cell r="W636" t="str">
            <v/>
          </cell>
          <cell r="X636" t="str">
            <v/>
          </cell>
          <cell r="Y636" t="str">
            <v/>
          </cell>
          <cell r="Z636" t="str">
            <v>0817800
PORTO DE SANTOS</v>
          </cell>
          <cell r="AA636" t="str">
            <v>0817800
PORTO DE SANTOS</v>
          </cell>
          <cell r="AB636" t="str">
            <v>BRASIL TERMINAL PORTUÁRIO S/A</v>
          </cell>
          <cell r="AC636" t="str">
            <v/>
          </cell>
          <cell r="AD636" t="str">
            <v/>
          </cell>
          <cell r="AE636" t="str">
            <v/>
          </cell>
          <cell r="AF636" t="str">
            <v/>
          </cell>
          <cell r="AG636" t="str">
            <v/>
          </cell>
          <cell r="AH636" t="str">
            <v/>
          </cell>
          <cell r="AI636" t="str">
            <v/>
          </cell>
          <cell r="AJ636" t="str">
            <v/>
          </cell>
          <cell r="AK636" t="str">
            <v/>
          </cell>
        </row>
        <row r="637">
          <cell r="A637">
            <v>540201181</v>
          </cell>
          <cell r="B637" t="str">
            <v>Normal</v>
          </cell>
          <cell r="C637" t="str">
            <v>Produtivo</v>
          </cell>
          <cell r="D637" t="str">
            <v>MBBRAS - SBC_x000D_
59.104.273/0001-29</v>
          </cell>
          <cell r="E637" t="str">
            <v>BSAO0037049</v>
          </cell>
          <cell r="F637" t="str">
            <v>DAIMLER TRUCK</v>
          </cell>
          <cell r="G637" t="str">
            <v>HAPPAG LLOYD BRASIL AGENCIAMENTO MARITIM</v>
          </cell>
          <cell r="H637" t="str">
            <v>MARITIMA</v>
          </cell>
          <cell r="I637" t="str">
            <v/>
          </cell>
          <cell r="J637">
            <v>44591</v>
          </cell>
          <cell r="K637" t="str">
            <v>HLCUSTR220112511</v>
          </cell>
          <cell r="L637" t="str">
            <v>1250252326</v>
          </cell>
          <cell r="P637">
            <v>44596</v>
          </cell>
          <cell r="Q637" t="str">
            <v>9705005 - MSC CATERINA</v>
          </cell>
          <cell r="R637" t="str">
            <v>FCL</v>
          </cell>
          <cell r="S637">
            <v>44607</v>
          </cell>
          <cell r="T637">
            <v>44611</v>
          </cell>
          <cell r="U637" t="str">
            <v>152205032580209</v>
          </cell>
          <cell r="V637">
            <v>44611</v>
          </cell>
          <cell r="W637" t="str">
            <v/>
          </cell>
          <cell r="X637" t="str">
            <v/>
          </cell>
          <cell r="Y637" t="str">
            <v/>
          </cell>
          <cell r="Z637" t="str">
            <v>0817800
PORTO DE SANTOS</v>
          </cell>
          <cell r="AA637" t="str">
            <v>0817800
PORTO DE SANTOS</v>
          </cell>
          <cell r="AB637" t="str">
            <v>BRASIL TERMINAL PORTUÁRIO S/A</v>
          </cell>
          <cell r="AC637">
            <v>44623</v>
          </cell>
          <cell r="AD637" t="str">
            <v>22/0405133-0</v>
          </cell>
          <cell r="AE637">
            <v>44623</v>
          </cell>
          <cell r="AF637" t="str">
            <v>Verde</v>
          </cell>
          <cell r="AG637">
            <v>44623</v>
          </cell>
          <cell r="AH637" t="str">
            <v/>
          </cell>
          <cell r="AI637" t="str">
            <v/>
          </cell>
          <cell r="AJ637">
            <v>44635</v>
          </cell>
          <cell r="AK637">
            <v>44635</v>
          </cell>
        </row>
        <row r="638">
          <cell r="A638">
            <v>540201180</v>
          </cell>
          <cell r="B638" t="str">
            <v>Normal</v>
          </cell>
          <cell r="C638" t="str">
            <v>Produtivo</v>
          </cell>
          <cell r="D638" t="str">
            <v>MBBRAS - SBC_x000D_
59.104.273/0001-29</v>
          </cell>
          <cell r="E638" t="str">
            <v>BSAO0037047</v>
          </cell>
          <cell r="F638" t="str">
            <v>DAIMLER TRUCK</v>
          </cell>
          <cell r="G638" t="str">
            <v>HAPPAG LLOYD BRASIL AGENCIAMENTO MARITIM</v>
          </cell>
          <cell r="H638" t="str">
            <v>MARITIMA</v>
          </cell>
          <cell r="I638" t="str">
            <v/>
          </cell>
          <cell r="J638">
            <v>44591</v>
          </cell>
          <cell r="K638" t="str">
            <v>HLCUSTR220112500</v>
          </cell>
          <cell r="L638" t="str">
            <v>1250252322</v>
          </cell>
          <cell r="P638">
            <v>44591</v>
          </cell>
          <cell r="Q638" t="str">
            <v>9705005 - MSC CATERINA</v>
          </cell>
          <cell r="R638" t="str">
            <v>FCL</v>
          </cell>
          <cell r="S638">
            <v>44607</v>
          </cell>
          <cell r="T638">
            <v>44611</v>
          </cell>
          <cell r="U638" t="str">
            <v>152205032580128</v>
          </cell>
          <cell r="V638">
            <v>44612</v>
          </cell>
          <cell r="W638" t="str">
            <v/>
          </cell>
          <cell r="X638" t="str">
            <v/>
          </cell>
          <cell r="Y638" t="str">
            <v/>
          </cell>
          <cell r="Z638" t="str">
            <v>0817800
PORTO DE SANTOS</v>
          </cell>
          <cell r="AA638" t="str">
            <v>0817800
PORTO DE SANTOS</v>
          </cell>
          <cell r="AB638" t="str">
            <v>BRASIL TERMINAL PORTUÁRIO S/A</v>
          </cell>
          <cell r="AC638" t="str">
            <v/>
          </cell>
          <cell r="AD638" t="str">
            <v/>
          </cell>
          <cell r="AE638" t="str">
            <v/>
          </cell>
          <cell r="AF638" t="str">
            <v/>
          </cell>
          <cell r="AG638" t="str">
            <v/>
          </cell>
          <cell r="AH638" t="str">
            <v/>
          </cell>
          <cell r="AI638" t="str">
            <v/>
          </cell>
          <cell r="AJ638" t="str">
            <v/>
          </cell>
          <cell r="AK638" t="str">
            <v/>
          </cell>
        </row>
        <row r="639">
          <cell r="A639">
            <v>540201183</v>
          </cell>
          <cell r="B639" t="str">
            <v>Normal</v>
          </cell>
          <cell r="C639" t="str">
            <v>Produtivo</v>
          </cell>
          <cell r="D639" t="str">
            <v>MBBRAS - SBC_x000D_
59.104.273/0001-29</v>
          </cell>
          <cell r="E639" t="str">
            <v>BSAO0037050</v>
          </cell>
          <cell r="F639" t="str">
            <v>DAIMLER TRUCK</v>
          </cell>
          <cell r="G639" t="str">
            <v>HAPPAG LLOYD BRASIL AGENCIAMENTO MARITIM</v>
          </cell>
          <cell r="H639" t="str">
            <v>MARITIMA</v>
          </cell>
          <cell r="I639" t="str">
            <v/>
          </cell>
          <cell r="J639">
            <v>44591</v>
          </cell>
          <cell r="K639" t="str">
            <v>HLCUSTR220112522</v>
          </cell>
          <cell r="L639" t="str">
            <v>1250252328</v>
          </cell>
          <cell r="P639">
            <v>44596</v>
          </cell>
          <cell r="Q639" t="str">
            <v>9705005 - MSC CATERINA</v>
          </cell>
          <cell r="R639" t="str">
            <v>FCL</v>
          </cell>
          <cell r="S639">
            <v>44607</v>
          </cell>
          <cell r="T639">
            <v>44611</v>
          </cell>
          <cell r="U639" t="str">
            <v>152205032580390</v>
          </cell>
          <cell r="V639">
            <v>44612</v>
          </cell>
          <cell r="W639" t="str">
            <v/>
          </cell>
          <cell r="X639" t="str">
            <v/>
          </cell>
          <cell r="Y639" t="str">
            <v/>
          </cell>
          <cell r="Z639" t="str">
            <v>0817800
PORTO DE SANTOS</v>
          </cell>
          <cell r="AA639" t="str">
            <v>0817800
PORTO DE SANTOS</v>
          </cell>
          <cell r="AB639" t="str">
            <v>BRASIL TERMINAL PORTUÁRIO S/A</v>
          </cell>
          <cell r="AC639">
            <v>44624</v>
          </cell>
          <cell r="AD639" t="str">
            <v>22/0421111-6</v>
          </cell>
          <cell r="AE639">
            <v>44627</v>
          </cell>
          <cell r="AF639" t="str">
            <v>Verde</v>
          </cell>
          <cell r="AG639">
            <v>44627</v>
          </cell>
          <cell r="AH639" t="str">
            <v/>
          </cell>
          <cell r="AI639" t="str">
            <v/>
          </cell>
          <cell r="AJ639">
            <v>44628</v>
          </cell>
          <cell r="AK639">
            <v>44628</v>
          </cell>
        </row>
        <row r="640">
          <cell r="A640">
            <v>540201179</v>
          </cell>
          <cell r="B640" t="str">
            <v>Normal</v>
          </cell>
          <cell r="C640" t="str">
            <v>Produtivo</v>
          </cell>
          <cell r="D640" t="str">
            <v>MBBRAS - SBC_x000D_
59.104.273/0001-29</v>
          </cell>
          <cell r="E640" t="str">
            <v>BSAO0037046</v>
          </cell>
          <cell r="F640" t="str">
            <v>DAIMLER TRUCK</v>
          </cell>
          <cell r="G640" t="str">
            <v>HAPPAG LLOYD BRASIL AGENCIAMENTO MARITIM</v>
          </cell>
          <cell r="H640" t="str">
            <v>MARITIMA</v>
          </cell>
          <cell r="I640" t="str">
            <v/>
          </cell>
          <cell r="J640">
            <v>44591</v>
          </cell>
          <cell r="K640" t="str">
            <v>HLCUSTR220112493</v>
          </cell>
          <cell r="L640" t="str">
            <v>1250252319</v>
          </cell>
          <cell r="P640">
            <v>44591</v>
          </cell>
          <cell r="Q640" t="str">
            <v>9705005 - MSC CATERINA</v>
          </cell>
          <cell r="R640" t="str">
            <v>FCL</v>
          </cell>
          <cell r="S640">
            <v>44607</v>
          </cell>
          <cell r="T640">
            <v>44611</v>
          </cell>
          <cell r="U640" t="str">
            <v>152205032580047</v>
          </cell>
          <cell r="V640">
            <v>44611</v>
          </cell>
          <cell r="W640" t="str">
            <v/>
          </cell>
          <cell r="X640" t="str">
            <v/>
          </cell>
          <cell r="Y640" t="str">
            <v/>
          </cell>
          <cell r="Z640" t="str">
            <v>0817800
PORTO DE SANTOS</v>
          </cell>
          <cell r="AA640" t="str">
            <v>0817800
PORTO DE SANTOS</v>
          </cell>
          <cell r="AB640" t="str">
            <v>BRASIL TERMINAL PORTUÁRIO S/A</v>
          </cell>
          <cell r="AC640" t="str">
            <v/>
          </cell>
          <cell r="AD640" t="str">
            <v/>
          </cell>
          <cell r="AE640" t="str">
            <v/>
          </cell>
          <cell r="AF640" t="str">
            <v/>
          </cell>
          <cell r="AG640" t="str">
            <v/>
          </cell>
          <cell r="AH640" t="str">
            <v/>
          </cell>
          <cell r="AI640" t="str">
            <v/>
          </cell>
          <cell r="AJ640" t="str">
            <v/>
          </cell>
          <cell r="AK640" t="str">
            <v/>
          </cell>
        </row>
        <row r="641">
          <cell r="A641">
            <v>540201185</v>
          </cell>
          <cell r="B641" t="str">
            <v>Normal</v>
          </cell>
          <cell r="C641" t="str">
            <v>Produtivo</v>
          </cell>
          <cell r="D641" t="str">
            <v>MBBRAS - SBC_x000D_
59.104.273/0001-29</v>
          </cell>
          <cell r="E641" t="str">
            <v>BSAO0037052</v>
          </cell>
          <cell r="F641" t="str">
            <v>DAIMLER TRUCK</v>
          </cell>
          <cell r="G641" t="str">
            <v>HAPPAG LLOYD BRASIL AGENCIAMENTO MARITIM</v>
          </cell>
          <cell r="H641" t="str">
            <v>MARITIMA</v>
          </cell>
          <cell r="I641" t="str">
            <v/>
          </cell>
          <cell r="J641">
            <v>44591</v>
          </cell>
          <cell r="K641" t="str">
            <v>HLCUSTR220112533</v>
          </cell>
          <cell r="L641" t="str">
            <v>1250252323</v>
          </cell>
          <cell r="P641">
            <v>44596</v>
          </cell>
          <cell r="Q641" t="str">
            <v>9705005 - MSC CATERINA</v>
          </cell>
          <cell r="R641" t="str">
            <v>FCL</v>
          </cell>
          <cell r="S641">
            <v>44607</v>
          </cell>
          <cell r="T641">
            <v>44611</v>
          </cell>
          <cell r="U641" t="str">
            <v>152205032580470</v>
          </cell>
          <cell r="V641">
            <v>44612</v>
          </cell>
          <cell r="W641" t="str">
            <v/>
          </cell>
          <cell r="X641" t="str">
            <v/>
          </cell>
          <cell r="Y641" t="str">
            <v/>
          </cell>
          <cell r="Z641" t="str">
            <v>0817800
PORTO DE SANTOS</v>
          </cell>
          <cell r="AA641" t="str">
            <v>0817800
PORTO DE SANTOS</v>
          </cell>
          <cell r="AB641" t="str">
            <v>BRASIL TERMINAL PORTUÁRIO S/A</v>
          </cell>
          <cell r="AC641">
            <v>44630</v>
          </cell>
          <cell r="AD641" t="str">
            <v>22/0463307-0</v>
          </cell>
          <cell r="AE641">
            <v>44630</v>
          </cell>
          <cell r="AF641" t="str">
            <v>Verde</v>
          </cell>
          <cell r="AG641">
            <v>44630</v>
          </cell>
          <cell r="AH641" t="str">
            <v/>
          </cell>
          <cell r="AI641" t="str">
            <v/>
          </cell>
          <cell r="AJ641" t="str">
            <v/>
          </cell>
          <cell r="AK641" t="str">
            <v/>
          </cell>
        </row>
        <row r="642">
          <cell r="A642">
            <v>540201186</v>
          </cell>
          <cell r="B642" t="str">
            <v>Normal</v>
          </cell>
          <cell r="C642" t="str">
            <v>Produtivo</v>
          </cell>
          <cell r="D642" t="str">
            <v>MBBRAS - SBC_x000D_
59.104.273/0001-29</v>
          </cell>
          <cell r="E642" t="str">
            <v>BSAO0037053</v>
          </cell>
          <cell r="F642" t="str">
            <v>DAIMLER TRUCK</v>
          </cell>
          <cell r="G642" t="str">
            <v>HAPPAG LLOYD BRASIL AGENCIAMENTO MARITIM</v>
          </cell>
          <cell r="H642" t="str">
            <v>MARITIMA</v>
          </cell>
          <cell r="I642" t="str">
            <v/>
          </cell>
          <cell r="J642">
            <v>44591</v>
          </cell>
          <cell r="K642" t="str">
            <v>HLCUSTR220112544</v>
          </cell>
          <cell r="L642" t="str">
            <v>1250252324</v>
          </cell>
          <cell r="P642">
            <v>44591</v>
          </cell>
          <cell r="Q642" t="str">
            <v>9705005 - MSC CATERINA</v>
          </cell>
          <cell r="R642" t="str">
            <v>FCL</v>
          </cell>
          <cell r="S642">
            <v>44607</v>
          </cell>
          <cell r="T642">
            <v>44611</v>
          </cell>
          <cell r="U642" t="str">
            <v>152205032580551</v>
          </cell>
          <cell r="V642">
            <v>44612</v>
          </cell>
          <cell r="W642" t="str">
            <v/>
          </cell>
          <cell r="X642" t="str">
            <v/>
          </cell>
          <cell r="Y642" t="str">
            <v/>
          </cell>
          <cell r="Z642" t="str">
            <v>0817800
PORTO DE SANTOS</v>
          </cell>
          <cell r="AA642" t="str">
            <v>0817800
PORTO DE SANTOS</v>
          </cell>
          <cell r="AB642" t="str">
            <v>BRASIL TERMINAL PORTUÁRIO S/A</v>
          </cell>
          <cell r="AC642" t="str">
            <v/>
          </cell>
          <cell r="AD642" t="str">
            <v/>
          </cell>
          <cell r="AE642" t="str">
            <v/>
          </cell>
          <cell r="AF642" t="str">
            <v/>
          </cell>
          <cell r="AG642" t="str">
            <v/>
          </cell>
          <cell r="AH642" t="str">
            <v/>
          </cell>
          <cell r="AI642" t="str">
            <v/>
          </cell>
          <cell r="AJ642" t="str">
            <v/>
          </cell>
          <cell r="AK642" t="str">
            <v/>
          </cell>
        </row>
        <row r="643">
          <cell r="A643">
            <v>540201190</v>
          </cell>
          <cell r="B643" t="str">
            <v>Normal</v>
          </cell>
          <cell r="C643" t="str">
            <v>Produtivo</v>
          </cell>
          <cell r="D643" t="str">
            <v>MBBRAS - SBC_x000D_
59.104.273/0001-29</v>
          </cell>
          <cell r="E643" t="str">
            <v>BSAO0037066</v>
          </cell>
          <cell r="F643" t="str">
            <v>DAIMLER TRUCK</v>
          </cell>
          <cell r="G643" t="str">
            <v>HAPPAG LLOYD BRASIL AGENCIAMENTO MARITIM</v>
          </cell>
          <cell r="H643" t="str">
            <v>MARITIMA</v>
          </cell>
          <cell r="I643" t="str">
            <v/>
          </cell>
          <cell r="J643">
            <v>44591</v>
          </cell>
          <cell r="K643" t="str">
            <v>HLCUSTR220112599</v>
          </cell>
          <cell r="L643" t="str">
            <v>1250252321</v>
          </cell>
          <cell r="P643">
            <v>44591</v>
          </cell>
          <cell r="Q643" t="str">
            <v>9705005 - MSC CATERINA</v>
          </cell>
          <cell r="R643" t="str">
            <v>FCL</v>
          </cell>
          <cell r="S643">
            <v>44607</v>
          </cell>
          <cell r="T643">
            <v>44611</v>
          </cell>
          <cell r="U643" t="str">
            <v>152205032580985</v>
          </cell>
          <cell r="V643">
            <v>44612</v>
          </cell>
          <cell r="W643" t="str">
            <v/>
          </cell>
          <cell r="X643" t="str">
            <v/>
          </cell>
          <cell r="Y643" t="str">
            <v/>
          </cell>
          <cell r="Z643" t="str">
            <v>0817800
PORTO DE SANTOS</v>
          </cell>
          <cell r="AA643" t="str">
            <v/>
          </cell>
          <cell r="AB643" t="str">
            <v/>
          </cell>
          <cell r="AC643" t="str">
            <v/>
          </cell>
          <cell r="AD643" t="str">
            <v/>
          </cell>
          <cell r="AE643" t="str">
            <v/>
          </cell>
          <cell r="AF643" t="str">
            <v/>
          </cell>
          <cell r="AG643" t="str">
            <v/>
          </cell>
          <cell r="AH643" t="str">
            <v/>
          </cell>
          <cell r="AI643" t="str">
            <v/>
          </cell>
          <cell r="AJ643" t="str">
            <v/>
          </cell>
          <cell r="AK643" t="str">
            <v/>
          </cell>
        </row>
        <row r="644">
          <cell r="A644">
            <v>540201188</v>
          </cell>
          <cell r="B644" t="str">
            <v>Normal</v>
          </cell>
          <cell r="C644" t="str">
            <v>Produtivo</v>
          </cell>
          <cell r="D644" t="str">
            <v>MBBRAS - SBC_x000D_
59.104.273/0001-29</v>
          </cell>
          <cell r="E644" t="str">
            <v>BSAO0037063</v>
          </cell>
          <cell r="F644" t="str">
            <v>DAIMLER TRUCK</v>
          </cell>
          <cell r="G644" t="str">
            <v>HAPPAG LLOYD BRASIL AGENCIAMENTO MARITIM</v>
          </cell>
          <cell r="H644" t="str">
            <v>MARITIMA</v>
          </cell>
          <cell r="I644" t="str">
            <v/>
          </cell>
          <cell r="J644">
            <v>44591</v>
          </cell>
          <cell r="K644" t="str">
            <v>HLCUSTR220112566</v>
          </cell>
          <cell r="L644" t="str">
            <v>1250252325</v>
          </cell>
          <cell r="P644">
            <v>44591</v>
          </cell>
          <cell r="Q644" t="str">
            <v>9705005 - MSC CATERINA</v>
          </cell>
          <cell r="R644" t="str">
            <v>FCL</v>
          </cell>
          <cell r="S644">
            <v>44607</v>
          </cell>
          <cell r="T644">
            <v>44611</v>
          </cell>
          <cell r="U644" t="str">
            <v>152205032580713</v>
          </cell>
          <cell r="V644">
            <v>44612</v>
          </cell>
          <cell r="W644" t="str">
            <v/>
          </cell>
          <cell r="X644" t="str">
            <v/>
          </cell>
          <cell r="Y644" t="str">
            <v/>
          </cell>
          <cell r="Z644" t="str">
            <v>0817800
PORTO DE SANTOS</v>
          </cell>
          <cell r="AA644" t="str">
            <v>0817800
PORTO DE SANTOS</v>
          </cell>
          <cell r="AB644" t="str">
            <v>BRASIL TERMINAL PORTUÁRIO S/A</v>
          </cell>
          <cell r="AC644" t="str">
            <v/>
          </cell>
          <cell r="AD644" t="str">
            <v/>
          </cell>
          <cell r="AE644" t="str">
            <v/>
          </cell>
          <cell r="AF644" t="str">
            <v/>
          </cell>
          <cell r="AG644" t="str">
            <v/>
          </cell>
          <cell r="AH644" t="str">
            <v/>
          </cell>
          <cell r="AI644" t="str">
            <v/>
          </cell>
          <cell r="AJ644" t="str">
            <v/>
          </cell>
          <cell r="AK644" t="str">
            <v/>
          </cell>
        </row>
        <row r="645">
          <cell r="A645">
            <v>540201189</v>
          </cell>
          <cell r="B645" t="str">
            <v>Normal</v>
          </cell>
          <cell r="C645" t="str">
            <v>Produtivo</v>
          </cell>
          <cell r="D645" t="str">
            <v>MBBRAS - SBC_x000D_
59.104.273/0001-29</v>
          </cell>
          <cell r="E645" t="str">
            <v>BSAO0037065</v>
          </cell>
          <cell r="F645" t="str">
            <v>DAIMLER TRUCK</v>
          </cell>
          <cell r="G645" t="str">
            <v>HAPPAG LLOYD BRASIL AGENCIAMENTO MARITIM</v>
          </cell>
          <cell r="H645" t="str">
            <v>MARITIMA</v>
          </cell>
          <cell r="I645" t="str">
            <v/>
          </cell>
          <cell r="J645">
            <v>44591</v>
          </cell>
          <cell r="K645" t="str">
            <v>HLCUSTR220112577</v>
          </cell>
          <cell r="L645" t="str">
            <v>1250252313</v>
          </cell>
          <cell r="P645">
            <v>44596</v>
          </cell>
          <cell r="Q645" t="str">
            <v>9705005 -MSC CATERINA</v>
          </cell>
          <cell r="R645" t="str">
            <v>FCL</v>
          </cell>
          <cell r="S645">
            <v>44607</v>
          </cell>
          <cell r="T645">
            <v>44611</v>
          </cell>
          <cell r="U645" t="str">
            <v>152205032580802</v>
          </cell>
          <cell r="V645">
            <v>44612</v>
          </cell>
          <cell r="W645" t="str">
            <v/>
          </cell>
          <cell r="X645" t="str">
            <v/>
          </cell>
          <cell r="Y645" t="str">
            <v/>
          </cell>
          <cell r="Z645" t="str">
            <v>0817800
PORTO DE SANTOS</v>
          </cell>
          <cell r="AA645" t="str">
            <v>0817800
PORTO DE SANTOS</v>
          </cell>
          <cell r="AB645" t="str">
            <v>BRASIL TERMINAL PORTUÁRIO S/A</v>
          </cell>
          <cell r="AC645">
            <v>44624</v>
          </cell>
          <cell r="AD645" t="str">
            <v>22/0421246-5</v>
          </cell>
          <cell r="AE645">
            <v>44627</v>
          </cell>
          <cell r="AF645" t="str">
            <v>Verde</v>
          </cell>
          <cell r="AG645">
            <v>44627</v>
          </cell>
          <cell r="AH645" t="str">
            <v/>
          </cell>
          <cell r="AI645" t="str">
            <v/>
          </cell>
          <cell r="AJ645" t="str">
            <v/>
          </cell>
          <cell r="AK645" t="str">
            <v/>
          </cell>
        </row>
        <row r="646">
          <cell r="A646">
            <v>540201187</v>
          </cell>
          <cell r="B646" t="str">
            <v>Normal</v>
          </cell>
          <cell r="C646" t="str">
            <v>Produtivo</v>
          </cell>
          <cell r="D646" t="str">
            <v>MBBRAS - SBC_x000D_
59.104.273/0001-29</v>
          </cell>
          <cell r="E646" t="str">
            <v>BSAO0037061</v>
          </cell>
          <cell r="F646" t="str">
            <v>DAIMLER TRUCK</v>
          </cell>
          <cell r="G646" t="str">
            <v>HAPPAG LLOYD BRASIL AGENCIAMENTO MARITIM</v>
          </cell>
          <cell r="H646" t="str">
            <v>MARITIMA</v>
          </cell>
          <cell r="I646" t="str">
            <v/>
          </cell>
          <cell r="J646">
            <v>44591</v>
          </cell>
          <cell r="K646" t="str">
            <v>HLCUSTR220112555</v>
          </cell>
          <cell r="L646" t="str">
            <v>1250252327</v>
          </cell>
          <cell r="P646">
            <v>44591</v>
          </cell>
          <cell r="Q646" t="str">
            <v>9705005 -MSC CATERINA</v>
          </cell>
          <cell r="R646" t="str">
            <v>FCL</v>
          </cell>
          <cell r="S646">
            <v>44607</v>
          </cell>
          <cell r="T646">
            <v>44611</v>
          </cell>
          <cell r="U646" t="str">
            <v>152205032580632</v>
          </cell>
          <cell r="V646">
            <v>44612</v>
          </cell>
          <cell r="W646" t="str">
            <v/>
          </cell>
          <cell r="X646" t="str">
            <v/>
          </cell>
          <cell r="Y646" t="str">
            <v/>
          </cell>
          <cell r="Z646" t="str">
            <v>0817800
PORTO DE SANTOS</v>
          </cell>
          <cell r="AA646" t="str">
            <v>0817800
PORTO DE SANTOS</v>
          </cell>
          <cell r="AB646" t="str">
            <v>BRASIL TERMINAL PORTUÁRIO S/A</v>
          </cell>
          <cell r="AC646" t="str">
            <v/>
          </cell>
          <cell r="AD646" t="str">
            <v/>
          </cell>
          <cell r="AE646" t="str">
            <v/>
          </cell>
          <cell r="AF646" t="str">
            <v/>
          </cell>
          <cell r="AG646" t="str">
            <v/>
          </cell>
          <cell r="AH646" t="str">
            <v/>
          </cell>
          <cell r="AI646" t="str">
            <v/>
          </cell>
          <cell r="AJ646" t="str">
            <v/>
          </cell>
          <cell r="AK646" t="str">
            <v/>
          </cell>
        </row>
        <row r="647">
          <cell r="A647">
            <v>540201194</v>
          </cell>
          <cell r="B647" t="str">
            <v>Normal</v>
          </cell>
          <cell r="C647" t="str">
            <v>Produtivo</v>
          </cell>
          <cell r="D647" t="str">
            <v>MBBRAS - SBC_x000D_
59.104.273/0001-29</v>
          </cell>
          <cell r="E647" t="str">
            <v>BSAO0037069</v>
          </cell>
          <cell r="F647" t="str">
            <v>DAIMLER TRUCK</v>
          </cell>
          <cell r="G647" t="str">
            <v>HAPPAG LLOYD BRASIL AGENCIAMENTO MARITIM</v>
          </cell>
          <cell r="H647" t="str">
            <v>MARITIMA</v>
          </cell>
          <cell r="I647" t="str">
            <v/>
          </cell>
          <cell r="J647">
            <v>44591</v>
          </cell>
          <cell r="K647" t="str">
            <v>HLCUSTR220112672</v>
          </cell>
          <cell r="L647" t="str">
            <v>1250252330</v>
          </cell>
          <cell r="P647">
            <v>44596</v>
          </cell>
          <cell r="Q647" t="str">
            <v>9705005 - MSC CATERINA</v>
          </cell>
          <cell r="R647" t="str">
            <v>FCL</v>
          </cell>
          <cell r="S647">
            <v>44607</v>
          </cell>
          <cell r="T647">
            <v>44611</v>
          </cell>
          <cell r="U647" t="str">
            <v>152205032581280</v>
          </cell>
          <cell r="V647">
            <v>44612</v>
          </cell>
          <cell r="W647" t="str">
            <v/>
          </cell>
          <cell r="X647" t="str">
            <v/>
          </cell>
          <cell r="Y647" t="str">
            <v/>
          </cell>
          <cell r="Z647" t="str">
            <v>0817800
PORTO DE SANTOS</v>
          </cell>
          <cell r="AA647" t="str">
            <v>0817800
PORTO DE SANTOS</v>
          </cell>
          <cell r="AB647" t="str">
            <v>BRASIL TERMINAL PORTUÁRIO S/A</v>
          </cell>
          <cell r="AC647">
            <v>44623</v>
          </cell>
          <cell r="AD647" t="str">
            <v>22/0407590-5</v>
          </cell>
          <cell r="AE647">
            <v>44624</v>
          </cell>
          <cell r="AF647" t="str">
            <v>Verde</v>
          </cell>
          <cell r="AG647">
            <v>44624</v>
          </cell>
          <cell r="AH647" t="str">
            <v/>
          </cell>
          <cell r="AI647" t="str">
            <v/>
          </cell>
          <cell r="AJ647">
            <v>44630</v>
          </cell>
          <cell r="AK647">
            <v>44630</v>
          </cell>
        </row>
        <row r="648">
          <cell r="A648">
            <v>540201195</v>
          </cell>
          <cell r="B648" t="str">
            <v>Normal</v>
          </cell>
          <cell r="C648" t="str">
            <v>Produtivo</v>
          </cell>
          <cell r="D648" t="str">
            <v>MBBRAS - SBC_x000D_
59.104.273/0001-29</v>
          </cell>
          <cell r="E648" t="str">
            <v>BSAO0037070</v>
          </cell>
          <cell r="F648" t="str">
            <v>DAIMLER TRUCK</v>
          </cell>
          <cell r="G648" t="str">
            <v>HAPPAG LLOYD BRASIL AGENCIAMENTO MARITIM</v>
          </cell>
          <cell r="H648" t="str">
            <v>MARITIMA</v>
          </cell>
          <cell r="I648" t="str">
            <v/>
          </cell>
          <cell r="J648">
            <v>44591</v>
          </cell>
          <cell r="K648" t="str">
            <v>HLCUSTR220112807</v>
          </cell>
          <cell r="L648" t="str">
            <v>1250252329</v>
          </cell>
          <cell r="P648">
            <v>44596</v>
          </cell>
          <cell r="Q648" t="str">
            <v>9705005 - MSC CATERINA</v>
          </cell>
          <cell r="R648" t="str">
            <v>FCL</v>
          </cell>
          <cell r="S648">
            <v>44607</v>
          </cell>
          <cell r="T648">
            <v>44611</v>
          </cell>
          <cell r="U648" t="str">
            <v>152205032581361</v>
          </cell>
          <cell r="V648">
            <v>44612</v>
          </cell>
          <cell r="W648" t="str">
            <v/>
          </cell>
          <cell r="X648" t="str">
            <v/>
          </cell>
          <cell r="Y648" t="str">
            <v/>
          </cell>
          <cell r="Z648" t="str">
            <v>0817800
PORTO DE SANTOS</v>
          </cell>
          <cell r="AA648" t="str">
            <v>0817800
PORTO DE SANTOS</v>
          </cell>
          <cell r="AB648" t="str">
            <v>BRASIL TERMINAL PORTUÁRIO S/A</v>
          </cell>
          <cell r="AC648">
            <v>44616</v>
          </cell>
          <cell r="AD648" t="str">
            <v>22/0369499-7</v>
          </cell>
          <cell r="AE648">
            <v>44616</v>
          </cell>
          <cell r="AF648" t="str">
            <v>Verde</v>
          </cell>
          <cell r="AG648">
            <v>44616</v>
          </cell>
          <cell r="AH648" t="str">
            <v/>
          </cell>
          <cell r="AI648" t="str">
            <v/>
          </cell>
          <cell r="AJ648">
            <v>44616</v>
          </cell>
          <cell r="AK648">
            <v>44616</v>
          </cell>
        </row>
        <row r="649">
          <cell r="A649">
            <v>540201193</v>
          </cell>
          <cell r="B649" t="str">
            <v>Normal</v>
          </cell>
          <cell r="C649" t="str">
            <v>Produtivo</v>
          </cell>
          <cell r="D649" t="str">
            <v>MBBRAS - SBC_x000D_
59.104.273/0001-29</v>
          </cell>
          <cell r="E649" t="str">
            <v>BSAO0037068</v>
          </cell>
          <cell r="F649" t="str">
            <v>DAIMLER TRUCK</v>
          </cell>
          <cell r="G649" t="str">
            <v>HAPPAG LLOYD BRASIL AGENCIAMENTO MARITIM</v>
          </cell>
          <cell r="H649" t="str">
            <v>MARITIMA</v>
          </cell>
          <cell r="I649" t="str">
            <v/>
          </cell>
          <cell r="J649">
            <v>44591</v>
          </cell>
          <cell r="K649" t="str">
            <v>HLCUSTR220112606</v>
          </cell>
          <cell r="L649" t="str">
            <v>1250252316</v>
          </cell>
          <cell r="P649">
            <v>44596</v>
          </cell>
          <cell r="Q649" t="str">
            <v>9705005 - MSC CATERINA</v>
          </cell>
          <cell r="R649" t="str">
            <v>FCL</v>
          </cell>
          <cell r="S649">
            <v>44607</v>
          </cell>
          <cell r="T649">
            <v>44611</v>
          </cell>
          <cell r="U649" t="str">
            <v>152205032581019</v>
          </cell>
          <cell r="V649">
            <v>44612</v>
          </cell>
          <cell r="W649" t="str">
            <v/>
          </cell>
          <cell r="X649" t="str">
            <v/>
          </cell>
          <cell r="Y649" t="str">
            <v/>
          </cell>
          <cell r="Z649" t="str">
            <v>0817800
PORTO DE SANTOS</v>
          </cell>
          <cell r="AA649" t="str">
            <v>0817800
PORTO DE SANTOS</v>
          </cell>
          <cell r="AB649" t="str">
            <v>BRASIL TERMINAL PORTUÁRIO S/A</v>
          </cell>
          <cell r="AC649">
            <v>44623</v>
          </cell>
          <cell r="AD649" t="str">
            <v>22/0407578-6</v>
          </cell>
          <cell r="AE649">
            <v>44624</v>
          </cell>
          <cell r="AF649" t="str">
            <v>Verde</v>
          </cell>
          <cell r="AG649">
            <v>44624</v>
          </cell>
          <cell r="AH649" t="str">
            <v/>
          </cell>
          <cell r="AI649" t="str">
            <v/>
          </cell>
          <cell r="AJ649">
            <v>44627</v>
          </cell>
          <cell r="AK649">
            <v>44627</v>
          </cell>
        </row>
        <row r="650">
          <cell r="A650">
            <v>540201196</v>
          </cell>
          <cell r="B650" t="str">
            <v>Normal</v>
          </cell>
          <cell r="C650" t="str">
            <v>Produtivo</v>
          </cell>
          <cell r="D650" t="str">
            <v>MBBRAS - SBC_x000D_
59.104.273/0001-29</v>
          </cell>
          <cell r="E650" t="str">
            <v>BSAO0037072</v>
          </cell>
          <cell r="F650" t="str">
            <v>DAIMLER TRUCK</v>
          </cell>
          <cell r="G650" t="str">
            <v>HAPPAG LLOYD BRASIL AGENCIAMENTO MARITIM</v>
          </cell>
          <cell r="H650" t="str">
            <v>MARITIMA</v>
          </cell>
          <cell r="I650" t="str">
            <v/>
          </cell>
          <cell r="J650">
            <v>44591</v>
          </cell>
          <cell r="K650" t="str">
            <v>HLCUSTR220112818</v>
          </cell>
          <cell r="L650" t="str">
            <v>1250252347</v>
          </cell>
          <cell r="P650">
            <v>44596</v>
          </cell>
          <cell r="Q650" t="str">
            <v>9705005 - MSC CATERINA</v>
          </cell>
          <cell r="R650" t="str">
            <v>FCL</v>
          </cell>
          <cell r="S650">
            <v>44607</v>
          </cell>
          <cell r="T650">
            <v>44611</v>
          </cell>
          <cell r="U650" t="str">
            <v>152205032581442</v>
          </cell>
          <cell r="V650">
            <v>44612</v>
          </cell>
          <cell r="W650" t="str">
            <v/>
          </cell>
          <cell r="X650" t="str">
            <v/>
          </cell>
          <cell r="Y650" t="str">
            <v/>
          </cell>
          <cell r="Z650" t="str">
            <v>0817800
PORTO DE SANTOS</v>
          </cell>
          <cell r="AA650" t="str">
            <v>0817800
PORTO DE SANTOS</v>
          </cell>
          <cell r="AB650" t="str">
            <v>BRASIL TERMINAL PORTUÁRIO S/A</v>
          </cell>
          <cell r="AC650">
            <v>44628</v>
          </cell>
          <cell r="AD650" t="str">
            <v>22/0443531-6</v>
          </cell>
          <cell r="AE650">
            <v>44628</v>
          </cell>
          <cell r="AF650" t="str">
            <v>Vermelho</v>
          </cell>
          <cell r="AG650" t="str">
            <v/>
          </cell>
          <cell r="AH650" t="str">
            <v/>
          </cell>
          <cell r="AI650" t="str">
            <v/>
          </cell>
          <cell r="AJ650" t="str">
            <v/>
          </cell>
          <cell r="AK650" t="str">
            <v/>
          </cell>
        </row>
        <row r="651">
          <cell r="A651">
            <v>540201198</v>
          </cell>
          <cell r="B651" t="str">
            <v>Normal</v>
          </cell>
          <cell r="C651" t="str">
            <v>Produtivo</v>
          </cell>
          <cell r="D651" t="str">
            <v>MBBRAS - SBC_x000D_
59.104.273/0001-29</v>
          </cell>
          <cell r="E651" t="str">
            <v>BSAO0037076</v>
          </cell>
          <cell r="F651" t="str">
            <v>DAIMLER TRUCK</v>
          </cell>
          <cell r="G651" t="str">
            <v>HAPPAG LLOYD BRASIL AGENCIAMENTO MARITIM</v>
          </cell>
          <cell r="H651" t="str">
            <v>MARITIMA</v>
          </cell>
          <cell r="I651" t="str">
            <v/>
          </cell>
          <cell r="J651">
            <v>44591</v>
          </cell>
          <cell r="K651" t="str">
            <v>HLCUSTR220113061</v>
          </cell>
          <cell r="L651" t="str">
            <v>1250252299</v>
          </cell>
          <cell r="P651">
            <v>44596</v>
          </cell>
          <cell r="Q651" t="str">
            <v>9705005 -MSC CATERINA</v>
          </cell>
          <cell r="R651" t="str">
            <v>FCL</v>
          </cell>
          <cell r="S651">
            <v>44607</v>
          </cell>
          <cell r="T651">
            <v>44611</v>
          </cell>
          <cell r="U651" t="str">
            <v>152205032581604</v>
          </cell>
          <cell r="V651">
            <v>44612</v>
          </cell>
          <cell r="W651" t="str">
            <v/>
          </cell>
          <cell r="X651" t="str">
            <v/>
          </cell>
          <cell r="Y651" t="str">
            <v/>
          </cell>
          <cell r="Z651" t="str">
            <v>0817800
PORTO DE SANTOS</v>
          </cell>
          <cell r="AA651" t="str">
            <v>0817800
PORTO DE SANTOS</v>
          </cell>
          <cell r="AB651" t="str">
            <v>BRASIL TERMINAL PORTUÁRIO S/A</v>
          </cell>
          <cell r="AC651">
            <v>44623</v>
          </cell>
          <cell r="AD651" t="str">
            <v>22/0407579-4</v>
          </cell>
          <cell r="AE651">
            <v>44624</v>
          </cell>
          <cell r="AF651" t="str">
            <v>Verde</v>
          </cell>
          <cell r="AG651">
            <v>44624</v>
          </cell>
          <cell r="AH651" t="str">
            <v/>
          </cell>
          <cell r="AI651" t="str">
            <v/>
          </cell>
          <cell r="AJ651">
            <v>44635</v>
          </cell>
          <cell r="AK651">
            <v>44635</v>
          </cell>
        </row>
        <row r="652">
          <cell r="A652">
            <v>540201197</v>
          </cell>
          <cell r="B652" t="str">
            <v>Normal</v>
          </cell>
          <cell r="C652" t="str">
            <v>Produtivo</v>
          </cell>
          <cell r="D652" t="str">
            <v>MBBRAS - SBC_x000D_
59.104.273/0001-29</v>
          </cell>
          <cell r="E652" t="str">
            <v>BSAO0037074</v>
          </cell>
          <cell r="F652" t="str">
            <v>DAIMLER TRUCK</v>
          </cell>
          <cell r="G652" t="str">
            <v>HAPPAG LLOYD BRASIL AGENCIAMENTO MARITIM</v>
          </cell>
          <cell r="H652" t="str">
            <v>MARITIMA</v>
          </cell>
          <cell r="I652" t="str">
            <v/>
          </cell>
          <cell r="J652">
            <v>44591</v>
          </cell>
          <cell r="K652" t="str">
            <v>HLCUSTR220113006</v>
          </cell>
          <cell r="L652" t="str">
            <v>1250252333</v>
          </cell>
          <cell r="P652">
            <v>44596</v>
          </cell>
          <cell r="Q652" t="str">
            <v>9705005 - MSC CATERINA</v>
          </cell>
          <cell r="R652" t="str">
            <v>FCL</v>
          </cell>
          <cell r="S652">
            <v>44607</v>
          </cell>
          <cell r="T652">
            <v>44611</v>
          </cell>
          <cell r="U652" t="str">
            <v>152205032581523</v>
          </cell>
          <cell r="V652">
            <v>44612</v>
          </cell>
          <cell r="W652" t="str">
            <v/>
          </cell>
          <cell r="X652" t="str">
            <v/>
          </cell>
          <cell r="Y652" t="str">
            <v/>
          </cell>
          <cell r="Z652" t="str">
            <v>0817800
PORTO DE SANTOS</v>
          </cell>
          <cell r="AA652" t="str">
            <v>0817800
PORTO DE SANTOS</v>
          </cell>
          <cell r="AB652" t="str">
            <v>BRASIL TERMINAL PORTUÁRIO S/A</v>
          </cell>
          <cell r="AC652">
            <v>44616</v>
          </cell>
          <cell r="AD652" t="str">
            <v>22/0369651-5</v>
          </cell>
          <cell r="AE652">
            <v>44616</v>
          </cell>
          <cell r="AF652" t="str">
            <v>Verde</v>
          </cell>
          <cell r="AG652">
            <v>44616</v>
          </cell>
          <cell r="AH652" t="str">
            <v/>
          </cell>
          <cell r="AI652" t="str">
            <v/>
          </cell>
          <cell r="AJ652">
            <v>44616</v>
          </cell>
          <cell r="AK652">
            <v>44616</v>
          </cell>
        </row>
        <row r="653">
          <cell r="A653">
            <v>540201199</v>
          </cell>
          <cell r="B653" t="str">
            <v>Normal</v>
          </cell>
          <cell r="C653" t="str">
            <v>Produtivo</v>
          </cell>
          <cell r="D653" t="str">
            <v>MBBRAS - SBC_x000D_
59.104.273/0001-29</v>
          </cell>
          <cell r="E653" t="str">
            <v>BSAO0037078</v>
          </cell>
          <cell r="F653" t="str">
            <v>DAIMLER TRUCK</v>
          </cell>
          <cell r="G653" t="str">
            <v>HAPPAG LLOYD BRASIL AGENCIAMENTO MARITIM</v>
          </cell>
          <cell r="H653" t="str">
            <v>MARITIMA</v>
          </cell>
          <cell r="I653" t="str">
            <v/>
          </cell>
          <cell r="J653">
            <v>44591</v>
          </cell>
          <cell r="K653" t="str">
            <v>HLCUSTR220113112</v>
          </cell>
          <cell r="L653" t="str">
            <v>1250252332</v>
          </cell>
          <cell r="P653">
            <v>44596</v>
          </cell>
          <cell r="Q653" t="str">
            <v>9705005 - MSC CATERINA</v>
          </cell>
          <cell r="R653" t="str">
            <v>FCL</v>
          </cell>
          <cell r="S653">
            <v>44607</v>
          </cell>
          <cell r="T653">
            <v>44611</v>
          </cell>
          <cell r="U653" t="str">
            <v>152205032581795</v>
          </cell>
          <cell r="V653">
            <v>44612</v>
          </cell>
          <cell r="W653" t="str">
            <v/>
          </cell>
          <cell r="X653" t="str">
            <v/>
          </cell>
          <cell r="Y653" t="str">
            <v/>
          </cell>
          <cell r="Z653" t="str">
            <v>0817800
PORTO DE SANTOS</v>
          </cell>
          <cell r="AA653" t="str">
            <v>0817800
PORTO DE SANTOS</v>
          </cell>
          <cell r="AB653" t="str">
            <v>BRASIL TERMINAL PORTUÁRIO S/A</v>
          </cell>
          <cell r="AC653">
            <v>44628</v>
          </cell>
          <cell r="AD653" t="str">
            <v>22/0443041-1</v>
          </cell>
          <cell r="AE653">
            <v>44628</v>
          </cell>
          <cell r="AF653" t="str">
            <v>Verde</v>
          </cell>
          <cell r="AG653">
            <v>44628</v>
          </cell>
          <cell r="AH653" t="str">
            <v/>
          </cell>
          <cell r="AI653" t="str">
            <v/>
          </cell>
          <cell r="AJ653">
            <v>44629</v>
          </cell>
          <cell r="AK653">
            <v>44629</v>
          </cell>
        </row>
        <row r="654">
          <cell r="A654">
            <v>540201201</v>
          </cell>
          <cell r="B654" t="str">
            <v>Normal</v>
          </cell>
          <cell r="C654" t="str">
            <v>Produtivo</v>
          </cell>
          <cell r="D654" t="str">
            <v>MBBRAS - SBC_x000D_
59.104.273/0001-29</v>
          </cell>
          <cell r="E654" t="str">
            <v>BSAO0037084</v>
          </cell>
          <cell r="F654" t="str">
            <v>DAIMLER TRUCK</v>
          </cell>
          <cell r="G654" t="str">
            <v>HAPPAG LLOYD BRASIL AGENCIAMENTO MARITIM</v>
          </cell>
          <cell r="H654" t="str">
            <v>MARITIMA</v>
          </cell>
          <cell r="I654" t="str">
            <v/>
          </cell>
          <cell r="J654">
            <v>44591</v>
          </cell>
          <cell r="K654" t="str">
            <v>HLCUSTR220113145</v>
          </cell>
          <cell r="L654" t="str">
            <v>1250252334</v>
          </cell>
          <cell r="P654">
            <v>44596</v>
          </cell>
          <cell r="Q654" t="str">
            <v>9705005 - MSC CATERINA</v>
          </cell>
          <cell r="R654" t="str">
            <v/>
          </cell>
          <cell r="S654">
            <v>44607</v>
          </cell>
          <cell r="T654">
            <v>44611</v>
          </cell>
          <cell r="U654" t="str">
            <v>152205032581957</v>
          </cell>
          <cell r="V654">
            <v>44612</v>
          </cell>
          <cell r="W654" t="str">
            <v/>
          </cell>
          <cell r="X654" t="str">
            <v/>
          </cell>
          <cell r="Y654" t="str">
            <v/>
          </cell>
          <cell r="Z654" t="str">
            <v>0817800
PORTO DE SANTOS</v>
          </cell>
          <cell r="AA654" t="str">
            <v>0817900
SAO PAULO</v>
          </cell>
          <cell r="AB654" t="str">
            <v>EADI SANTO ANDRE TERMINAL DE CARGAS LTDA.</v>
          </cell>
          <cell r="AC654">
            <v>44630</v>
          </cell>
          <cell r="AD654" t="str">
            <v>22/0463750-4</v>
          </cell>
          <cell r="AE654">
            <v>44630</v>
          </cell>
          <cell r="AF654" t="str">
            <v>Verde</v>
          </cell>
          <cell r="AG654">
            <v>44630</v>
          </cell>
          <cell r="AH654" t="str">
            <v/>
          </cell>
          <cell r="AI654" t="str">
            <v/>
          </cell>
          <cell r="AJ654" t="str">
            <v/>
          </cell>
          <cell r="AK654" t="str">
            <v/>
          </cell>
        </row>
        <row r="655">
          <cell r="A655">
            <v>540201200</v>
          </cell>
          <cell r="B655" t="str">
            <v>Normal</v>
          </cell>
          <cell r="C655" t="str">
            <v>Produtivo</v>
          </cell>
          <cell r="D655" t="str">
            <v>MBBRAS - SBC_x000D_
59.104.273/0001-29</v>
          </cell>
          <cell r="E655" t="str">
            <v>BSAO0037083</v>
          </cell>
          <cell r="F655" t="str">
            <v>DAIMLER TRUCK</v>
          </cell>
          <cell r="G655" t="str">
            <v>HAPPAG LLOYD BRASIL AGENCIAMENTO MARITIM</v>
          </cell>
          <cell r="H655" t="str">
            <v>MARITIMA</v>
          </cell>
          <cell r="I655" t="str">
            <v/>
          </cell>
          <cell r="J655">
            <v>44591</v>
          </cell>
          <cell r="K655" t="str">
            <v>HLCUSTR220113123</v>
          </cell>
          <cell r="L655" t="str">
            <v>1250252331</v>
          </cell>
          <cell r="P655">
            <v>44596</v>
          </cell>
          <cell r="Q655" t="str">
            <v>9705005 - MSC CATERINA</v>
          </cell>
          <cell r="R655" t="str">
            <v/>
          </cell>
          <cell r="S655">
            <v>44607</v>
          </cell>
          <cell r="T655">
            <v>44611</v>
          </cell>
          <cell r="U655" t="str">
            <v>152205032581876</v>
          </cell>
          <cell r="V655">
            <v>44611</v>
          </cell>
          <cell r="W655" t="str">
            <v/>
          </cell>
          <cell r="X655" t="str">
            <v/>
          </cell>
          <cell r="Y655" t="str">
            <v/>
          </cell>
          <cell r="Z655" t="str">
            <v>0817800
PORTO DE SANTOS</v>
          </cell>
          <cell r="AA655" t="str">
            <v>0817900
SAO PAULO</v>
          </cell>
          <cell r="AB655" t="str">
            <v>EADI SANTO ANDRE TERMINAL DE CARGAS LTDA.</v>
          </cell>
          <cell r="AC655">
            <v>44631</v>
          </cell>
          <cell r="AD655" t="str">
            <v>22/0473041-5</v>
          </cell>
          <cell r="AE655">
            <v>44631</v>
          </cell>
          <cell r="AF655" t="str">
            <v>Verde</v>
          </cell>
          <cell r="AG655">
            <v>44631</v>
          </cell>
          <cell r="AH655" t="str">
            <v/>
          </cell>
          <cell r="AI655" t="str">
            <v/>
          </cell>
          <cell r="AJ655">
            <v>44631</v>
          </cell>
          <cell r="AK655">
            <v>44631</v>
          </cell>
        </row>
        <row r="656">
          <cell r="A656">
            <v>540201202</v>
          </cell>
          <cell r="B656" t="str">
            <v>Normal</v>
          </cell>
          <cell r="C656" t="str">
            <v>Produtivo</v>
          </cell>
          <cell r="D656" t="str">
            <v>MBBRAS - SBC_x000D_
59.104.273/0001-29</v>
          </cell>
          <cell r="E656" t="str">
            <v>BSAO0037089</v>
          </cell>
          <cell r="F656" t="str">
            <v>DAIMLER TRUCK</v>
          </cell>
          <cell r="G656" t="str">
            <v>HAPPAG LLOYD BRASIL AGENCIAMENTO MARITIM</v>
          </cell>
          <cell r="H656" t="str">
            <v>MARITIMA</v>
          </cell>
          <cell r="I656" t="str">
            <v/>
          </cell>
          <cell r="J656">
            <v>44591</v>
          </cell>
          <cell r="K656" t="str">
            <v>HLCUSTR220113167</v>
          </cell>
          <cell r="L656" t="str">
            <v>1250252338</v>
          </cell>
          <cell r="P656">
            <v>44596</v>
          </cell>
          <cell r="Q656" t="str">
            <v>9705005 - MSC CATERINA</v>
          </cell>
          <cell r="R656" t="str">
            <v/>
          </cell>
          <cell r="S656">
            <v>44607</v>
          </cell>
          <cell r="T656">
            <v>44611</v>
          </cell>
          <cell r="U656" t="str">
            <v>152205032582090</v>
          </cell>
          <cell r="V656">
            <v>44611</v>
          </cell>
          <cell r="W656" t="str">
            <v/>
          </cell>
          <cell r="X656" t="str">
            <v/>
          </cell>
          <cell r="Y656" t="str">
            <v/>
          </cell>
          <cell r="Z656" t="str">
            <v>0817800
PORTO DE SANTOS</v>
          </cell>
          <cell r="AA656" t="str">
            <v>0817900
SAO PAULO</v>
          </cell>
          <cell r="AB656" t="str">
            <v>EADI SANTO ANDRE TERMINAL DE CARGAS LTDA.</v>
          </cell>
          <cell r="AC656">
            <v>44630</v>
          </cell>
          <cell r="AD656" t="str">
            <v>22/0463751-2</v>
          </cell>
          <cell r="AE656">
            <v>44630</v>
          </cell>
          <cell r="AF656" t="str">
            <v>Verde</v>
          </cell>
          <cell r="AG656">
            <v>44630</v>
          </cell>
          <cell r="AH656" t="str">
            <v/>
          </cell>
          <cell r="AI656" t="str">
            <v/>
          </cell>
          <cell r="AJ656" t="str">
            <v/>
          </cell>
          <cell r="AK656" t="str">
            <v/>
          </cell>
        </row>
        <row r="657">
          <cell r="A657">
            <v>540201204</v>
          </cell>
          <cell r="B657" t="str">
            <v>Normal</v>
          </cell>
          <cell r="C657" t="str">
            <v>Produtivo</v>
          </cell>
          <cell r="D657" t="str">
            <v>MBBRAS - SBC_x000D_
59.104.273/0001-29</v>
          </cell>
          <cell r="E657" t="str">
            <v>BSAO0037093</v>
          </cell>
          <cell r="F657" t="str">
            <v>DAIMLER TRUCK</v>
          </cell>
          <cell r="G657" t="str">
            <v>HAPPAG LLOYD BRASIL AGENCIAMENTO MARITIM</v>
          </cell>
          <cell r="H657" t="str">
            <v>MARITIMA</v>
          </cell>
          <cell r="I657" t="str">
            <v/>
          </cell>
          <cell r="J657">
            <v>44591</v>
          </cell>
          <cell r="K657" t="str">
            <v>HLCUSTR220113189</v>
          </cell>
          <cell r="L657" t="str">
            <v>1250252337</v>
          </cell>
          <cell r="P657">
            <v>44596</v>
          </cell>
          <cell r="Q657" t="str">
            <v>9705005 - MSC CATERINA</v>
          </cell>
          <cell r="R657" t="str">
            <v/>
          </cell>
          <cell r="S657">
            <v>44607</v>
          </cell>
          <cell r="T657">
            <v>44611</v>
          </cell>
          <cell r="U657" t="str">
            <v>152205032582252</v>
          </cell>
          <cell r="V657">
            <v>44612</v>
          </cell>
          <cell r="W657" t="str">
            <v/>
          </cell>
          <cell r="X657" t="str">
            <v/>
          </cell>
          <cell r="Y657" t="str">
            <v/>
          </cell>
          <cell r="Z657" t="str">
            <v>0817800
PORTO DE SANTOS</v>
          </cell>
          <cell r="AA657" t="str">
            <v>0817900
SAO PAULO</v>
          </cell>
          <cell r="AB657" t="str">
            <v>EADI SANTO ANDRE TERMINAL DE CARGAS LTDA.</v>
          </cell>
          <cell r="AC657">
            <v>44630</v>
          </cell>
          <cell r="AD657" t="str">
            <v>22/0463753-9</v>
          </cell>
          <cell r="AE657">
            <v>44630</v>
          </cell>
          <cell r="AF657" t="str">
            <v>Verde</v>
          </cell>
          <cell r="AG657">
            <v>44630</v>
          </cell>
          <cell r="AH657" t="str">
            <v/>
          </cell>
          <cell r="AI657" t="str">
            <v/>
          </cell>
          <cell r="AJ657" t="str">
            <v/>
          </cell>
          <cell r="AK657" t="str">
            <v/>
          </cell>
        </row>
        <row r="658">
          <cell r="A658">
            <v>540201203</v>
          </cell>
          <cell r="B658" t="str">
            <v>Normal</v>
          </cell>
          <cell r="C658" t="str">
            <v>Produtivo</v>
          </cell>
          <cell r="D658" t="str">
            <v>MBBRAS - SBC_x000D_
59.104.273/0001-29</v>
          </cell>
          <cell r="E658" t="str">
            <v>BSAO0037092</v>
          </cell>
          <cell r="F658" t="str">
            <v>DAIMLER TRUCK</v>
          </cell>
          <cell r="G658" t="str">
            <v>HAPPAG LLOYD BRASIL AGENCIAMENTO MARITIM</v>
          </cell>
          <cell r="H658" t="str">
            <v>MARITIMA</v>
          </cell>
          <cell r="I658" t="str">
            <v/>
          </cell>
          <cell r="J658">
            <v>44591</v>
          </cell>
          <cell r="K658" t="str">
            <v>HLCUSTR220113178</v>
          </cell>
          <cell r="L658" t="str">
            <v>1250252336</v>
          </cell>
          <cell r="P658">
            <v>44596</v>
          </cell>
          <cell r="Q658" t="str">
            <v>9705005 - MSC CATERINA</v>
          </cell>
          <cell r="R658" t="str">
            <v/>
          </cell>
          <cell r="S658">
            <v>44607</v>
          </cell>
          <cell r="T658">
            <v>44611</v>
          </cell>
          <cell r="U658" t="str">
            <v>152205032582171</v>
          </cell>
          <cell r="V658">
            <v>44612</v>
          </cell>
          <cell r="W658" t="str">
            <v/>
          </cell>
          <cell r="X658" t="str">
            <v/>
          </cell>
          <cell r="Y658" t="str">
            <v/>
          </cell>
          <cell r="Z658" t="str">
            <v>0817800
PORTO DE SANTOS</v>
          </cell>
          <cell r="AA658" t="str">
            <v>0817900
SAO PAULO</v>
          </cell>
          <cell r="AB658" t="str">
            <v>EADI SANTO ANDRE TERMINAL DE CARGAS LTDA.</v>
          </cell>
          <cell r="AC658">
            <v>44630</v>
          </cell>
          <cell r="AD658" t="str">
            <v>22/0463799-7</v>
          </cell>
          <cell r="AE658">
            <v>44630</v>
          </cell>
          <cell r="AF658" t="str">
            <v>Verde</v>
          </cell>
          <cell r="AG658">
            <v>44630</v>
          </cell>
          <cell r="AH658" t="str">
            <v/>
          </cell>
          <cell r="AI658" t="str">
            <v/>
          </cell>
          <cell r="AJ658" t="str">
            <v/>
          </cell>
          <cell r="AK658" t="str">
            <v/>
          </cell>
        </row>
        <row r="659">
          <cell r="A659">
            <v>540201206</v>
          </cell>
          <cell r="B659" t="str">
            <v>Normal</v>
          </cell>
          <cell r="C659" t="str">
            <v>Produtivo</v>
          </cell>
          <cell r="D659" t="str">
            <v>MBBRAS - SBC_x000D_
59.104.273/0001-29</v>
          </cell>
          <cell r="E659" t="str">
            <v>BSAO0037096</v>
          </cell>
          <cell r="F659" t="str">
            <v>DAIMLER TRUCK</v>
          </cell>
          <cell r="G659" t="str">
            <v>HAPPAG LLOYD BRASIL AGENCIAMENTO MARITIM</v>
          </cell>
          <cell r="H659" t="str">
            <v>MARITIMA</v>
          </cell>
          <cell r="I659" t="str">
            <v/>
          </cell>
          <cell r="J659">
            <v>44591</v>
          </cell>
          <cell r="K659" t="str">
            <v>HLCUSTR220113240</v>
          </cell>
          <cell r="L659" t="str">
            <v>1250252340</v>
          </cell>
          <cell r="P659">
            <v>44596</v>
          </cell>
          <cell r="Q659" t="str">
            <v>9705005 - MSC CATERINA</v>
          </cell>
          <cell r="R659" t="str">
            <v/>
          </cell>
          <cell r="S659">
            <v>44607</v>
          </cell>
          <cell r="T659">
            <v>44611</v>
          </cell>
          <cell r="U659" t="str">
            <v>152205032582414</v>
          </cell>
          <cell r="V659">
            <v>44612</v>
          </cell>
          <cell r="W659" t="str">
            <v/>
          </cell>
          <cell r="X659" t="str">
            <v/>
          </cell>
          <cell r="Y659" t="str">
            <v/>
          </cell>
          <cell r="Z659" t="str">
            <v>0817800
PORTO DE SANTOS</v>
          </cell>
          <cell r="AA659" t="str">
            <v>0817800
PORTO DE SANTOS</v>
          </cell>
          <cell r="AB659" t="str">
            <v>BRASIL TERMINAL PORTUÁRIO S/A</v>
          </cell>
          <cell r="AC659">
            <v>44616</v>
          </cell>
          <cell r="AD659" t="str">
            <v>22/0369652-3</v>
          </cell>
          <cell r="AE659">
            <v>44616</v>
          </cell>
          <cell r="AF659" t="str">
            <v>Verde</v>
          </cell>
          <cell r="AG659">
            <v>44616</v>
          </cell>
          <cell r="AH659" t="str">
            <v/>
          </cell>
          <cell r="AI659" t="str">
            <v/>
          </cell>
          <cell r="AJ659">
            <v>44616</v>
          </cell>
          <cell r="AK659">
            <v>44616</v>
          </cell>
        </row>
        <row r="660">
          <cell r="A660">
            <v>540201205</v>
          </cell>
          <cell r="B660" t="str">
            <v>Normal</v>
          </cell>
          <cell r="C660" t="str">
            <v>Produtivo</v>
          </cell>
          <cell r="D660" t="str">
            <v>MBBRAS - SBC_x000D_
59.104.273/0001-29</v>
          </cell>
          <cell r="E660" t="str">
            <v>BSAO0037095</v>
          </cell>
          <cell r="F660" t="str">
            <v>DAIMLER TRUCK</v>
          </cell>
          <cell r="G660" t="str">
            <v>HAPPAG LLOYD BRASIL AGENCIAMENTO MARITIM</v>
          </cell>
          <cell r="H660" t="str">
            <v>MARITIMA</v>
          </cell>
          <cell r="I660" t="str">
            <v/>
          </cell>
          <cell r="J660">
            <v>44591</v>
          </cell>
          <cell r="K660" t="str">
            <v>HLCUSTR220113190</v>
          </cell>
          <cell r="L660" t="str">
            <v>1250252335</v>
          </cell>
          <cell r="P660">
            <v>44596</v>
          </cell>
          <cell r="Q660" t="str">
            <v>9705005 - MSC CATERINA</v>
          </cell>
          <cell r="R660" t="str">
            <v/>
          </cell>
          <cell r="S660">
            <v>44607</v>
          </cell>
          <cell r="T660">
            <v>44611</v>
          </cell>
          <cell r="U660" t="str">
            <v>152205032582333</v>
          </cell>
          <cell r="V660">
            <v>44611</v>
          </cell>
          <cell r="W660" t="str">
            <v/>
          </cell>
          <cell r="X660" t="str">
            <v/>
          </cell>
          <cell r="Y660" t="str">
            <v/>
          </cell>
          <cell r="Z660" t="str">
            <v>0817800
PORTO DE SANTOS</v>
          </cell>
          <cell r="AA660" t="str">
            <v>0817800
PORTO DE SANTOS</v>
          </cell>
          <cell r="AB660" t="str">
            <v>BRASIL TERMINAL PORTUÁRIO S/A</v>
          </cell>
          <cell r="AC660">
            <v>44614</v>
          </cell>
          <cell r="AD660" t="str">
            <v>22/0355506-7</v>
          </cell>
          <cell r="AE660">
            <v>44615</v>
          </cell>
          <cell r="AF660" t="str">
            <v>Verde</v>
          </cell>
          <cell r="AG660">
            <v>44615</v>
          </cell>
          <cell r="AH660" t="str">
            <v/>
          </cell>
          <cell r="AI660" t="str">
            <v/>
          </cell>
          <cell r="AJ660" t="str">
            <v/>
          </cell>
          <cell r="AK660" t="str">
            <v/>
          </cell>
        </row>
        <row r="661">
          <cell r="A661">
            <v>540201210</v>
          </cell>
          <cell r="B661" t="str">
            <v>Normal</v>
          </cell>
          <cell r="C661" t="str">
            <v>Produtivo</v>
          </cell>
          <cell r="D661" t="str">
            <v>MBBRAS - SBC_x000D_
59.104.273/0001-29</v>
          </cell>
          <cell r="E661" t="str">
            <v>BSAO0037106</v>
          </cell>
          <cell r="F661" t="str">
            <v>DAIMLER TRUCK</v>
          </cell>
          <cell r="G661" t="str">
            <v>HAPPAG LLOYD BRASIL AGENCIAMENTO MARITIM</v>
          </cell>
          <cell r="H661" t="str">
            <v>MARITIMA</v>
          </cell>
          <cell r="I661" t="str">
            <v/>
          </cell>
          <cell r="J661">
            <v>44591</v>
          </cell>
          <cell r="K661" t="str">
            <v>HLCUSTR220113525</v>
          </cell>
          <cell r="L661" t="str">
            <v>1250252342</v>
          </cell>
          <cell r="P661">
            <v>44596</v>
          </cell>
          <cell r="Q661" t="str">
            <v>9705005 - MSC CATERINA</v>
          </cell>
          <cell r="R661" t="str">
            <v/>
          </cell>
          <cell r="S661">
            <v>44607</v>
          </cell>
          <cell r="T661">
            <v>44611</v>
          </cell>
          <cell r="U661" t="str">
            <v>152205032582848</v>
          </cell>
          <cell r="V661">
            <v>44612</v>
          </cell>
          <cell r="W661" t="str">
            <v/>
          </cell>
          <cell r="X661" t="str">
            <v/>
          </cell>
          <cell r="Y661" t="str">
            <v/>
          </cell>
          <cell r="Z661" t="str">
            <v>0817800
PORTO DE SANTOS</v>
          </cell>
          <cell r="AA661" t="str">
            <v>0817900
SAO PAULO</v>
          </cell>
          <cell r="AB661" t="str">
            <v>EADI SANTO ANDRE TERMINAL DE CARGAS LTDA.</v>
          </cell>
          <cell r="AC661">
            <v>44630</v>
          </cell>
          <cell r="AD661" t="str">
            <v>22/0462896-3</v>
          </cell>
          <cell r="AE661">
            <v>44630</v>
          </cell>
          <cell r="AF661" t="str">
            <v>Verde</v>
          </cell>
          <cell r="AG661">
            <v>44630</v>
          </cell>
          <cell r="AH661" t="str">
            <v/>
          </cell>
          <cell r="AI661" t="str">
            <v/>
          </cell>
          <cell r="AJ661" t="str">
            <v/>
          </cell>
          <cell r="AK661" t="str">
            <v/>
          </cell>
        </row>
        <row r="662">
          <cell r="A662">
            <v>540201209</v>
          </cell>
          <cell r="B662" t="str">
            <v>Normal</v>
          </cell>
          <cell r="C662" t="str">
            <v>Produtivo</v>
          </cell>
          <cell r="D662" t="str">
            <v>MBBRAS - SBC_x000D_
59.104.273/0001-29</v>
          </cell>
          <cell r="E662" t="str">
            <v>BSAO0037104</v>
          </cell>
          <cell r="F662" t="str">
            <v>DAIMLER TRUCK</v>
          </cell>
          <cell r="G662" t="str">
            <v>HAPPAG LLOYD BRASIL AGENCIAMENTO MARITIM</v>
          </cell>
          <cell r="H662" t="str">
            <v>MARITIMA</v>
          </cell>
          <cell r="I662" t="str">
            <v/>
          </cell>
          <cell r="J662">
            <v>44591</v>
          </cell>
          <cell r="K662" t="str">
            <v>HLCUSTR220113514</v>
          </cell>
          <cell r="L662" t="str">
            <v>1250252350</v>
          </cell>
          <cell r="P662">
            <v>44596</v>
          </cell>
          <cell r="Q662" t="str">
            <v>9705005 - MSC CATERINA</v>
          </cell>
          <cell r="R662" t="str">
            <v/>
          </cell>
          <cell r="S662">
            <v>44607</v>
          </cell>
          <cell r="T662">
            <v>44611</v>
          </cell>
          <cell r="U662" t="str">
            <v>152205032582767</v>
          </cell>
          <cell r="V662">
            <v>44612</v>
          </cell>
          <cell r="W662" t="str">
            <v/>
          </cell>
          <cell r="X662" t="str">
            <v/>
          </cell>
          <cell r="Y662" t="str">
            <v/>
          </cell>
          <cell r="Z662" t="str">
            <v>0817800
PORTO DE SANTOS</v>
          </cell>
          <cell r="AA662" t="str">
            <v>0817800
PORTO DE SANTOS</v>
          </cell>
          <cell r="AB662" t="str">
            <v>BRASIL TERMINAL PORTUÁRIO S/A</v>
          </cell>
          <cell r="AC662">
            <v>44614</v>
          </cell>
          <cell r="AD662" t="str">
            <v>22/0355507-5</v>
          </cell>
          <cell r="AE662">
            <v>44615</v>
          </cell>
          <cell r="AF662" t="str">
            <v>Verde</v>
          </cell>
          <cell r="AG662">
            <v>44615</v>
          </cell>
          <cell r="AH662" t="str">
            <v/>
          </cell>
          <cell r="AI662" t="str">
            <v/>
          </cell>
          <cell r="AJ662">
            <v>44615</v>
          </cell>
          <cell r="AK662">
            <v>44615</v>
          </cell>
        </row>
        <row r="663">
          <cell r="A663">
            <v>540201207</v>
          </cell>
          <cell r="B663" t="str">
            <v>Normal</v>
          </cell>
          <cell r="C663" t="str">
            <v>Produtivo</v>
          </cell>
          <cell r="D663" t="str">
            <v>MBBRAS - SBC_x000D_
59.104.273/0001-29</v>
          </cell>
          <cell r="E663" t="str">
            <v>BSAO0037099</v>
          </cell>
          <cell r="F663" t="str">
            <v>DAIMLER TRUCK</v>
          </cell>
          <cell r="G663" t="str">
            <v>HAPPAG LLOYD BRASIL AGENCIAMENTO MARITIM</v>
          </cell>
          <cell r="H663" t="str">
            <v>MARITIMA</v>
          </cell>
          <cell r="I663" t="str">
            <v/>
          </cell>
          <cell r="J663">
            <v>44591</v>
          </cell>
          <cell r="K663" t="str">
            <v>HLCUSTR220113313</v>
          </cell>
          <cell r="L663" t="str">
            <v>1250252339</v>
          </cell>
          <cell r="P663">
            <v>44596</v>
          </cell>
          <cell r="Q663" t="str">
            <v>9705005 - MSC CATERINA</v>
          </cell>
          <cell r="R663" t="str">
            <v/>
          </cell>
          <cell r="S663">
            <v>44607</v>
          </cell>
          <cell r="T663">
            <v>44611</v>
          </cell>
          <cell r="U663" t="str">
            <v>152205032582503</v>
          </cell>
          <cell r="V663">
            <v>44612</v>
          </cell>
          <cell r="W663" t="str">
            <v/>
          </cell>
          <cell r="X663" t="str">
            <v/>
          </cell>
          <cell r="Y663" t="str">
            <v/>
          </cell>
          <cell r="Z663" t="str">
            <v>0817800
PORTO DE SANTOS</v>
          </cell>
          <cell r="AA663" t="str">
            <v>0817900
SAO PAULO</v>
          </cell>
          <cell r="AB663" t="str">
            <v>EADI SANTO ANDRE TERMINAL DE CARGAS LTDA.</v>
          </cell>
          <cell r="AC663">
            <v>44630</v>
          </cell>
          <cell r="AD663" t="str">
            <v>22/0463754-7</v>
          </cell>
          <cell r="AE663">
            <v>44630</v>
          </cell>
          <cell r="AF663" t="str">
            <v>Verde</v>
          </cell>
          <cell r="AG663">
            <v>44630</v>
          </cell>
          <cell r="AH663" t="str">
            <v/>
          </cell>
          <cell r="AI663" t="str">
            <v/>
          </cell>
          <cell r="AJ663" t="str">
            <v/>
          </cell>
          <cell r="AK663" t="str">
            <v/>
          </cell>
        </row>
        <row r="664">
          <cell r="A664">
            <v>540201208</v>
          </cell>
          <cell r="B664" t="str">
            <v>Normal</v>
          </cell>
          <cell r="C664" t="str">
            <v>Produtivo</v>
          </cell>
          <cell r="D664" t="str">
            <v>MBBRAS - SBC_x000D_
59.104.273/0001-29</v>
          </cell>
          <cell r="E664" t="str">
            <v>BSAO0037102</v>
          </cell>
          <cell r="F664" t="str">
            <v>DAIMLER TRUCK</v>
          </cell>
          <cell r="G664" t="str">
            <v>HAPPAG LLOYD BRASIL AGENCIAMENTO MARITIM</v>
          </cell>
          <cell r="H664" t="str">
            <v>MARITIMA</v>
          </cell>
          <cell r="I664" t="str">
            <v/>
          </cell>
          <cell r="J664">
            <v>44591</v>
          </cell>
          <cell r="K664" t="str">
            <v>HLCUSTR220113485</v>
          </cell>
          <cell r="L664" t="str">
            <v>1250252343</v>
          </cell>
          <cell r="P664">
            <v>44596</v>
          </cell>
          <cell r="Q664" t="str">
            <v>9705005 -MSC CATERINA</v>
          </cell>
          <cell r="R664" t="str">
            <v/>
          </cell>
          <cell r="S664">
            <v>44607</v>
          </cell>
          <cell r="T664">
            <v>44611</v>
          </cell>
          <cell r="U664" t="str">
            <v>152205032582686</v>
          </cell>
          <cell r="V664">
            <v>44612</v>
          </cell>
          <cell r="W664" t="str">
            <v/>
          </cell>
          <cell r="X664" t="str">
            <v/>
          </cell>
          <cell r="Y664" t="str">
            <v/>
          </cell>
          <cell r="Z664" t="str">
            <v>0817800
PORTO DE SANTOS</v>
          </cell>
          <cell r="AA664" t="str">
            <v>0817800
PORTO DE SANTOS</v>
          </cell>
          <cell r="AB664" t="str">
            <v>BRASIL TERMINAL PORTUÁRIO S/A</v>
          </cell>
          <cell r="AC664">
            <v>44631</v>
          </cell>
          <cell r="AD664" t="str">
            <v>22/0473042-3</v>
          </cell>
          <cell r="AE664">
            <v>44631</v>
          </cell>
          <cell r="AF664" t="str">
            <v>Vermelho</v>
          </cell>
          <cell r="AG664" t="str">
            <v/>
          </cell>
          <cell r="AH664" t="str">
            <v/>
          </cell>
          <cell r="AI664" t="str">
            <v/>
          </cell>
          <cell r="AJ664" t="str">
            <v/>
          </cell>
          <cell r="AK664" t="str">
            <v/>
          </cell>
        </row>
        <row r="665">
          <cell r="A665">
            <v>540201216</v>
          </cell>
          <cell r="B665" t="str">
            <v>Normal</v>
          </cell>
          <cell r="C665" t="str">
            <v>Produtivo</v>
          </cell>
          <cell r="D665" t="str">
            <v>MBBRAS - SBC_x000D_
59.104.273/0001-29</v>
          </cell>
          <cell r="E665" t="str">
            <v>BSAO0037118</v>
          </cell>
          <cell r="F665" t="str">
            <v>DAIMLER TRUCK</v>
          </cell>
          <cell r="G665" t="str">
            <v>HAPPAG LLOYD BRASIL AGENCIAMENTO MARITIM</v>
          </cell>
          <cell r="H665" t="str">
            <v>MARITIMA</v>
          </cell>
          <cell r="I665" t="str">
            <v/>
          </cell>
          <cell r="J665">
            <v>44591</v>
          </cell>
          <cell r="K665" t="str">
            <v>HLCUSTR220113569</v>
          </cell>
          <cell r="L665" t="str">
            <v>1250252344</v>
          </cell>
          <cell r="P665">
            <v>44596</v>
          </cell>
          <cell r="Q665" t="str">
            <v>9705005 -MSC CATERINA</v>
          </cell>
          <cell r="R665" t="str">
            <v>FCL</v>
          </cell>
          <cell r="S665">
            <v>44607</v>
          </cell>
          <cell r="T665">
            <v>44611</v>
          </cell>
          <cell r="U665" t="str">
            <v>152205032583224</v>
          </cell>
          <cell r="V665">
            <v>44612</v>
          </cell>
          <cell r="W665" t="str">
            <v/>
          </cell>
          <cell r="X665" t="str">
            <v/>
          </cell>
          <cell r="Y665" t="str">
            <v/>
          </cell>
          <cell r="Z665" t="str">
            <v>0817800
PORTO DE SANTOS</v>
          </cell>
          <cell r="AA665" t="str">
            <v>0817900
SAO PAULO</v>
          </cell>
          <cell r="AB665" t="str">
            <v>EADI SANTO ANDRE TERMINAL DE CARGAS LTDA.</v>
          </cell>
          <cell r="AC665">
            <v>44630</v>
          </cell>
          <cell r="AD665" t="str">
            <v>22/0462911-0</v>
          </cell>
          <cell r="AE665">
            <v>44630</v>
          </cell>
          <cell r="AF665" t="str">
            <v>Verde</v>
          </cell>
          <cell r="AG665">
            <v>44630</v>
          </cell>
          <cell r="AH665" t="str">
            <v/>
          </cell>
          <cell r="AI665" t="str">
            <v/>
          </cell>
          <cell r="AJ665" t="str">
            <v/>
          </cell>
          <cell r="AK665" t="str">
            <v/>
          </cell>
        </row>
        <row r="666">
          <cell r="A666">
            <v>540201211</v>
          </cell>
          <cell r="B666" t="str">
            <v>Normal</v>
          </cell>
          <cell r="C666" t="str">
            <v>Produtivo</v>
          </cell>
          <cell r="D666" t="str">
            <v>MBBRAS - SBC_x000D_
59.104.273/0001-29</v>
          </cell>
          <cell r="E666" t="str">
            <v>BSAO0037109</v>
          </cell>
          <cell r="F666" t="str">
            <v>DAIMLER TRUCK</v>
          </cell>
          <cell r="G666" t="str">
            <v>HAPPAG LLOYD BRASIL AGENCIAMENTO MARITIM</v>
          </cell>
          <cell r="H666" t="str">
            <v>MARITIMA</v>
          </cell>
          <cell r="I666" t="str">
            <v/>
          </cell>
          <cell r="J666">
            <v>44591</v>
          </cell>
          <cell r="K666" t="str">
            <v>HLCUSTR220113536</v>
          </cell>
          <cell r="L666" t="str">
            <v>1250252341</v>
          </cell>
          <cell r="P666">
            <v>44596</v>
          </cell>
          <cell r="Q666" t="str">
            <v>9705005 -MSC CATERINA</v>
          </cell>
          <cell r="R666" t="str">
            <v/>
          </cell>
          <cell r="S666">
            <v>44607</v>
          </cell>
          <cell r="T666">
            <v>44611</v>
          </cell>
          <cell r="U666" t="str">
            <v>152205032582929</v>
          </cell>
          <cell r="V666">
            <v>44612</v>
          </cell>
          <cell r="W666" t="str">
            <v/>
          </cell>
          <cell r="X666" t="str">
            <v/>
          </cell>
          <cell r="Y666" t="str">
            <v/>
          </cell>
          <cell r="Z666" t="str">
            <v>0817800
PORTO DE SANTOS</v>
          </cell>
          <cell r="AA666" t="str">
            <v>0817900
SAO PAULO</v>
          </cell>
          <cell r="AB666" t="str">
            <v>EADI SANTO ANDRE TERMINAL DE CARGAS LTDA.</v>
          </cell>
          <cell r="AC666">
            <v>44630</v>
          </cell>
          <cell r="AD666" t="str">
            <v>22/0462897-1</v>
          </cell>
          <cell r="AE666">
            <v>44630</v>
          </cell>
          <cell r="AF666" t="str">
            <v>Verde</v>
          </cell>
          <cell r="AG666">
            <v>44630</v>
          </cell>
          <cell r="AH666" t="str">
            <v/>
          </cell>
          <cell r="AI666" t="str">
            <v/>
          </cell>
          <cell r="AJ666" t="str">
            <v/>
          </cell>
          <cell r="AK666" t="str">
            <v/>
          </cell>
        </row>
        <row r="667">
          <cell r="A667">
            <v>540201212</v>
          </cell>
          <cell r="B667" t="str">
            <v>Normal</v>
          </cell>
          <cell r="C667" t="str">
            <v>Produtivo</v>
          </cell>
          <cell r="D667" t="str">
            <v>MBBRAS - SBC_x000D_
59.104.273/0001-29</v>
          </cell>
          <cell r="E667" t="str">
            <v>BSAO0037113</v>
          </cell>
          <cell r="F667" t="str">
            <v>DAIMLER TRUCK</v>
          </cell>
          <cell r="G667" t="str">
            <v>HAPPAG LLOYD BRASIL AGENCIAMENTO MARITIM</v>
          </cell>
          <cell r="H667" t="str">
            <v>MARITIMA</v>
          </cell>
          <cell r="I667" t="str">
            <v/>
          </cell>
          <cell r="J667">
            <v>44591</v>
          </cell>
          <cell r="K667" t="str">
            <v>HLCUSTR220113547</v>
          </cell>
          <cell r="L667" t="str">
            <v>1250252345</v>
          </cell>
          <cell r="P667">
            <v>44596</v>
          </cell>
          <cell r="Q667" t="str">
            <v>9705005 -MSC CATERINA</v>
          </cell>
          <cell r="R667" t="str">
            <v>FCL</v>
          </cell>
          <cell r="S667">
            <v>44607</v>
          </cell>
          <cell r="T667">
            <v>44611</v>
          </cell>
          <cell r="U667" t="str">
            <v>152205032583062</v>
          </cell>
          <cell r="V667">
            <v>44611</v>
          </cell>
          <cell r="W667" t="str">
            <v/>
          </cell>
          <cell r="X667" t="str">
            <v/>
          </cell>
          <cell r="Y667" t="str">
            <v/>
          </cell>
          <cell r="Z667" t="str">
            <v>0817800
PORTO DE SANTOS</v>
          </cell>
          <cell r="AA667" t="str">
            <v>0817800
PORTO DE SANTOS</v>
          </cell>
          <cell r="AB667" t="str">
            <v>BRASIL TERMINAL PORTUÁRIO S/A</v>
          </cell>
          <cell r="AC667">
            <v>44630</v>
          </cell>
          <cell r="AD667" t="str">
            <v>22/0462898-0</v>
          </cell>
          <cell r="AE667">
            <v>44630</v>
          </cell>
          <cell r="AF667" t="str">
            <v>Verde</v>
          </cell>
          <cell r="AG667">
            <v>44630</v>
          </cell>
          <cell r="AH667" t="str">
            <v/>
          </cell>
          <cell r="AI667" t="str">
            <v/>
          </cell>
          <cell r="AJ667" t="str">
            <v/>
          </cell>
          <cell r="AK667" t="str">
            <v/>
          </cell>
        </row>
        <row r="668">
          <cell r="A668">
            <v>540201214</v>
          </cell>
          <cell r="B668" t="str">
            <v>Normal</v>
          </cell>
          <cell r="C668" t="str">
            <v>Produtivo</v>
          </cell>
          <cell r="D668" t="str">
            <v>MBBRAS - SBC_x000D_
59.104.273/0001-29</v>
          </cell>
          <cell r="E668" t="str">
            <v>BSAO0037117</v>
          </cell>
          <cell r="F668" t="str">
            <v>DAIMLER TRUCK</v>
          </cell>
          <cell r="G668" t="str">
            <v>HAPPAG LLOYD BRASIL AGENCIAMENTO MARITIM</v>
          </cell>
          <cell r="H668" t="str">
            <v>MARITIMA</v>
          </cell>
          <cell r="I668" t="str">
            <v/>
          </cell>
          <cell r="J668">
            <v>44591</v>
          </cell>
          <cell r="K668" t="str">
            <v>HLCUSTR220113558</v>
          </cell>
          <cell r="L668" t="str">
            <v>1250252349</v>
          </cell>
          <cell r="P668">
            <v>44596</v>
          </cell>
          <cell r="Q668" t="str">
            <v>9705005 -MSC CATERINA</v>
          </cell>
          <cell r="R668" t="str">
            <v>FCL</v>
          </cell>
          <cell r="S668">
            <v>44607</v>
          </cell>
          <cell r="T668">
            <v>44611</v>
          </cell>
          <cell r="U668" t="str">
            <v>152205032583143</v>
          </cell>
          <cell r="V668">
            <v>44611</v>
          </cell>
          <cell r="W668" t="str">
            <v/>
          </cell>
          <cell r="X668" t="str">
            <v/>
          </cell>
          <cell r="Y668" t="str">
            <v/>
          </cell>
          <cell r="Z668" t="str">
            <v>0817800
PORTO DE SANTOS</v>
          </cell>
          <cell r="AA668" t="str">
            <v>0817800
PORTO DE SANTOS</v>
          </cell>
          <cell r="AB668" t="str">
            <v>BRASIL TERMINAL PORTUÁRIO S/A</v>
          </cell>
          <cell r="AC668">
            <v>44615</v>
          </cell>
          <cell r="AD668" t="str">
            <v>22/0365691-2</v>
          </cell>
          <cell r="AE668">
            <v>44616</v>
          </cell>
          <cell r="AF668" t="str">
            <v>Verde</v>
          </cell>
          <cell r="AG668">
            <v>44616</v>
          </cell>
          <cell r="AH668" t="str">
            <v/>
          </cell>
          <cell r="AI668" t="str">
            <v/>
          </cell>
          <cell r="AJ668">
            <v>44616</v>
          </cell>
          <cell r="AK668">
            <v>44616</v>
          </cell>
        </row>
        <row r="669">
          <cell r="A669">
            <v>540201231</v>
          </cell>
          <cell r="B669" t="str">
            <v>Normal</v>
          </cell>
          <cell r="C669" t="str">
            <v>Produtivo</v>
          </cell>
          <cell r="D669" t="str">
            <v>MBBRAS - SBC_x000D_
59.104.273/0001-29</v>
          </cell>
          <cell r="E669" t="str">
            <v>BSAO0037125</v>
          </cell>
          <cell r="F669" t="str">
            <v>DAIMLER TRUCK</v>
          </cell>
          <cell r="G669" t="str">
            <v>HAPPAG LLOYD BRASIL AGENCIAMENTO MARITIM</v>
          </cell>
          <cell r="H669" t="str">
            <v>MARITIMA</v>
          </cell>
          <cell r="I669" t="str">
            <v/>
          </cell>
          <cell r="J669">
            <v>44591</v>
          </cell>
          <cell r="K669" t="str">
            <v>HLCUSTR220113609</v>
          </cell>
          <cell r="L669" t="str">
            <v>1250252351</v>
          </cell>
          <cell r="P669">
            <v>44596</v>
          </cell>
          <cell r="Q669" t="str">
            <v>9705005 -MSC CATERINA</v>
          </cell>
          <cell r="R669" t="str">
            <v>FCL</v>
          </cell>
          <cell r="S669">
            <v>44607</v>
          </cell>
          <cell r="T669">
            <v>44611</v>
          </cell>
          <cell r="U669" t="str">
            <v>152205032583658</v>
          </cell>
          <cell r="V669">
            <v>44612</v>
          </cell>
          <cell r="W669" t="str">
            <v/>
          </cell>
          <cell r="X669" t="str">
            <v/>
          </cell>
          <cell r="Y669" t="str">
            <v/>
          </cell>
          <cell r="Z669" t="str">
            <v>0817800
PORTO DE SANTOS</v>
          </cell>
          <cell r="AA669" t="str">
            <v>0817800
PORTO DE SANTOS</v>
          </cell>
          <cell r="AB669" t="str">
            <v>BRASIL TERMINAL PORTUÁRIO S/A</v>
          </cell>
          <cell r="AC669">
            <v>44629</v>
          </cell>
          <cell r="AD669" t="str">
            <v>22/0453129-3</v>
          </cell>
          <cell r="AE669">
            <v>44629</v>
          </cell>
          <cell r="AF669" t="str">
            <v>Verde</v>
          </cell>
          <cell r="AG669">
            <v>44629</v>
          </cell>
          <cell r="AH669" t="str">
            <v/>
          </cell>
          <cell r="AI669" t="str">
            <v/>
          </cell>
          <cell r="AJ669">
            <v>44629</v>
          </cell>
          <cell r="AK669">
            <v>44629</v>
          </cell>
        </row>
        <row r="670">
          <cell r="A670">
            <v>540201218</v>
          </cell>
          <cell r="B670" t="str">
            <v>Normal</v>
          </cell>
          <cell r="C670" t="str">
            <v>Produtivo</v>
          </cell>
          <cell r="D670" t="str">
            <v>MBBRAS - SBC_x000D_
59.104.273/0001-29</v>
          </cell>
          <cell r="E670" t="str">
            <v>BSAO0037122</v>
          </cell>
          <cell r="F670" t="str">
            <v>DAIMLER TRUCK</v>
          </cell>
          <cell r="G670" t="str">
            <v>HAPPAG LLOYD BRASIL AGENCIAMENTO MARITIM</v>
          </cell>
          <cell r="H670" t="str">
            <v>MARITIMA</v>
          </cell>
          <cell r="I670" t="str">
            <v/>
          </cell>
          <cell r="J670">
            <v>44591</v>
          </cell>
          <cell r="K670" t="str">
            <v>HLCUSTR220113580</v>
          </cell>
          <cell r="L670" t="str">
            <v>1250252348</v>
          </cell>
          <cell r="P670">
            <v>44596</v>
          </cell>
          <cell r="Q670" t="str">
            <v>9705005 - MSC CATERINA</v>
          </cell>
          <cell r="R670" t="str">
            <v>FCL</v>
          </cell>
          <cell r="S670">
            <v>44607</v>
          </cell>
          <cell r="T670">
            <v>44611</v>
          </cell>
          <cell r="U670" t="str">
            <v>152205032583496</v>
          </cell>
          <cell r="V670">
            <v>44611</v>
          </cell>
          <cell r="W670" t="str">
            <v/>
          </cell>
          <cell r="X670" t="str">
            <v/>
          </cell>
          <cell r="Y670" t="str">
            <v/>
          </cell>
          <cell r="Z670" t="str">
            <v>0817800
PORTO DE SANTOS</v>
          </cell>
          <cell r="AA670" t="str">
            <v>0817900
SAO PAULO</v>
          </cell>
          <cell r="AB670" t="str">
            <v>EADI SANTO ANDRE TERMINAL DE CARGAS LTDA.</v>
          </cell>
          <cell r="AC670">
            <v>44630</v>
          </cell>
          <cell r="AD670" t="str">
            <v>22/0462912-9</v>
          </cell>
          <cell r="AE670">
            <v>44630</v>
          </cell>
          <cell r="AF670" t="str">
            <v>Verde</v>
          </cell>
          <cell r="AG670">
            <v>44630</v>
          </cell>
          <cell r="AH670" t="str">
            <v/>
          </cell>
          <cell r="AI670" t="str">
            <v/>
          </cell>
          <cell r="AJ670">
            <v>44634</v>
          </cell>
          <cell r="AK670">
            <v>44634</v>
          </cell>
        </row>
        <row r="671">
          <cell r="A671">
            <v>540201219</v>
          </cell>
          <cell r="B671" t="str">
            <v>Normal</v>
          </cell>
          <cell r="C671" t="str">
            <v>Produtivo</v>
          </cell>
          <cell r="D671" t="str">
            <v>MBBRAS - SBC_x000D_
59.104.273/0001-29</v>
          </cell>
          <cell r="E671" t="str">
            <v>BSAO0037124</v>
          </cell>
          <cell r="F671" t="str">
            <v>DAIMLER TRUCK</v>
          </cell>
          <cell r="G671" t="str">
            <v>HAPPAG LLOYD BRASIL AGENCIAMENTO MARITIM</v>
          </cell>
          <cell r="H671" t="str">
            <v>MARITIMA</v>
          </cell>
          <cell r="I671" t="str">
            <v/>
          </cell>
          <cell r="J671">
            <v>44591</v>
          </cell>
          <cell r="K671" t="str">
            <v>HLCUSTR220113591</v>
          </cell>
          <cell r="L671" t="str">
            <v>1250252356</v>
          </cell>
          <cell r="P671">
            <v>44596</v>
          </cell>
          <cell r="Q671" t="str">
            <v>9705005 - MSC CATERINA</v>
          </cell>
          <cell r="R671" t="str">
            <v>FCL</v>
          </cell>
          <cell r="S671">
            <v>44607</v>
          </cell>
          <cell r="T671">
            <v>44611</v>
          </cell>
          <cell r="U671" t="str">
            <v>152205032583577</v>
          </cell>
          <cell r="V671">
            <v>44612</v>
          </cell>
          <cell r="W671" t="str">
            <v/>
          </cell>
          <cell r="X671" t="str">
            <v/>
          </cell>
          <cell r="Y671" t="str">
            <v/>
          </cell>
          <cell r="Z671" t="str">
            <v>0817800
PORTO DE SANTOS</v>
          </cell>
          <cell r="AA671" t="str">
            <v>0817800
PORTO DE SANTOS</v>
          </cell>
          <cell r="AB671" t="str">
            <v>BRASIL TERMINAL PORTUÁRIO S/A</v>
          </cell>
          <cell r="AC671">
            <v>44627</v>
          </cell>
          <cell r="AD671" t="str">
            <v>22/0435621-1</v>
          </cell>
          <cell r="AE671">
            <v>44628</v>
          </cell>
          <cell r="AF671" t="str">
            <v>Verde</v>
          </cell>
          <cell r="AG671">
            <v>44628</v>
          </cell>
          <cell r="AH671" t="str">
            <v/>
          </cell>
          <cell r="AI671" t="str">
            <v/>
          </cell>
          <cell r="AJ671" t="str">
            <v/>
          </cell>
          <cell r="AK671" t="str">
            <v/>
          </cell>
        </row>
        <row r="672">
          <cell r="A672">
            <v>540201217</v>
          </cell>
          <cell r="B672" t="str">
            <v>Normal</v>
          </cell>
          <cell r="C672" t="str">
            <v>Produtivo</v>
          </cell>
          <cell r="D672" t="str">
            <v>MBBRAS - SBC_x000D_
59.104.273/0001-29</v>
          </cell>
          <cell r="E672" t="str">
            <v>BSAO0037120</v>
          </cell>
          <cell r="F672" t="str">
            <v>DAIMLER TRUCK</v>
          </cell>
          <cell r="G672" t="str">
            <v>HAPPAG LLOYD BRASIL AGENCIAMENTO MARITIM</v>
          </cell>
          <cell r="H672" t="str">
            <v>MARITIMA</v>
          </cell>
          <cell r="I672" t="str">
            <v/>
          </cell>
          <cell r="J672">
            <v>44591</v>
          </cell>
          <cell r="K672" t="str">
            <v>HLCUSTR220113570</v>
          </cell>
          <cell r="L672" t="str">
            <v>1250252346</v>
          </cell>
          <cell r="P672">
            <v>44596</v>
          </cell>
          <cell r="Q672" t="str">
            <v>9705005 - MSC CATERINA</v>
          </cell>
          <cell r="R672" t="str">
            <v>FCL</v>
          </cell>
          <cell r="S672">
            <v>44607</v>
          </cell>
          <cell r="T672">
            <v>44611</v>
          </cell>
          <cell r="U672" t="str">
            <v>152205032583305</v>
          </cell>
          <cell r="V672">
            <v>44611</v>
          </cell>
          <cell r="W672" t="str">
            <v/>
          </cell>
          <cell r="X672" t="str">
            <v/>
          </cell>
          <cell r="Y672" t="str">
            <v/>
          </cell>
          <cell r="Z672" t="str">
            <v>0817800
PORTO DE SANTOS</v>
          </cell>
          <cell r="AA672" t="str">
            <v>0817800
PORTO DE SANTOS</v>
          </cell>
          <cell r="AB672" t="str">
            <v>BRASIL TERMINAL PORTUÁRIO S/A</v>
          </cell>
          <cell r="AC672">
            <v>44627</v>
          </cell>
          <cell r="AD672" t="str">
            <v>22/0433780-2</v>
          </cell>
          <cell r="AE672">
            <v>44628</v>
          </cell>
          <cell r="AF672" t="str">
            <v>Verde</v>
          </cell>
          <cell r="AG672">
            <v>44628</v>
          </cell>
          <cell r="AH672" t="str">
            <v/>
          </cell>
          <cell r="AI672" t="str">
            <v/>
          </cell>
          <cell r="AJ672">
            <v>44628</v>
          </cell>
          <cell r="AK672">
            <v>44628</v>
          </cell>
        </row>
        <row r="673">
          <cell r="A673">
            <v>540201235</v>
          </cell>
          <cell r="B673" t="str">
            <v>Normal</v>
          </cell>
          <cell r="C673" t="str">
            <v>Produtivo</v>
          </cell>
          <cell r="D673" t="str">
            <v>MBBRAS - SBC_x000D_
59.104.273/0001-29</v>
          </cell>
          <cell r="E673" t="str">
            <v>BSAO0037134</v>
          </cell>
          <cell r="F673" t="str">
            <v>DAIMLER TRUCK</v>
          </cell>
          <cell r="G673" t="str">
            <v>HAPPAG LLOYD BRASIL AGENCIAMENTO MARITIM</v>
          </cell>
          <cell r="H673" t="str">
            <v>MARITIMA</v>
          </cell>
          <cell r="I673" t="str">
            <v/>
          </cell>
          <cell r="J673">
            <v>44591</v>
          </cell>
          <cell r="K673" t="str">
            <v>HLCUSTR220113697</v>
          </cell>
          <cell r="L673" t="str">
            <v>1250252354</v>
          </cell>
          <cell r="P673">
            <v>44596</v>
          </cell>
          <cell r="Q673" t="str">
            <v>9705005 - MSC CATERINA</v>
          </cell>
          <cell r="R673" t="str">
            <v>FCL</v>
          </cell>
          <cell r="S673">
            <v>44607</v>
          </cell>
          <cell r="T673">
            <v>44611</v>
          </cell>
          <cell r="U673" t="str">
            <v>152205032584034</v>
          </cell>
          <cell r="V673">
            <v>44612</v>
          </cell>
          <cell r="W673" t="str">
            <v/>
          </cell>
          <cell r="X673" t="str">
            <v/>
          </cell>
          <cell r="Y673" t="str">
            <v/>
          </cell>
          <cell r="Z673" t="str">
            <v>0817800
PORTO DE SANTOS</v>
          </cell>
          <cell r="AA673" t="str">
            <v>0817800
PORTO DE SANTOS</v>
          </cell>
          <cell r="AB673" t="str">
            <v>BRASIL TERMINAL PORTUÁRIO S/A</v>
          </cell>
          <cell r="AC673">
            <v>44616</v>
          </cell>
          <cell r="AD673" t="str">
            <v>22/0371422-0</v>
          </cell>
          <cell r="AE673">
            <v>44616</v>
          </cell>
          <cell r="AF673" t="str">
            <v>Verde</v>
          </cell>
          <cell r="AG673">
            <v>44616</v>
          </cell>
          <cell r="AH673" t="str">
            <v/>
          </cell>
          <cell r="AI673" t="str">
            <v/>
          </cell>
          <cell r="AJ673">
            <v>44616</v>
          </cell>
          <cell r="AK673">
            <v>44616</v>
          </cell>
        </row>
        <row r="674">
          <cell r="A674">
            <v>540201233</v>
          </cell>
          <cell r="B674" t="str">
            <v>Normal</v>
          </cell>
          <cell r="C674" t="str">
            <v>Produtivo</v>
          </cell>
          <cell r="D674" t="str">
            <v>MBBRAS - SBC_x000D_
59.104.273/0001-29</v>
          </cell>
          <cell r="E674" t="str">
            <v>BSAO0037130</v>
          </cell>
          <cell r="F674" t="str">
            <v>DAIMLER TRUCK</v>
          </cell>
          <cell r="G674" t="str">
            <v>HAPPAG LLOYD BRASIL AGENCIAMENTO MARITIM</v>
          </cell>
          <cell r="H674" t="str">
            <v>MARITIMA</v>
          </cell>
          <cell r="I674" t="str">
            <v/>
          </cell>
          <cell r="J674">
            <v>44591</v>
          </cell>
          <cell r="K674" t="str">
            <v>HLCUSTR220113675</v>
          </cell>
          <cell r="L674" t="str">
            <v>1250252352</v>
          </cell>
          <cell r="P674">
            <v>44591</v>
          </cell>
          <cell r="Q674" t="str">
            <v>9705005 - MSC CATERINA</v>
          </cell>
          <cell r="R674" t="str">
            <v>FCL</v>
          </cell>
          <cell r="S674">
            <v>44607</v>
          </cell>
          <cell r="T674">
            <v>44611</v>
          </cell>
          <cell r="U674" t="str">
            <v>152205032583810</v>
          </cell>
          <cell r="V674">
            <v>44612</v>
          </cell>
          <cell r="W674" t="str">
            <v/>
          </cell>
          <cell r="X674" t="str">
            <v/>
          </cell>
          <cell r="Y674" t="str">
            <v/>
          </cell>
          <cell r="Z674" t="str">
            <v>0817800
PORTO DE SANTOS</v>
          </cell>
          <cell r="AA674" t="str">
            <v>0817800
PORTO DE SANTOS</v>
          </cell>
          <cell r="AB674" t="str">
            <v>BRASIL TERMINAL PORTUÁRIO S/A</v>
          </cell>
          <cell r="AC674" t="str">
            <v/>
          </cell>
          <cell r="AD674" t="str">
            <v/>
          </cell>
          <cell r="AE674" t="str">
            <v/>
          </cell>
          <cell r="AF674" t="str">
            <v/>
          </cell>
          <cell r="AG674" t="str">
            <v/>
          </cell>
          <cell r="AH674" t="str">
            <v/>
          </cell>
          <cell r="AI674" t="str">
            <v/>
          </cell>
          <cell r="AJ674" t="str">
            <v/>
          </cell>
          <cell r="AK674" t="str">
            <v/>
          </cell>
        </row>
        <row r="675">
          <cell r="A675">
            <v>540201232</v>
          </cell>
          <cell r="B675" t="str">
            <v>Normal</v>
          </cell>
          <cell r="C675" t="str">
            <v>Produtivo</v>
          </cell>
          <cell r="D675" t="str">
            <v>MBBRAS - SBC_x000D_
59.104.273/0001-29</v>
          </cell>
          <cell r="E675" t="str">
            <v>BSAO0037128</v>
          </cell>
          <cell r="F675" t="str">
            <v>DAIMLER TRUCK</v>
          </cell>
          <cell r="G675" t="str">
            <v>HAPPAG LLOYD BRASIL AGENCIAMENTO MARITIM</v>
          </cell>
          <cell r="H675" t="str">
            <v>MARITIMA</v>
          </cell>
          <cell r="I675" t="str">
            <v/>
          </cell>
          <cell r="J675">
            <v>44591</v>
          </cell>
          <cell r="K675" t="str">
            <v>HLCUSTR220113620</v>
          </cell>
          <cell r="L675" t="str">
            <v>1250252353</v>
          </cell>
          <cell r="P675">
            <v>44596</v>
          </cell>
          <cell r="Q675" t="str">
            <v>9705005 - MSC CATERINA</v>
          </cell>
          <cell r="R675" t="str">
            <v>FCL</v>
          </cell>
          <cell r="S675">
            <v>44607</v>
          </cell>
          <cell r="T675">
            <v>44611</v>
          </cell>
          <cell r="U675" t="str">
            <v>152205032583739</v>
          </cell>
          <cell r="V675">
            <v>44611</v>
          </cell>
          <cell r="W675" t="str">
            <v/>
          </cell>
          <cell r="X675" t="str">
            <v/>
          </cell>
          <cell r="Y675" t="str">
            <v/>
          </cell>
          <cell r="Z675" t="str">
            <v>0817800
PORTO DE SANTOS</v>
          </cell>
          <cell r="AA675" t="str">
            <v>0817800
PORTO DE SANTOS</v>
          </cell>
          <cell r="AB675" t="str">
            <v>BRASIL TERMINAL PORTUÁRIO S/A</v>
          </cell>
          <cell r="AC675">
            <v>44630</v>
          </cell>
          <cell r="AD675" t="str">
            <v>22/0468625-4</v>
          </cell>
          <cell r="AE675">
            <v>44631</v>
          </cell>
          <cell r="AF675" t="str">
            <v>Verde</v>
          </cell>
          <cell r="AG675">
            <v>44631</v>
          </cell>
          <cell r="AH675" t="str">
            <v/>
          </cell>
          <cell r="AI675" t="str">
            <v/>
          </cell>
          <cell r="AJ675">
            <v>44631</v>
          </cell>
          <cell r="AK675">
            <v>44631</v>
          </cell>
        </row>
        <row r="676">
          <cell r="A676">
            <v>540201234</v>
          </cell>
          <cell r="B676" t="str">
            <v>Normal</v>
          </cell>
          <cell r="C676" t="str">
            <v>Produtivo</v>
          </cell>
          <cell r="D676" t="str">
            <v>MBBRAS - SBC_x000D_
59.104.273/0001-29</v>
          </cell>
          <cell r="E676" t="str">
            <v>BSAO0037131</v>
          </cell>
          <cell r="F676" t="str">
            <v>DAIMLER TRUCK</v>
          </cell>
          <cell r="G676" t="str">
            <v>HAPPAG LLOYD BRASIL AGENCIAMENTO MARITIM</v>
          </cell>
          <cell r="H676" t="str">
            <v>MARITIMA</v>
          </cell>
          <cell r="I676" t="str">
            <v/>
          </cell>
          <cell r="J676">
            <v>44591</v>
          </cell>
          <cell r="K676" t="str">
            <v>HLCUSTR220113686</v>
          </cell>
          <cell r="L676" t="str">
            <v>1250252355</v>
          </cell>
          <cell r="P676">
            <v>44596</v>
          </cell>
          <cell r="Q676" t="str">
            <v>9705005 - MSC CATERINA</v>
          </cell>
          <cell r="R676" t="str">
            <v>FCL</v>
          </cell>
          <cell r="S676">
            <v>44607</v>
          </cell>
          <cell r="T676">
            <v>44611</v>
          </cell>
          <cell r="U676" t="str">
            <v>152205032583909</v>
          </cell>
          <cell r="V676">
            <v>44612</v>
          </cell>
          <cell r="W676" t="str">
            <v/>
          </cell>
          <cell r="X676" t="str">
            <v/>
          </cell>
          <cell r="Y676" t="str">
            <v/>
          </cell>
          <cell r="Z676" t="str">
            <v>0817800
PORTO DE SANTOS</v>
          </cell>
          <cell r="AA676" t="str">
            <v>0817800
PORTO DE SANTOS</v>
          </cell>
          <cell r="AB676" t="str">
            <v>BRASIL TERMINAL PORTUÁRIO S/A</v>
          </cell>
          <cell r="AC676">
            <v>44613</v>
          </cell>
          <cell r="AD676" t="str">
            <v>22/0343142-2</v>
          </cell>
          <cell r="AE676">
            <v>44614</v>
          </cell>
          <cell r="AF676" t="str">
            <v>Verde</v>
          </cell>
          <cell r="AG676">
            <v>44614</v>
          </cell>
          <cell r="AH676" t="str">
            <v/>
          </cell>
          <cell r="AI676" t="str">
            <v/>
          </cell>
          <cell r="AJ676">
            <v>44614</v>
          </cell>
          <cell r="AK676">
            <v>44614</v>
          </cell>
        </row>
        <row r="677">
          <cell r="A677">
            <v>540201236</v>
          </cell>
          <cell r="B677" t="str">
            <v>Normal</v>
          </cell>
          <cell r="C677" t="str">
            <v>Produtivo</v>
          </cell>
          <cell r="D677" t="str">
            <v>MBBRAS - SBC_x000D_
59.104.273/0001-29</v>
          </cell>
          <cell r="E677" t="str">
            <v>BSAO0037139</v>
          </cell>
          <cell r="F677" t="str">
            <v>DAIMLER TRUCK</v>
          </cell>
          <cell r="G677" t="str">
            <v>HAPPAG LLOYD BRASIL AGENCIAMENTO MARITIM</v>
          </cell>
          <cell r="H677" t="str">
            <v>MARITIMA</v>
          </cell>
          <cell r="I677" t="str">
            <v/>
          </cell>
          <cell r="J677">
            <v>44591</v>
          </cell>
          <cell r="K677" t="str">
            <v>HLCUSTR220113832</v>
          </cell>
          <cell r="L677" t="str">
            <v>1250252357</v>
          </cell>
          <cell r="P677">
            <v>44596</v>
          </cell>
          <cell r="Q677" t="str">
            <v>9705005 - MSC CATERINA</v>
          </cell>
          <cell r="R677" t="str">
            <v>FCL</v>
          </cell>
          <cell r="S677">
            <v>44607</v>
          </cell>
          <cell r="T677">
            <v>44611</v>
          </cell>
          <cell r="U677" t="str">
            <v>152205032584115</v>
          </cell>
          <cell r="V677">
            <v>44611</v>
          </cell>
          <cell r="W677" t="str">
            <v/>
          </cell>
          <cell r="X677" t="str">
            <v/>
          </cell>
          <cell r="Y677" t="str">
            <v/>
          </cell>
          <cell r="Z677" t="str">
            <v>0817800
PORTO DE SANTOS</v>
          </cell>
          <cell r="AA677" t="str">
            <v>0817800
PORTO DE SANTOS</v>
          </cell>
          <cell r="AB677" t="str">
            <v>BRASIL TERMINAL PORTUÁRIO S/A</v>
          </cell>
          <cell r="AC677">
            <v>44630</v>
          </cell>
          <cell r="AD677" t="str">
            <v>22/0469090-1</v>
          </cell>
          <cell r="AE677">
            <v>44631</v>
          </cell>
          <cell r="AF677" t="str">
            <v>Verde</v>
          </cell>
          <cell r="AG677">
            <v>44631</v>
          </cell>
          <cell r="AH677" t="str">
            <v/>
          </cell>
          <cell r="AI677" t="str">
            <v/>
          </cell>
          <cell r="AJ677">
            <v>44631</v>
          </cell>
          <cell r="AK677">
            <v>44631</v>
          </cell>
        </row>
        <row r="678">
          <cell r="A678">
            <v>540201237</v>
          </cell>
          <cell r="B678" t="str">
            <v>Normal</v>
          </cell>
          <cell r="C678" t="str">
            <v>Produtivo</v>
          </cell>
          <cell r="D678" t="str">
            <v>MBBRAS - SBC_x000D_
59.104.273/0001-29</v>
          </cell>
          <cell r="E678" t="str">
            <v>BSAO0037141</v>
          </cell>
          <cell r="F678" t="str">
            <v>DAIMLER TRUCK</v>
          </cell>
          <cell r="G678" t="str">
            <v>HAPPAG LLOYD BRASIL AGENCIAMENTO MARITIM</v>
          </cell>
          <cell r="H678" t="str">
            <v>MARITIMA</v>
          </cell>
          <cell r="I678" t="str">
            <v/>
          </cell>
          <cell r="J678">
            <v>44591</v>
          </cell>
          <cell r="K678" t="str">
            <v>HLCUSTR220113854</v>
          </cell>
          <cell r="L678" t="str">
            <v>1250252363</v>
          </cell>
          <cell r="P678">
            <v>44591</v>
          </cell>
          <cell r="Q678" t="str">
            <v>9705005 - MSC CATERINA</v>
          </cell>
          <cell r="R678" t="str">
            <v/>
          </cell>
          <cell r="S678">
            <v>44607</v>
          </cell>
          <cell r="T678">
            <v>44611</v>
          </cell>
          <cell r="U678" t="str">
            <v>152205032584204</v>
          </cell>
          <cell r="V678">
            <v>44611</v>
          </cell>
          <cell r="W678" t="str">
            <v/>
          </cell>
          <cell r="X678" t="str">
            <v/>
          </cell>
          <cell r="Y678" t="str">
            <v/>
          </cell>
          <cell r="Z678" t="str">
            <v>0817800
PORTO DE SANTOS</v>
          </cell>
          <cell r="AA678" t="str">
            <v/>
          </cell>
          <cell r="AB678" t="str">
            <v/>
          </cell>
          <cell r="AC678" t="str">
            <v/>
          </cell>
          <cell r="AD678" t="str">
            <v/>
          </cell>
          <cell r="AE678" t="str">
            <v/>
          </cell>
          <cell r="AF678" t="str">
            <v/>
          </cell>
          <cell r="AG678" t="str">
            <v/>
          </cell>
          <cell r="AH678" t="str">
            <v/>
          </cell>
          <cell r="AI678" t="str">
            <v/>
          </cell>
          <cell r="AJ678" t="str">
            <v/>
          </cell>
          <cell r="AK678" t="str">
            <v/>
          </cell>
        </row>
        <row r="679">
          <cell r="A679">
            <v>540201238</v>
          </cell>
          <cell r="B679" t="str">
            <v>Normal</v>
          </cell>
          <cell r="C679" t="str">
            <v>Produtivo</v>
          </cell>
          <cell r="D679" t="str">
            <v>MBBRAS - SBC_x000D_
59.104.273/0001-29</v>
          </cell>
          <cell r="E679" t="str">
            <v>BSAO0037144</v>
          </cell>
          <cell r="F679" t="str">
            <v>DAIMLER TRUCK</v>
          </cell>
          <cell r="G679" t="str">
            <v>HAPPAG LLOYD BRASIL AGENCIAMENTO MARITIM</v>
          </cell>
          <cell r="H679" t="str">
            <v>MARITIMA</v>
          </cell>
          <cell r="I679" t="str">
            <v/>
          </cell>
          <cell r="J679">
            <v>44591</v>
          </cell>
          <cell r="K679" t="str">
            <v>HLCUSTR220114221</v>
          </cell>
          <cell r="L679" t="str">
            <v>1250252360</v>
          </cell>
          <cell r="P679">
            <v>44591</v>
          </cell>
          <cell r="Q679" t="str">
            <v>9705005 - MSC CATERINA</v>
          </cell>
          <cell r="R679" t="str">
            <v/>
          </cell>
          <cell r="S679">
            <v>44607</v>
          </cell>
          <cell r="T679">
            <v>44611</v>
          </cell>
          <cell r="U679" t="str">
            <v>152205032584387</v>
          </cell>
          <cell r="V679">
            <v>44612</v>
          </cell>
          <cell r="W679" t="str">
            <v/>
          </cell>
          <cell r="X679" t="str">
            <v/>
          </cell>
          <cell r="Y679" t="str">
            <v/>
          </cell>
          <cell r="Z679" t="str">
            <v>0817800
PORTO DE SANTOS</v>
          </cell>
          <cell r="AA679" t="str">
            <v>0817800
PORTO DE SANTOS</v>
          </cell>
          <cell r="AB679" t="str">
            <v>BRASIL TERMINAL PORTUÁRIO S/A</v>
          </cell>
          <cell r="AC679" t="str">
            <v/>
          </cell>
          <cell r="AD679" t="str">
            <v/>
          </cell>
          <cell r="AE679" t="str">
            <v/>
          </cell>
          <cell r="AF679" t="str">
            <v/>
          </cell>
          <cell r="AG679" t="str">
            <v/>
          </cell>
          <cell r="AH679" t="str">
            <v/>
          </cell>
          <cell r="AI679" t="str">
            <v/>
          </cell>
          <cell r="AJ679" t="str">
            <v/>
          </cell>
          <cell r="AK679" t="str">
            <v/>
          </cell>
        </row>
        <row r="680">
          <cell r="A680">
            <v>540201240</v>
          </cell>
          <cell r="B680" t="str">
            <v>Normal</v>
          </cell>
          <cell r="C680" t="str">
            <v>Produtivo</v>
          </cell>
          <cell r="D680" t="str">
            <v>MBBRAS - SBC_x000D_
59.104.273/0001-29</v>
          </cell>
          <cell r="E680" t="str">
            <v>BSAO0037150</v>
          </cell>
          <cell r="F680" t="str">
            <v>DAIMLER TRUCK</v>
          </cell>
          <cell r="G680" t="str">
            <v>HAPPAG LLOYD BRASIL AGENCIAMENTO MARITIM</v>
          </cell>
          <cell r="H680" t="str">
            <v>MARITIMA</v>
          </cell>
          <cell r="I680" t="str">
            <v/>
          </cell>
          <cell r="J680">
            <v>44591</v>
          </cell>
          <cell r="K680" t="str">
            <v>HLCUSTR220114360</v>
          </cell>
          <cell r="L680" t="str">
            <v>1250252359</v>
          </cell>
          <cell r="P680">
            <v>44596</v>
          </cell>
          <cell r="Q680" t="str">
            <v>9705005 - MSC CATERINA</v>
          </cell>
          <cell r="R680" t="str">
            <v>FCL</v>
          </cell>
          <cell r="S680">
            <v>44607</v>
          </cell>
          <cell r="T680">
            <v>44611</v>
          </cell>
          <cell r="U680" t="str">
            <v>152205032584549</v>
          </cell>
          <cell r="V680">
            <v>44611</v>
          </cell>
          <cell r="W680" t="str">
            <v/>
          </cell>
          <cell r="X680" t="str">
            <v/>
          </cell>
          <cell r="Y680" t="str">
            <v/>
          </cell>
          <cell r="Z680" t="str">
            <v>0817800
PORTO DE SANTOS</v>
          </cell>
          <cell r="AA680" t="str">
            <v>0817800
PORTO DE SANTOS</v>
          </cell>
          <cell r="AB680" t="str">
            <v>BRASIL TERMINAL PORTUÁRIO S/A</v>
          </cell>
          <cell r="AC680">
            <v>44615</v>
          </cell>
          <cell r="AD680" t="str">
            <v>22/0360995-7</v>
          </cell>
          <cell r="AE680">
            <v>44615</v>
          </cell>
          <cell r="AF680" t="str">
            <v>Verde</v>
          </cell>
          <cell r="AG680">
            <v>44615</v>
          </cell>
          <cell r="AH680" t="str">
            <v/>
          </cell>
          <cell r="AI680" t="str">
            <v/>
          </cell>
          <cell r="AJ680">
            <v>44615</v>
          </cell>
          <cell r="AK680">
            <v>44615</v>
          </cell>
        </row>
        <row r="681">
          <cell r="A681">
            <v>540201239</v>
          </cell>
          <cell r="B681" t="str">
            <v>Normal</v>
          </cell>
          <cell r="C681" t="str">
            <v>Produtivo</v>
          </cell>
          <cell r="D681" t="str">
            <v>MBBRAS - SBC_x000D_
59.104.273/0001-29</v>
          </cell>
          <cell r="E681" t="str">
            <v>BSAO0037147</v>
          </cell>
          <cell r="F681" t="str">
            <v>DAIMLER TRUCK</v>
          </cell>
          <cell r="G681" t="str">
            <v>HAPPAG LLOYD BRASIL AGENCIAMENTO MARITIM</v>
          </cell>
          <cell r="H681" t="str">
            <v>MARITIMA</v>
          </cell>
          <cell r="I681" t="str">
            <v/>
          </cell>
          <cell r="J681">
            <v>44591</v>
          </cell>
          <cell r="K681" t="str">
            <v>HLCUSTR220114305</v>
          </cell>
          <cell r="L681" t="str">
            <v>1250252358</v>
          </cell>
          <cell r="P681">
            <v>44596</v>
          </cell>
          <cell r="Q681" t="str">
            <v>9705005 - MSC CATERINA</v>
          </cell>
          <cell r="R681" t="str">
            <v/>
          </cell>
          <cell r="S681">
            <v>44607</v>
          </cell>
          <cell r="T681">
            <v>44611</v>
          </cell>
          <cell r="U681" t="str">
            <v>152205032584468</v>
          </cell>
          <cell r="V681">
            <v>44611</v>
          </cell>
          <cell r="W681" t="str">
            <v/>
          </cell>
          <cell r="X681" t="str">
            <v/>
          </cell>
          <cell r="Y681" t="str">
            <v/>
          </cell>
          <cell r="Z681" t="str">
            <v>0817800
PORTO DE SANTOS</v>
          </cell>
          <cell r="AA681" t="str">
            <v>0817800
PORTO DE SANTOS</v>
          </cell>
          <cell r="AB681" t="str">
            <v>BRASIL TERMINAL PORTUÁRIO S/A</v>
          </cell>
          <cell r="AC681">
            <v>44615</v>
          </cell>
          <cell r="AD681" t="str">
            <v>22/0365692-0</v>
          </cell>
          <cell r="AE681">
            <v>44616</v>
          </cell>
          <cell r="AF681" t="str">
            <v>Verde</v>
          </cell>
          <cell r="AG681">
            <v>44616</v>
          </cell>
          <cell r="AH681" t="str">
            <v/>
          </cell>
          <cell r="AI681" t="str">
            <v/>
          </cell>
          <cell r="AJ681">
            <v>44616</v>
          </cell>
          <cell r="AK681">
            <v>44616</v>
          </cell>
        </row>
        <row r="682">
          <cell r="A682">
            <v>540201241</v>
          </cell>
          <cell r="B682" t="str">
            <v>Normal</v>
          </cell>
          <cell r="C682" t="str">
            <v>Produtivo</v>
          </cell>
          <cell r="D682" t="str">
            <v>MBBRAS - SBC_x000D_
59.104.273/0001-29</v>
          </cell>
          <cell r="E682" t="str">
            <v>BSAO0037152</v>
          </cell>
          <cell r="F682" t="str">
            <v>DAIMLER TRUCK</v>
          </cell>
          <cell r="G682" t="str">
            <v>HAPPAG LLOYD BRASIL AGENCIAMENTO MARITIM</v>
          </cell>
          <cell r="H682" t="str">
            <v>MARITIMA</v>
          </cell>
          <cell r="I682" t="str">
            <v/>
          </cell>
          <cell r="J682">
            <v>44591</v>
          </cell>
          <cell r="K682" t="str">
            <v>HLCUSTR220114393</v>
          </cell>
          <cell r="L682" t="str">
            <v>1250252365</v>
          </cell>
          <cell r="P682">
            <v>44596</v>
          </cell>
          <cell r="Q682" t="str">
            <v>9705005 - MSC CATERINA</v>
          </cell>
          <cell r="R682" t="str">
            <v>FCL</v>
          </cell>
          <cell r="S682">
            <v>44607</v>
          </cell>
          <cell r="T682">
            <v>44611</v>
          </cell>
          <cell r="U682" t="str">
            <v>152205032584620</v>
          </cell>
          <cell r="V682">
            <v>44611</v>
          </cell>
          <cell r="W682" t="str">
            <v/>
          </cell>
          <cell r="X682" t="str">
            <v/>
          </cell>
          <cell r="Y682" t="str">
            <v/>
          </cell>
          <cell r="Z682" t="str">
            <v>0817800
PORTO DE SANTOS</v>
          </cell>
          <cell r="AA682" t="str">
            <v>0817800
PORTO DE SANTOS</v>
          </cell>
          <cell r="AB682" t="str">
            <v>BRASIL TERMINAL PORTUÁRIO S/A</v>
          </cell>
          <cell r="AC682">
            <v>44614</v>
          </cell>
          <cell r="AD682" t="str">
            <v>22/0351215-5</v>
          </cell>
          <cell r="AE682">
            <v>44614</v>
          </cell>
          <cell r="AF682" t="str">
            <v>Verde</v>
          </cell>
          <cell r="AG682">
            <v>44614</v>
          </cell>
          <cell r="AH682" t="str">
            <v/>
          </cell>
          <cell r="AI682" t="str">
            <v/>
          </cell>
          <cell r="AJ682">
            <v>44622</v>
          </cell>
          <cell r="AK682">
            <v>44622</v>
          </cell>
        </row>
        <row r="683">
          <cell r="A683">
            <v>540201242</v>
          </cell>
          <cell r="B683" t="str">
            <v>Normal</v>
          </cell>
          <cell r="C683" t="str">
            <v>Produtivo</v>
          </cell>
          <cell r="D683" t="str">
            <v>MBBRAS - SBC_x000D_
59.104.273/0001-29</v>
          </cell>
          <cell r="E683" t="str">
            <v>BSAO0037159</v>
          </cell>
          <cell r="F683" t="str">
            <v>DAIMLER TRUCK</v>
          </cell>
          <cell r="G683" t="str">
            <v>HAPPAG LLOYD BRASIL AGENCIAMENTO MARITIM</v>
          </cell>
          <cell r="H683" t="str">
            <v>MARITIMA</v>
          </cell>
          <cell r="I683" t="str">
            <v/>
          </cell>
          <cell r="J683">
            <v>44591</v>
          </cell>
          <cell r="K683" t="str">
            <v>HLCUSTR220114400</v>
          </cell>
          <cell r="L683" t="str">
            <v>1250252362</v>
          </cell>
          <cell r="P683">
            <v>44596</v>
          </cell>
          <cell r="Q683" t="str">
            <v>9705005 - MSC CATERINA</v>
          </cell>
          <cell r="R683" t="str">
            <v>FCL</v>
          </cell>
          <cell r="S683">
            <v>44607</v>
          </cell>
          <cell r="T683">
            <v>44611</v>
          </cell>
          <cell r="U683" t="str">
            <v>152205032584700</v>
          </cell>
          <cell r="V683">
            <v>44612</v>
          </cell>
          <cell r="W683" t="str">
            <v/>
          </cell>
          <cell r="X683" t="str">
            <v/>
          </cell>
          <cell r="Y683" t="str">
            <v/>
          </cell>
          <cell r="Z683" t="str">
            <v>0817800
PORTO DE SANTOS</v>
          </cell>
          <cell r="AA683" t="str">
            <v>0817800
PORTO DE SANTOS</v>
          </cell>
          <cell r="AB683" t="str">
            <v>BRASIL TERMINAL PORTUÁRIO S/A</v>
          </cell>
          <cell r="AC683">
            <v>44631</v>
          </cell>
          <cell r="AD683" t="str">
            <v>22/0477693-8</v>
          </cell>
          <cell r="AE683">
            <v>44634</v>
          </cell>
          <cell r="AF683" t="str">
            <v>Verde</v>
          </cell>
          <cell r="AG683">
            <v>44634</v>
          </cell>
          <cell r="AH683" t="str">
            <v/>
          </cell>
          <cell r="AI683" t="str">
            <v/>
          </cell>
          <cell r="AJ683">
            <v>44634</v>
          </cell>
          <cell r="AK683">
            <v>44634</v>
          </cell>
        </row>
        <row r="684">
          <cell r="A684">
            <v>540201244</v>
          </cell>
          <cell r="B684" t="str">
            <v>Normal</v>
          </cell>
          <cell r="C684" t="str">
            <v>Produtivo</v>
          </cell>
          <cell r="D684" t="str">
            <v>MBBRAS - SBC_x000D_
59.104.273/0001-29</v>
          </cell>
          <cell r="E684" t="str">
            <v>BSAO0037170</v>
          </cell>
          <cell r="F684" t="str">
            <v>DAIMLER TRUCK</v>
          </cell>
          <cell r="G684" t="str">
            <v>HAPPAG LLOYD BRASIL AGENCIAMENTO MARITIM</v>
          </cell>
          <cell r="H684" t="str">
            <v>MARITIMA</v>
          </cell>
          <cell r="I684" t="str">
            <v/>
          </cell>
          <cell r="J684">
            <v>44591</v>
          </cell>
          <cell r="K684" t="str">
            <v>HLCUSTR220114539</v>
          </cell>
          <cell r="L684" t="str">
            <v>1250252369</v>
          </cell>
          <cell r="P684">
            <v>44596</v>
          </cell>
          <cell r="Q684" t="str">
            <v>9705005 -MSC CATERINA</v>
          </cell>
          <cell r="R684" t="str">
            <v>FCL</v>
          </cell>
          <cell r="S684">
            <v>44607</v>
          </cell>
          <cell r="T684">
            <v>44611</v>
          </cell>
          <cell r="U684" t="str">
            <v>152205032584972</v>
          </cell>
          <cell r="V684">
            <v>44612</v>
          </cell>
          <cell r="W684" t="str">
            <v/>
          </cell>
          <cell r="X684" t="str">
            <v/>
          </cell>
          <cell r="Y684" t="str">
            <v/>
          </cell>
          <cell r="Z684" t="str">
            <v>0817800
PORTO DE SANTOS</v>
          </cell>
          <cell r="AA684" t="str">
            <v>0817800
PORTO DE SANTOS</v>
          </cell>
          <cell r="AB684" t="str">
            <v>BRASIL TERMINAL PORTUÁRIO S/A</v>
          </cell>
          <cell r="AC684">
            <v>44623</v>
          </cell>
          <cell r="AD684" t="str">
            <v>22/0407535-2</v>
          </cell>
          <cell r="AE684">
            <v>44624</v>
          </cell>
          <cell r="AF684" t="str">
            <v>Verde</v>
          </cell>
          <cell r="AG684">
            <v>44624</v>
          </cell>
          <cell r="AH684" t="str">
            <v/>
          </cell>
          <cell r="AI684" t="str">
            <v/>
          </cell>
          <cell r="AJ684">
            <v>44628</v>
          </cell>
          <cell r="AK684">
            <v>44628</v>
          </cell>
        </row>
        <row r="685">
          <cell r="A685">
            <v>540201245</v>
          </cell>
          <cell r="B685" t="str">
            <v>Normal</v>
          </cell>
          <cell r="C685" t="str">
            <v>Produtivo</v>
          </cell>
          <cell r="D685" t="str">
            <v>MBBRAS - SBC_x000D_
59.104.273/0001-29</v>
          </cell>
          <cell r="E685" t="str">
            <v>BSAO0037173</v>
          </cell>
          <cell r="F685" t="str">
            <v>DAIMLER TRUCK</v>
          </cell>
          <cell r="G685" t="str">
            <v>HAPPAG LLOYD BRASIL AGENCIAMENTO MARITIM</v>
          </cell>
          <cell r="H685" t="str">
            <v>MARITIMA</v>
          </cell>
          <cell r="I685" t="str">
            <v/>
          </cell>
          <cell r="J685">
            <v>44591</v>
          </cell>
          <cell r="K685" t="str">
            <v>HLCUSTR220114583</v>
          </cell>
          <cell r="L685" t="str">
            <v>1250252364</v>
          </cell>
          <cell r="P685">
            <v>44596</v>
          </cell>
          <cell r="Q685" t="str">
            <v>9705005 -MSC CATERINA</v>
          </cell>
          <cell r="R685" t="str">
            <v>FCL</v>
          </cell>
          <cell r="S685">
            <v>44607</v>
          </cell>
          <cell r="T685">
            <v>44611</v>
          </cell>
          <cell r="U685" t="str">
            <v>152205032585006</v>
          </cell>
          <cell r="V685">
            <v>44612</v>
          </cell>
          <cell r="W685" t="str">
            <v/>
          </cell>
          <cell r="X685" t="str">
            <v/>
          </cell>
          <cell r="Y685" t="str">
            <v/>
          </cell>
          <cell r="Z685" t="str">
            <v>0817800
PORTO DE SANTOS</v>
          </cell>
          <cell r="AA685" t="str">
            <v>0817800
PORTO DE SANTOS</v>
          </cell>
          <cell r="AB685" t="str">
            <v>BRASIL TERMINAL PORTUÁRIO S/A</v>
          </cell>
          <cell r="AC685">
            <v>44615</v>
          </cell>
          <cell r="AD685" t="str">
            <v>22/0365735-8</v>
          </cell>
          <cell r="AE685">
            <v>44616</v>
          </cell>
          <cell r="AF685" t="str">
            <v>Verde</v>
          </cell>
          <cell r="AG685">
            <v>44616</v>
          </cell>
          <cell r="AH685" t="str">
            <v/>
          </cell>
          <cell r="AI685" t="str">
            <v/>
          </cell>
          <cell r="AJ685">
            <v>44616</v>
          </cell>
          <cell r="AK685">
            <v>44616</v>
          </cell>
        </row>
        <row r="686">
          <cell r="A686">
            <v>540201246</v>
          </cell>
          <cell r="B686" t="str">
            <v>Normal</v>
          </cell>
          <cell r="C686" t="str">
            <v>Produtivo</v>
          </cell>
          <cell r="D686" t="str">
            <v>MBBRAS - SBC_x000D_
59.104.273/0001-29</v>
          </cell>
          <cell r="E686" t="str">
            <v>BSAO0037176</v>
          </cell>
          <cell r="F686" t="str">
            <v>DAIMLER TRUCK</v>
          </cell>
          <cell r="G686" t="str">
            <v>HAPPAG LLOYD BRASIL AGENCIAMENTO MARITIM</v>
          </cell>
          <cell r="H686" t="str">
            <v>MARITIMA</v>
          </cell>
          <cell r="I686" t="str">
            <v/>
          </cell>
          <cell r="J686">
            <v>44591</v>
          </cell>
          <cell r="K686" t="str">
            <v>HLCUSTR220114813</v>
          </cell>
          <cell r="L686" t="str">
            <v>1250252367</v>
          </cell>
          <cell r="P686">
            <v>44596</v>
          </cell>
          <cell r="Q686" t="str">
            <v>9705005 - MSC CATERINA</v>
          </cell>
          <cell r="R686" t="str">
            <v>FCL</v>
          </cell>
          <cell r="S686">
            <v>44607</v>
          </cell>
          <cell r="T686">
            <v>44611</v>
          </cell>
          <cell r="U686" t="str">
            <v>152205032585197</v>
          </cell>
          <cell r="V686">
            <v>44612</v>
          </cell>
          <cell r="W686" t="str">
            <v/>
          </cell>
          <cell r="X686" t="str">
            <v/>
          </cell>
          <cell r="Y686" t="str">
            <v/>
          </cell>
          <cell r="Z686" t="str">
            <v>0817800
PORTO DE SANTOS</v>
          </cell>
          <cell r="AA686" t="str">
            <v>0817800
PORTO DE SANTOS</v>
          </cell>
          <cell r="AB686" t="str">
            <v>BRASIL TERMINAL PORTUÁRIO S/A</v>
          </cell>
          <cell r="AC686">
            <v>44617</v>
          </cell>
          <cell r="AD686" t="str">
            <v>22/0384609-6</v>
          </cell>
          <cell r="AE686">
            <v>44623</v>
          </cell>
          <cell r="AF686" t="str">
            <v>Verde</v>
          </cell>
          <cell r="AG686">
            <v>44623</v>
          </cell>
          <cell r="AH686" t="str">
            <v/>
          </cell>
          <cell r="AI686" t="str">
            <v/>
          </cell>
          <cell r="AJ686">
            <v>44623</v>
          </cell>
          <cell r="AK686">
            <v>44623</v>
          </cell>
        </row>
        <row r="687">
          <cell r="A687">
            <v>540201243</v>
          </cell>
          <cell r="B687" t="str">
            <v>Normal</v>
          </cell>
          <cell r="C687" t="str">
            <v>Produtivo</v>
          </cell>
          <cell r="D687" t="str">
            <v>MBBRAS - SBC_x000D_
59.104.273/0001-29</v>
          </cell>
          <cell r="E687" t="str">
            <v>BSAO0037168</v>
          </cell>
          <cell r="F687" t="str">
            <v>DAIMLER TRUCK</v>
          </cell>
          <cell r="G687" t="str">
            <v>HAPPAG LLOYD BRASIL AGENCIAMENTO MARITIM</v>
          </cell>
          <cell r="H687" t="str">
            <v>MARITIMA</v>
          </cell>
          <cell r="I687" t="str">
            <v/>
          </cell>
          <cell r="J687">
            <v>44591</v>
          </cell>
          <cell r="K687" t="str">
            <v>HLCUSTR220114488</v>
          </cell>
          <cell r="L687" t="str">
            <v>1250252366</v>
          </cell>
          <cell r="P687">
            <v>44596</v>
          </cell>
          <cell r="Q687" t="str">
            <v>9705005 - MSC CATERINA</v>
          </cell>
          <cell r="R687" t="str">
            <v>FCL</v>
          </cell>
          <cell r="S687">
            <v>44607</v>
          </cell>
          <cell r="T687">
            <v>44611</v>
          </cell>
          <cell r="U687" t="str">
            <v>152205032584891</v>
          </cell>
          <cell r="V687">
            <v>44612</v>
          </cell>
          <cell r="W687" t="str">
            <v/>
          </cell>
          <cell r="X687" t="str">
            <v/>
          </cell>
          <cell r="Y687" t="str">
            <v/>
          </cell>
          <cell r="Z687" t="str">
            <v>0817800
PORTO DE SANTOS</v>
          </cell>
          <cell r="AA687" t="str">
            <v>0817800
PORTO DE SANTOS</v>
          </cell>
          <cell r="AB687" t="str">
            <v>BRASIL TERMINAL PORTUÁRIO S/A</v>
          </cell>
          <cell r="AC687">
            <v>44615</v>
          </cell>
          <cell r="AD687" t="str">
            <v>22/0365734-0</v>
          </cell>
          <cell r="AE687">
            <v>44616</v>
          </cell>
          <cell r="AF687" t="str">
            <v>Verde</v>
          </cell>
          <cell r="AG687">
            <v>44616</v>
          </cell>
          <cell r="AH687" t="str">
            <v/>
          </cell>
          <cell r="AI687" t="str">
            <v/>
          </cell>
          <cell r="AJ687">
            <v>44616</v>
          </cell>
          <cell r="AK687">
            <v>44616</v>
          </cell>
        </row>
        <row r="688">
          <cell r="A688">
            <v>540201248</v>
          </cell>
          <cell r="B688" t="str">
            <v>Normal</v>
          </cell>
          <cell r="C688" t="str">
            <v>Produtivo</v>
          </cell>
          <cell r="D688" t="str">
            <v>MBBRAS - SBC_x000D_
59.104.273/0001-29</v>
          </cell>
          <cell r="E688" t="str">
            <v>BSAO0037181</v>
          </cell>
          <cell r="F688" t="str">
            <v>DAIMLER TRUCK</v>
          </cell>
          <cell r="G688" t="str">
            <v>HAPPAG LLOYD BRASIL AGENCIAMENTO MARITIM</v>
          </cell>
          <cell r="H688" t="str">
            <v>MARITIMA</v>
          </cell>
          <cell r="I688" t="str">
            <v/>
          </cell>
          <cell r="J688">
            <v>44591</v>
          </cell>
          <cell r="K688" t="str">
            <v>HLCUSTR220114930</v>
          </cell>
          <cell r="L688" t="str">
            <v>1250252370</v>
          </cell>
          <cell r="P688">
            <v>44591</v>
          </cell>
          <cell r="Q688" t="str">
            <v>9705005 - MSC CATERINA</v>
          </cell>
          <cell r="R688" t="str">
            <v>FCL</v>
          </cell>
          <cell r="S688">
            <v>44607</v>
          </cell>
          <cell r="T688">
            <v>44611</v>
          </cell>
          <cell r="U688" t="str">
            <v>152205032585359</v>
          </cell>
          <cell r="V688">
            <v>44612</v>
          </cell>
          <cell r="W688" t="str">
            <v/>
          </cell>
          <cell r="X688" t="str">
            <v/>
          </cell>
          <cell r="Y688" t="str">
            <v/>
          </cell>
          <cell r="Z688" t="str">
            <v>0817800
PORTO DE SANTOS</v>
          </cell>
          <cell r="AA688" t="str">
            <v>0817800
PORTO DE SANTOS</v>
          </cell>
          <cell r="AB688" t="str">
            <v>BRASIL TERMINAL PORTUÁRIO S/A</v>
          </cell>
          <cell r="AC688" t="str">
            <v/>
          </cell>
          <cell r="AD688" t="str">
            <v/>
          </cell>
          <cell r="AE688" t="str">
            <v/>
          </cell>
          <cell r="AF688" t="str">
            <v/>
          </cell>
          <cell r="AG688" t="str">
            <v/>
          </cell>
          <cell r="AH688" t="str">
            <v/>
          </cell>
          <cell r="AI688" t="str">
            <v/>
          </cell>
          <cell r="AJ688" t="str">
            <v/>
          </cell>
          <cell r="AK688" t="str">
            <v/>
          </cell>
        </row>
        <row r="689">
          <cell r="A689">
            <v>540201247</v>
          </cell>
          <cell r="B689" t="str">
            <v>Normal</v>
          </cell>
          <cell r="C689" t="str">
            <v>Produtivo</v>
          </cell>
          <cell r="D689" t="str">
            <v>MBBRAS - SBC_x000D_
59.104.273/0001-29</v>
          </cell>
          <cell r="E689" t="str">
            <v>BSAO0037177</v>
          </cell>
          <cell r="F689" t="str">
            <v>DAIMLER TRUCK</v>
          </cell>
          <cell r="G689" t="str">
            <v>HAPPAG LLOYD BRASIL AGENCIAMENTO MARITIM</v>
          </cell>
          <cell r="H689" t="str">
            <v>MARITIMA</v>
          </cell>
          <cell r="I689" t="str">
            <v/>
          </cell>
          <cell r="J689">
            <v>44591</v>
          </cell>
          <cell r="K689" t="str">
            <v>HLCUSTR220114835</v>
          </cell>
          <cell r="L689" t="str">
            <v>1250252368</v>
          </cell>
          <cell r="P689">
            <v>44591</v>
          </cell>
          <cell r="Q689" t="str">
            <v>9705005 - MSC CATERINA</v>
          </cell>
          <cell r="R689" t="str">
            <v>FCL</v>
          </cell>
          <cell r="S689">
            <v>44607</v>
          </cell>
          <cell r="T689">
            <v>44611</v>
          </cell>
          <cell r="U689" t="str">
            <v>152205032585278</v>
          </cell>
          <cell r="V689">
            <v>44612</v>
          </cell>
          <cell r="W689" t="str">
            <v/>
          </cell>
          <cell r="X689" t="str">
            <v/>
          </cell>
          <cell r="Y689" t="str">
            <v/>
          </cell>
          <cell r="Z689" t="str">
            <v>0817800
PORTO DE SANTOS</v>
          </cell>
          <cell r="AA689" t="str">
            <v>0817800
PORTO DE SANTOS</v>
          </cell>
          <cell r="AB689" t="str">
            <v>BRASIL TERMINAL PORTUÁRIO S/A</v>
          </cell>
          <cell r="AC689" t="str">
            <v/>
          </cell>
          <cell r="AD689" t="str">
            <v/>
          </cell>
          <cell r="AE689" t="str">
            <v/>
          </cell>
          <cell r="AF689" t="str">
            <v/>
          </cell>
          <cell r="AG689" t="str">
            <v/>
          </cell>
          <cell r="AH689" t="str">
            <v/>
          </cell>
          <cell r="AI689" t="str">
            <v/>
          </cell>
          <cell r="AJ689" t="str">
            <v/>
          </cell>
          <cell r="AK689" t="str">
            <v/>
          </cell>
        </row>
        <row r="690">
          <cell r="A690">
            <v>540201249</v>
          </cell>
          <cell r="B690" t="str">
            <v>Normal</v>
          </cell>
          <cell r="C690" t="str">
            <v>Produtivo</v>
          </cell>
          <cell r="D690" t="str">
            <v>MBBRAS - SBC_x000D_
59.104.273/0001-29</v>
          </cell>
          <cell r="E690" t="str">
            <v>BSAO0037190</v>
          </cell>
          <cell r="F690" t="str">
            <v>DAIMLER TRUCK</v>
          </cell>
          <cell r="G690" t="str">
            <v>HAPPAG LLOYD BRASIL AGENCIAMENTO MARITIM</v>
          </cell>
          <cell r="H690" t="str">
            <v>MARITIMA</v>
          </cell>
          <cell r="I690" t="str">
            <v/>
          </cell>
          <cell r="J690">
            <v>44591</v>
          </cell>
          <cell r="K690" t="str">
            <v>HLCUSTR220114941</v>
          </cell>
          <cell r="L690" t="str">
            <v>1250252372</v>
          </cell>
          <cell r="P690">
            <v>44596</v>
          </cell>
          <cell r="Q690" t="str">
            <v>9705005 - MSC CATERINA</v>
          </cell>
          <cell r="R690" t="str">
            <v>FCL</v>
          </cell>
          <cell r="S690">
            <v>44607</v>
          </cell>
          <cell r="T690">
            <v>44611</v>
          </cell>
          <cell r="U690" t="str">
            <v>152205032585430</v>
          </cell>
          <cell r="V690">
            <v>44612</v>
          </cell>
          <cell r="W690" t="str">
            <v/>
          </cell>
          <cell r="X690" t="str">
            <v/>
          </cell>
          <cell r="Y690" t="str">
            <v/>
          </cell>
          <cell r="Z690" t="str">
            <v>0817800
PORTO DE SANTOS</v>
          </cell>
          <cell r="AA690" t="str">
            <v>0817800
PORTO DE SANTOS</v>
          </cell>
          <cell r="AB690" t="str">
            <v>BRASIL TERMINAL PORTUÁRIO S/A</v>
          </cell>
          <cell r="AC690">
            <v>44614</v>
          </cell>
          <cell r="AD690" t="str">
            <v>22/0350867-0</v>
          </cell>
          <cell r="AE690">
            <v>44614</v>
          </cell>
          <cell r="AF690" t="str">
            <v>Verde</v>
          </cell>
          <cell r="AG690">
            <v>44614</v>
          </cell>
          <cell r="AH690" t="str">
            <v/>
          </cell>
          <cell r="AI690" t="str">
            <v/>
          </cell>
          <cell r="AJ690">
            <v>44616</v>
          </cell>
          <cell r="AK690">
            <v>44616</v>
          </cell>
        </row>
        <row r="691">
          <cell r="A691">
            <v>540201250</v>
          </cell>
          <cell r="B691" t="str">
            <v>Normal</v>
          </cell>
          <cell r="C691" t="str">
            <v>Produtivo</v>
          </cell>
          <cell r="D691" t="str">
            <v>MBBRAS - SBC_x000D_
59.104.273/0001-29</v>
          </cell>
          <cell r="E691" t="str">
            <v>BSAO0037194</v>
          </cell>
          <cell r="F691" t="str">
            <v>DAIMLER TRUCK</v>
          </cell>
          <cell r="G691" t="str">
            <v>HAPPAG LLOYD BRASIL AGENCIAMENTO MARITIM</v>
          </cell>
          <cell r="H691" t="str">
            <v>MARITIMA</v>
          </cell>
          <cell r="I691" t="str">
            <v/>
          </cell>
          <cell r="J691">
            <v>44591</v>
          </cell>
          <cell r="K691" t="str">
            <v>HLCUSTR220114963</v>
          </cell>
          <cell r="L691" t="str">
            <v>1250252375</v>
          </cell>
          <cell r="P691">
            <v>44596</v>
          </cell>
          <cell r="Q691" t="str">
            <v>9705005 - MSC CATERINA</v>
          </cell>
          <cell r="R691" t="str">
            <v>FCL</v>
          </cell>
          <cell r="S691">
            <v>44607</v>
          </cell>
          <cell r="T691">
            <v>44611</v>
          </cell>
          <cell r="U691" t="str">
            <v>152205032585510</v>
          </cell>
          <cell r="V691">
            <v>44611</v>
          </cell>
          <cell r="W691" t="str">
            <v/>
          </cell>
          <cell r="X691" t="str">
            <v/>
          </cell>
          <cell r="Y691" t="str">
            <v/>
          </cell>
          <cell r="Z691" t="str">
            <v>0817800
PORTO DE SANTOS</v>
          </cell>
          <cell r="AA691" t="str">
            <v>0817800
PORTO DE SANTOS</v>
          </cell>
          <cell r="AB691" t="str">
            <v>BRASIL TERMINAL PORTUÁRIO S/A</v>
          </cell>
          <cell r="AC691">
            <v>44615</v>
          </cell>
          <cell r="AD691" t="str">
            <v>22/0360863-2</v>
          </cell>
          <cell r="AE691">
            <v>44615</v>
          </cell>
          <cell r="AF691" t="str">
            <v>Verde</v>
          </cell>
          <cell r="AG691">
            <v>44615</v>
          </cell>
          <cell r="AH691" t="str">
            <v/>
          </cell>
          <cell r="AI691" t="str">
            <v/>
          </cell>
          <cell r="AJ691">
            <v>44615</v>
          </cell>
          <cell r="AK691">
            <v>44615</v>
          </cell>
        </row>
        <row r="692">
          <cell r="A692">
            <v>540201251</v>
          </cell>
          <cell r="B692" t="str">
            <v>Normal</v>
          </cell>
          <cell r="C692" t="str">
            <v>Produtivo</v>
          </cell>
          <cell r="D692" t="str">
            <v>MBBRAS - SBC_x000D_
59.104.273/0001-29</v>
          </cell>
          <cell r="E692" t="str">
            <v>BSAO0037196</v>
          </cell>
          <cell r="F692" t="str">
            <v>DAIMLER TRUCK</v>
          </cell>
          <cell r="G692" t="str">
            <v>HAPPAG LLOYD BRASIL AGENCIAMENTO MARITIM</v>
          </cell>
          <cell r="H692" t="str">
            <v>MARITIMA</v>
          </cell>
          <cell r="I692" t="str">
            <v/>
          </cell>
          <cell r="J692">
            <v>44591</v>
          </cell>
          <cell r="K692" t="str">
            <v>HLCUSTR220114974</v>
          </cell>
          <cell r="L692" t="str">
            <v>1250252371</v>
          </cell>
          <cell r="P692">
            <v>44591</v>
          </cell>
          <cell r="Q692" t="str">
            <v>9705005 - MSC CATERINA</v>
          </cell>
          <cell r="R692" t="str">
            <v>FCL</v>
          </cell>
          <cell r="S692">
            <v>44607</v>
          </cell>
          <cell r="T692">
            <v>44611</v>
          </cell>
          <cell r="U692" t="str">
            <v>152205032585600</v>
          </cell>
          <cell r="V692">
            <v>44612</v>
          </cell>
          <cell r="W692" t="str">
            <v/>
          </cell>
          <cell r="X692" t="str">
            <v/>
          </cell>
          <cell r="Y692" t="str">
            <v/>
          </cell>
          <cell r="Z692" t="str">
            <v>0817800
PORTO DE SANTOS</v>
          </cell>
          <cell r="AA692" t="str">
            <v>0817800
PORTO DE SANTOS</v>
          </cell>
          <cell r="AB692" t="str">
            <v>BRASIL TERMINAL PORTUÁRIO S/A</v>
          </cell>
          <cell r="AC692" t="str">
            <v/>
          </cell>
          <cell r="AD692" t="str">
            <v/>
          </cell>
          <cell r="AE692" t="str">
            <v/>
          </cell>
          <cell r="AF692" t="str">
            <v/>
          </cell>
          <cell r="AG692" t="str">
            <v/>
          </cell>
          <cell r="AH692" t="str">
            <v/>
          </cell>
          <cell r="AI692" t="str">
            <v/>
          </cell>
          <cell r="AJ692" t="str">
            <v/>
          </cell>
          <cell r="AK692" t="str">
            <v/>
          </cell>
        </row>
        <row r="693">
          <cell r="A693">
            <v>540201252</v>
          </cell>
          <cell r="B693" t="str">
            <v>Normal</v>
          </cell>
          <cell r="C693" t="str">
            <v>Produtivo</v>
          </cell>
          <cell r="D693" t="str">
            <v>MBBRAS - SBC_x000D_
59.104.273/0001-29</v>
          </cell>
          <cell r="E693" t="str">
            <v>BSAO0037200</v>
          </cell>
          <cell r="F693" t="str">
            <v>DAIMLER TRUCK</v>
          </cell>
          <cell r="G693" t="str">
            <v>HAPPAG LLOYD BRASIL AGENCIAMENTO MARITIM</v>
          </cell>
          <cell r="H693" t="str">
            <v>MARITIMA</v>
          </cell>
          <cell r="I693" t="str">
            <v/>
          </cell>
          <cell r="J693">
            <v>44591</v>
          </cell>
          <cell r="K693" t="str">
            <v>HLCUSTR220114985</v>
          </cell>
          <cell r="L693" t="str">
            <v>1250252373</v>
          </cell>
          <cell r="P693">
            <v>44596</v>
          </cell>
          <cell r="Q693" t="str">
            <v>9705005 -MSC CATERINA</v>
          </cell>
          <cell r="R693" t="str">
            <v>FCL</v>
          </cell>
          <cell r="S693">
            <v>44607</v>
          </cell>
          <cell r="T693">
            <v>44611</v>
          </cell>
          <cell r="U693" t="str">
            <v>152205032585782</v>
          </cell>
          <cell r="V693">
            <v>44612</v>
          </cell>
          <cell r="W693" t="str">
            <v/>
          </cell>
          <cell r="X693" t="str">
            <v/>
          </cell>
          <cell r="Y693" t="str">
            <v/>
          </cell>
          <cell r="Z693" t="str">
            <v>0817800
PORTO DE SANTOS</v>
          </cell>
          <cell r="AA693" t="str">
            <v>0817800
PORTO DE SANTOS</v>
          </cell>
          <cell r="AB693" t="str">
            <v>BRASIL TERMINAL PORTUÁRIO S/A</v>
          </cell>
          <cell r="AC693">
            <v>44614</v>
          </cell>
          <cell r="AD693" t="str">
            <v>22/0351367-4</v>
          </cell>
          <cell r="AE693">
            <v>44614</v>
          </cell>
          <cell r="AF693" t="str">
            <v>Verde</v>
          </cell>
          <cell r="AG693">
            <v>44614</v>
          </cell>
          <cell r="AH693" t="str">
            <v/>
          </cell>
          <cell r="AI693" t="str">
            <v/>
          </cell>
          <cell r="AJ693">
            <v>44636</v>
          </cell>
          <cell r="AK693">
            <v>44636</v>
          </cell>
        </row>
        <row r="694">
          <cell r="A694">
            <v>540201253</v>
          </cell>
          <cell r="B694" t="str">
            <v>Normal</v>
          </cell>
          <cell r="C694" t="str">
            <v>Produtivo</v>
          </cell>
          <cell r="D694" t="str">
            <v>MBBRAS - SBC_x000D_
59.104.273/0001-29</v>
          </cell>
          <cell r="E694" t="str">
            <v>BSAO0037202</v>
          </cell>
          <cell r="F694" t="str">
            <v>DAIMLER TRUCK</v>
          </cell>
          <cell r="G694" t="str">
            <v>HAPPAG LLOYD BRASIL AGENCIAMENTO MARITIM</v>
          </cell>
          <cell r="H694" t="str">
            <v>MARITIMA</v>
          </cell>
          <cell r="I694" t="str">
            <v/>
          </cell>
          <cell r="J694">
            <v>44591</v>
          </cell>
          <cell r="K694" t="str">
            <v>HLCUSTR220114996</v>
          </cell>
          <cell r="L694" t="str">
            <v>1250252374</v>
          </cell>
          <cell r="P694">
            <v>44596</v>
          </cell>
          <cell r="Q694" t="str">
            <v>9705005 -MSC CATERINA</v>
          </cell>
          <cell r="R694" t="str">
            <v>FCL</v>
          </cell>
          <cell r="S694">
            <v>44607</v>
          </cell>
          <cell r="T694">
            <v>44611</v>
          </cell>
          <cell r="U694" t="str">
            <v>152205032585863</v>
          </cell>
          <cell r="V694">
            <v>44611</v>
          </cell>
          <cell r="W694" t="str">
            <v/>
          </cell>
          <cell r="X694" t="str">
            <v/>
          </cell>
          <cell r="Y694" t="str">
            <v/>
          </cell>
          <cell r="Z694" t="str">
            <v>0817800
PORTO DE SANTOS</v>
          </cell>
          <cell r="AA694" t="str">
            <v>0817800
PORTO DE SANTOS</v>
          </cell>
          <cell r="AB694" t="str">
            <v>BRASIL TERMINAL PORTUÁRIO S/A</v>
          </cell>
          <cell r="AC694">
            <v>44637</v>
          </cell>
          <cell r="AD694" t="str">
            <v>22/0515186-9</v>
          </cell>
          <cell r="AE694">
            <v>44638</v>
          </cell>
          <cell r="AF694" t="str">
            <v>Verde</v>
          </cell>
          <cell r="AG694">
            <v>44638</v>
          </cell>
          <cell r="AH694" t="str">
            <v/>
          </cell>
          <cell r="AI694" t="str">
            <v/>
          </cell>
          <cell r="AJ694" t="str">
            <v/>
          </cell>
          <cell r="AK694" t="str">
            <v/>
          </cell>
        </row>
        <row r="695">
          <cell r="A695">
            <v>540201254</v>
          </cell>
          <cell r="B695" t="str">
            <v>Normal</v>
          </cell>
          <cell r="C695" t="str">
            <v>Produtivo</v>
          </cell>
          <cell r="D695" t="str">
            <v>MBBRAS - SBC_x000D_
59.104.273/0001-29</v>
          </cell>
          <cell r="E695" t="str">
            <v>BSAO0037207</v>
          </cell>
          <cell r="F695" t="str">
            <v>DAIMLER TRUCK</v>
          </cell>
          <cell r="G695" t="str">
            <v>HAPPAG LLOYD BRASIL AGENCIAMENTO MARITIM</v>
          </cell>
          <cell r="H695" t="str">
            <v>MARITIMA</v>
          </cell>
          <cell r="I695" t="str">
            <v/>
          </cell>
          <cell r="J695">
            <v>44591</v>
          </cell>
          <cell r="K695" t="str">
            <v>HLCUSTR220115001</v>
          </cell>
          <cell r="L695" t="str">
            <v>1250252380</v>
          </cell>
          <cell r="P695">
            <v>44596</v>
          </cell>
          <cell r="Q695" t="str">
            <v>9705005 - MSC CATERINA</v>
          </cell>
          <cell r="R695" t="str">
            <v>FCL</v>
          </cell>
          <cell r="S695">
            <v>44607</v>
          </cell>
          <cell r="T695">
            <v>44611</v>
          </cell>
          <cell r="U695" t="str">
            <v>152205032585944</v>
          </cell>
          <cell r="V695">
            <v>44611</v>
          </cell>
          <cell r="W695" t="str">
            <v/>
          </cell>
          <cell r="X695" t="str">
            <v/>
          </cell>
          <cell r="Y695" t="str">
            <v/>
          </cell>
          <cell r="Z695" t="str">
            <v>0817800
PORTO DE SANTOS</v>
          </cell>
          <cell r="AA695" t="str">
            <v>0817800
PORTO DE SANTOS</v>
          </cell>
          <cell r="AB695" t="str">
            <v>BRASIL TERMINAL PORTUÁRIO S/A</v>
          </cell>
          <cell r="AC695">
            <v>44613</v>
          </cell>
          <cell r="AD695" t="str">
            <v>22/0343149-0</v>
          </cell>
          <cell r="AE695">
            <v>44614</v>
          </cell>
          <cell r="AF695" t="str">
            <v>Verde</v>
          </cell>
          <cell r="AG695">
            <v>44614</v>
          </cell>
          <cell r="AH695" t="str">
            <v/>
          </cell>
          <cell r="AI695" t="str">
            <v/>
          </cell>
          <cell r="AJ695">
            <v>44614</v>
          </cell>
          <cell r="AK695">
            <v>44614</v>
          </cell>
        </row>
        <row r="696">
          <cell r="A696">
            <v>540201256</v>
          </cell>
          <cell r="B696" t="str">
            <v>Normal</v>
          </cell>
          <cell r="C696" t="str">
            <v>Produtivo</v>
          </cell>
          <cell r="D696" t="str">
            <v>MBBRAS - SBC_x000D_
59.104.273/0001-29</v>
          </cell>
          <cell r="E696" t="str">
            <v>BSAO0037210</v>
          </cell>
          <cell r="F696" t="str">
            <v>DAIMLER TRUCK</v>
          </cell>
          <cell r="G696" t="str">
            <v>HAPPAG LLOYD BRASIL AGENCIAMENTO MARITIM</v>
          </cell>
          <cell r="H696" t="str">
            <v>MARITIMA</v>
          </cell>
          <cell r="I696" t="str">
            <v/>
          </cell>
          <cell r="J696">
            <v>44591</v>
          </cell>
          <cell r="K696" t="str">
            <v>HLCUSTR220115023</v>
          </cell>
          <cell r="L696" t="str">
            <v>1250252379</v>
          </cell>
          <cell r="P696">
            <v>44596</v>
          </cell>
          <cell r="Q696" t="str">
            <v>9705005 - MSC CATERINA</v>
          </cell>
          <cell r="R696" t="str">
            <v>FCL</v>
          </cell>
          <cell r="S696">
            <v>44607</v>
          </cell>
          <cell r="T696">
            <v>44611</v>
          </cell>
          <cell r="U696" t="str">
            <v>152205032586169</v>
          </cell>
          <cell r="V696">
            <v>44611</v>
          </cell>
          <cell r="W696" t="str">
            <v/>
          </cell>
          <cell r="X696" t="str">
            <v/>
          </cell>
          <cell r="Y696" t="str">
            <v/>
          </cell>
          <cell r="Z696" t="str">
            <v>0817800
PORTO DE SANTOS</v>
          </cell>
          <cell r="AA696" t="str">
            <v>0817800
PORTO DE SANTOS</v>
          </cell>
          <cell r="AB696" t="str">
            <v>BRASIL TERMINAL PORTUÁRIO S/A</v>
          </cell>
          <cell r="AC696">
            <v>44615</v>
          </cell>
          <cell r="AD696" t="str">
            <v>22/0365738-2</v>
          </cell>
          <cell r="AE696">
            <v>44616</v>
          </cell>
          <cell r="AF696" t="str">
            <v>Verde</v>
          </cell>
          <cell r="AG696">
            <v>44616</v>
          </cell>
          <cell r="AH696" t="str">
            <v/>
          </cell>
          <cell r="AI696" t="str">
            <v/>
          </cell>
          <cell r="AJ696">
            <v>44616</v>
          </cell>
          <cell r="AK696">
            <v>44616</v>
          </cell>
        </row>
        <row r="697">
          <cell r="A697">
            <v>540201255</v>
          </cell>
          <cell r="B697" t="str">
            <v>Normal</v>
          </cell>
          <cell r="C697" t="str">
            <v>Produtivo</v>
          </cell>
          <cell r="D697" t="str">
            <v>MBBRAS - SBC_x000D_
59.104.273/0001-29</v>
          </cell>
          <cell r="E697" t="str">
            <v>BSAO0037209</v>
          </cell>
          <cell r="F697" t="str">
            <v>DAIMLER TRUCK</v>
          </cell>
          <cell r="G697" t="str">
            <v>HAPPAG LLOYD BRASIL AGENCIAMENTO MARITIM</v>
          </cell>
          <cell r="H697" t="str">
            <v>MARITIMA</v>
          </cell>
          <cell r="I697" t="str">
            <v/>
          </cell>
          <cell r="J697">
            <v>44591</v>
          </cell>
          <cell r="K697" t="str">
            <v>HLCUSTR220115012</v>
          </cell>
          <cell r="L697" t="str">
            <v>1250252377</v>
          </cell>
          <cell r="P697">
            <v>44591</v>
          </cell>
          <cell r="Q697" t="str">
            <v>9705005 - MSC CATERINA</v>
          </cell>
          <cell r="R697" t="str">
            <v>FCL</v>
          </cell>
          <cell r="S697">
            <v>44607</v>
          </cell>
          <cell r="T697">
            <v>44611</v>
          </cell>
          <cell r="U697" t="str">
            <v>152205032586088</v>
          </cell>
          <cell r="V697">
            <v>44611</v>
          </cell>
          <cell r="W697" t="str">
            <v/>
          </cell>
          <cell r="X697" t="str">
            <v/>
          </cell>
          <cell r="Y697" t="str">
            <v/>
          </cell>
          <cell r="Z697" t="str">
            <v>0817800
PORTO DE SANTOS</v>
          </cell>
          <cell r="AA697" t="str">
            <v>0817800
PORTO DE SANTOS</v>
          </cell>
          <cell r="AB697" t="str">
            <v>BRASIL TERMINAL PORTUÁRIO S/A</v>
          </cell>
          <cell r="AC697" t="str">
            <v/>
          </cell>
          <cell r="AD697" t="str">
            <v/>
          </cell>
          <cell r="AE697" t="str">
            <v/>
          </cell>
          <cell r="AF697" t="str">
            <v/>
          </cell>
          <cell r="AG697" t="str">
            <v/>
          </cell>
          <cell r="AH697" t="str">
            <v/>
          </cell>
          <cell r="AI697" t="str">
            <v/>
          </cell>
          <cell r="AJ697" t="str">
            <v/>
          </cell>
          <cell r="AK697" t="str">
            <v/>
          </cell>
        </row>
        <row r="698">
          <cell r="A698">
            <v>540201258</v>
          </cell>
          <cell r="B698" t="str">
            <v>Normal</v>
          </cell>
          <cell r="C698" t="str">
            <v>Produtivo</v>
          </cell>
          <cell r="D698" t="str">
            <v>MBBRAS - SBC_x000D_
59.104.273/0001-29</v>
          </cell>
          <cell r="E698" t="str">
            <v>BSAO0037214</v>
          </cell>
          <cell r="F698" t="str">
            <v>DAIMLER TRUCK</v>
          </cell>
          <cell r="G698" t="str">
            <v>HAPPAG LLOYD BRASIL AGENCIAMENTO MARITIM</v>
          </cell>
          <cell r="H698" t="str">
            <v>MARITIMA</v>
          </cell>
          <cell r="I698" t="str">
            <v/>
          </cell>
          <cell r="J698">
            <v>44591</v>
          </cell>
          <cell r="K698" t="str">
            <v>HLCUSTR220115107</v>
          </cell>
          <cell r="L698" t="str">
            <v>1250252376</v>
          </cell>
          <cell r="P698">
            <v>44591</v>
          </cell>
          <cell r="Q698" t="str">
            <v>9705005 - MSC CATERINA</v>
          </cell>
          <cell r="R698" t="str">
            <v>FCL</v>
          </cell>
          <cell r="S698">
            <v>44607</v>
          </cell>
          <cell r="T698">
            <v>44611</v>
          </cell>
          <cell r="U698" t="str">
            <v>152205032586320</v>
          </cell>
          <cell r="V698">
            <v>44612</v>
          </cell>
          <cell r="W698" t="str">
            <v/>
          </cell>
          <cell r="X698" t="str">
            <v/>
          </cell>
          <cell r="Y698" t="str">
            <v/>
          </cell>
          <cell r="Z698" t="str">
            <v>0817800
PORTO DE SANTOS</v>
          </cell>
          <cell r="AA698" t="str">
            <v>0817800
PORTO DE SANTOS</v>
          </cell>
          <cell r="AB698" t="str">
            <v>BRASIL TERMINAL PORTUÁRIO S/A</v>
          </cell>
          <cell r="AC698" t="str">
            <v/>
          </cell>
          <cell r="AD698" t="str">
            <v/>
          </cell>
          <cell r="AE698" t="str">
            <v/>
          </cell>
          <cell r="AF698" t="str">
            <v/>
          </cell>
          <cell r="AG698" t="str">
            <v/>
          </cell>
          <cell r="AH698" t="str">
            <v/>
          </cell>
          <cell r="AI698" t="str">
            <v/>
          </cell>
          <cell r="AJ698" t="str">
            <v/>
          </cell>
          <cell r="AK698" t="str">
            <v/>
          </cell>
        </row>
        <row r="699">
          <cell r="A699">
            <v>540201257</v>
          </cell>
          <cell r="B699" t="str">
            <v>Normal</v>
          </cell>
          <cell r="C699" t="str">
            <v>Produtivo</v>
          </cell>
          <cell r="D699" t="str">
            <v>MBBRAS - SBC_x000D_
59.104.273/0001-29</v>
          </cell>
          <cell r="E699" t="str">
            <v>BSAO0037212</v>
          </cell>
          <cell r="F699" t="str">
            <v>DAIMLER TRUCK</v>
          </cell>
          <cell r="G699" t="str">
            <v>HAPPAG LLOYD BRASIL AGENCIAMENTO MARITIM</v>
          </cell>
          <cell r="H699" t="str">
            <v>MARITIMA</v>
          </cell>
          <cell r="I699" t="str">
            <v/>
          </cell>
          <cell r="J699">
            <v>44591</v>
          </cell>
          <cell r="K699" t="str">
            <v>HLCUSTR220115034</v>
          </cell>
          <cell r="L699" t="str">
            <v>1250252378</v>
          </cell>
          <cell r="P699">
            <v>44591</v>
          </cell>
          <cell r="Q699" t="str">
            <v>9705005 - MSC CATERINA</v>
          </cell>
          <cell r="R699" t="str">
            <v>FCL</v>
          </cell>
          <cell r="S699">
            <v>44607</v>
          </cell>
          <cell r="T699">
            <v>44611</v>
          </cell>
          <cell r="U699" t="str">
            <v>152205032586240</v>
          </cell>
          <cell r="V699">
            <v>44612</v>
          </cell>
          <cell r="W699" t="str">
            <v/>
          </cell>
          <cell r="X699" t="str">
            <v/>
          </cell>
          <cell r="Y699" t="str">
            <v/>
          </cell>
          <cell r="Z699" t="str">
            <v>0817800
PORTO DE SANTOS</v>
          </cell>
          <cell r="AA699" t="str">
            <v>0817800
PORTO DE SANTOS</v>
          </cell>
          <cell r="AB699" t="str">
            <v>BRASIL TERMINAL PORTUÁRIO S/A</v>
          </cell>
          <cell r="AC699" t="str">
            <v/>
          </cell>
          <cell r="AD699" t="str">
            <v/>
          </cell>
          <cell r="AE699" t="str">
            <v/>
          </cell>
          <cell r="AF699" t="str">
            <v/>
          </cell>
          <cell r="AG699" t="str">
            <v/>
          </cell>
          <cell r="AH699" t="str">
            <v/>
          </cell>
          <cell r="AI699" t="str">
            <v/>
          </cell>
          <cell r="AJ699" t="str">
            <v/>
          </cell>
          <cell r="AK699" t="str">
            <v/>
          </cell>
        </row>
        <row r="700">
          <cell r="A700">
            <v>540201113</v>
          </cell>
          <cell r="B700" t="str">
            <v>Normal</v>
          </cell>
          <cell r="C700" t="str">
            <v>Produtivo</v>
          </cell>
          <cell r="D700" t="str">
            <v>MBBRAS - SBC_x000D_
59.104.273/0001-29</v>
          </cell>
          <cell r="E700" t="str">
            <v>BSAO0037232</v>
          </cell>
          <cell r="F700" t="str">
            <v>DAIMLER TRUCK</v>
          </cell>
          <cell r="G700" t="str">
            <v>HAPPAG LLOYD BRASIL AGENCIAMENTO MARITIM</v>
          </cell>
          <cell r="H700" t="str">
            <v>MARITIMA</v>
          </cell>
          <cell r="I700" t="str">
            <v/>
          </cell>
          <cell r="J700">
            <v>44591</v>
          </cell>
          <cell r="K700" t="str">
            <v>HLCUSTR211217635</v>
          </cell>
          <cell r="L700" t="str">
            <v>1250252232</v>
          </cell>
          <cell r="P700">
            <v>44591</v>
          </cell>
          <cell r="Q700" t="str">
            <v>9705005 -MSC CATERINA</v>
          </cell>
          <cell r="R700" t="str">
            <v>FCL</v>
          </cell>
          <cell r="S700">
            <v>44607</v>
          </cell>
          <cell r="T700">
            <v>44611</v>
          </cell>
          <cell r="U700" t="str">
            <v>152205032570327</v>
          </cell>
          <cell r="V700">
            <v>44612</v>
          </cell>
          <cell r="W700" t="str">
            <v/>
          </cell>
          <cell r="X700" t="str">
            <v/>
          </cell>
          <cell r="Y700" t="str">
            <v/>
          </cell>
          <cell r="Z700" t="str">
            <v>0817800
PORTO DE SANTOS</v>
          </cell>
          <cell r="AA700" t="str">
            <v>0817800
PORTO DE SANTOS</v>
          </cell>
          <cell r="AB700" t="str">
            <v>BRASIL TERMINAL PORTUÁRIO S/A</v>
          </cell>
          <cell r="AC700" t="str">
            <v/>
          </cell>
          <cell r="AD700" t="str">
            <v/>
          </cell>
          <cell r="AE700" t="str">
            <v/>
          </cell>
          <cell r="AF700" t="str">
            <v/>
          </cell>
          <cell r="AG700" t="str">
            <v/>
          </cell>
          <cell r="AH700" t="str">
            <v/>
          </cell>
          <cell r="AI700" t="str">
            <v/>
          </cell>
          <cell r="AJ700" t="str">
            <v/>
          </cell>
          <cell r="AK700" t="str">
            <v/>
          </cell>
        </row>
        <row r="701">
          <cell r="A701">
            <v>540201114</v>
          </cell>
          <cell r="B701" t="str">
            <v>Normal</v>
          </cell>
          <cell r="C701" t="str">
            <v>Produtivo</v>
          </cell>
          <cell r="D701" t="str">
            <v>MBBRAS - SBC_x000D_
59.104.273/0001-29</v>
          </cell>
          <cell r="E701" t="str">
            <v>BSAO0037233</v>
          </cell>
          <cell r="F701" t="str">
            <v>DAIMLER TRUCK</v>
          </cell>
          <cell r="G701" t="str">
            <v>HAPPAG LLOYD BRASIL AGENCIAMENTO MARITIM</v>
          </cell>
          <cell r="H701" t="str">
            <v>MARITIMA</v>
          </cell>
          <cell r="I701" t="str">
            <v/>
          </cell>
          <cell r="J701">
            <v>44591</v>
          </cell>
          <cell r="K701" t="str">
            <v>HLCUSTR211217708</v>
          </cell>
          <cell r="L701" t="str">
            <v>1250252250</v>
          </cell>
          <cell r="P701">
            <v>44596</v>
          </cell>
          <cell r="Q701" t="str">
            <v>9705005 -MSC CATERINA</v>
          </cell>
          <cell r="R701" t="str">
            <v>FCL</v>
          </cell>
          <cell r="S701">
            <v>44607</v>
          </cell>
          <cell r="T701">
            <v>44611</v>
          </cell>
          <cell r="U701" t="str">
            <v>152205032570408</v>
          </cell>
          <cell r="V701">
            <v>44612</v>
          </cell>
          <cell r="W701" t="str">
            <v/>
          </cell>
          <cell r="X701" t="str">
            <v/>
          </cell>
          <cell r="Y701" t="str">
            <v/>
          </cell>
          <cell r="Z701" t="str">
            <v>0817800
PORTO DE SANTOS</v>
          </cell>
          <cell r="AA701" t="str">
            <v>0817800
PORTO DE SANTOS</v>
          </cell>
          <cell r="AB701" t="str">
            <v>BRASIL TERMINAL PORTUÁRIO S/A</v>
          </cell>
          <cell r="AC701">
            <v>44615</v>
          </cell>
          <cell r="AD701" t="str">
            <v>22/0360998-1</v>
          </cell>
          <cell r="AE701">
            <v>44615</v>
          </cell>
          <cell r="AF701" t="str">
            <v>Verde</v>
          </cell>
          <cell r="AG701">
            <v>44615</v>
          </cell>
          <cell r="AH701" t="str">
            <v/>
          </cell>
          <cell r="AI701" t="str">
            <v/>
          </cell>
          <cell r="AJ701">
            <v>44615</v>
          </cell>
          <cell r="AK701">
            <v>44615</v>
          </cell>
        </row>
        <row r="702">
          <cell r="A702" t="str">
            <v/>
          </cell>
          <cell r="B702" t="str">
            <v>Normal</v>
          </cell>
          <cell r="C702" t="str">
            <v>Produtivo</v>
          </cell>
          <cell r="D702" t="str">
            <v>MBBRAS - SBC_x000D_
59.104.273/0001-29</v>
          </cell>
          <cell r="E702" t="str">
            <v>BSAO0037231</v>
          </cell>
          <cell r="F702" t="str">
            <v>DAIMLER TRUCK</v>
          </cell>
          <cell r="G702" t="str">
            <v>HAPPAG LLOYD BRASIL AGENCIAMENTO MARITIM</v>
          </cell>
          <cell r="H702" t="str">
            <v>MARITIMA</v>
          </cell>
          <cell r="I702" t="str">
            <v/>
          </cell>
          <cell r="J702">
            <v>44591</v>
          </cell>
          <cell r="K702" t="str">
            <v>HLCUSTR211217394</v>
          </cell>
          <cell r="L702" t="str">
            <v/>
          </cell>
          <cell r="P702">
            <v>44591</v>
          </cell>
          <cell r="Q702" t="str">
            <v xml:space="preserve"> MSC CATERINA</v>
          </cell>
          <cell r="R702" t="str">
            <v>FCL</v>
          </cell>
          <cell r="S702">
            <v>44576</v>
          </cell>
          <cell r="T702" t="str">
            <v/>
          </cell>
          <cell r="U702" t="str">
            <v/>
          </cell>
          <cell r="V702" t="str">
            <v/>
          </cell>
          <cell r="W702" t="str">
            <v/>
          </cell>
          <cell r="X702" t="str">
            <v/>
          </cell>
          <cell r="Y702" t="str">
            <v/>
          </cell>
          <cell r="Z702" t="str">
            <v/>
          </cell>
          <cell r="AA702" t="str">
            <v/>
          </cell>
          <cell r="AB702" t="str">
            <v/>
          </cell>
          <cell r="AC702" t="str">
            <v/>
          </cell>
          <cell r="AD702" t="str">
            <v/>
          </cell>
          <cell r="AE702" t="str">
            <v/>
          </cell>
          <cell r="AF702" t="str">
            <v/>
          </cell>
          <cell r="AG702" t="str">
            <v/>
          </cell>
          <cell r="AH702" t="str">
            <v/>
          </cell>
          <cell r="AI702" t="str">
            <v/>
          </cell>
          <cell r="AJ702" t="str">
            <v/>
          </cell>
          <cell r="AK702" t="str">
            <v/>
          </cell>
        </row>
        <row r="703">
          <cell r="A703">
            <v>540201115</v>
          </cell>
          <cell r="B703" t="str">
            <v>Normal</v>
          </cell>
          <cell r="C703" t="str">
            <v>Produtivo</v>
          </cell>
          <cell r="D703" t="str">
            <v>MBBRAS - SBC_x000D_
59.104.273/0001-29</v>
          </cell>
          <cell r="E703" t="str">
            <v>BSAO0037234</v>
          </cell>
          <cell r="F703" t="str">
            <v>DAIMLER TRUCK</v>
          </cell>
          <cell r="G703" t="str">
            <v>HAPPAG LLOYD BRASIL AGENCIAMENTO MARITIM</v>
          </cell>
          <cell r="H703" t="str">
            <v>MARITIMA</v>
          </cell>
          <cell r="I703" t="str">
            <v/>
          </cell>
          <cell r="J703">
            <v>44591</v>
          </cell>
          <cell r="K703" t="str">
            <v>HLCUSTR211217720</v>
          </cell>
          <cell r="L703" t="str">
            <v>1250252361</v>
          </cell>
          <cell r="P703">
            <v>44596</v>
          </cell>
          <cell r="Q703" t="str">
            <v>9705005 -MSC CATERINA</v>
          </cell>
          <cell r="R703" t="str">
            <v>FCL</v>
          </cell>
          <cell r="S703">
            <v>44607</v>
          </cell>
          <cell r="T703">
            <v>44611</v>
          </cell>
          <cell r="U703" t="str">
            <v>152205032570599</v>
          </cell>
          <cell r="V703">
            <v>44612</v>
          </cell>
          <cell r="W703" t="str">
            <v/>
          </cell>
          <cell r="X703" t="str">
            <v/>
          </cell>
          <cell r="Y703" t="str">
            <v/>
          </cell>
          <cell r="Z703" t="str">
            <v>0817800
PORTO DE SANTOS</v>
          </cell>
          <cell r="AA703" t="str">
            <v>0817800
PORTO DE SANTOS</v>
          </cell>
          <cell r="AB703" t="str">
            <v>BRASIL TERMINAL PORTUÁRIO S/A</v>
          </cell>
          <cell r="AC703">
            <v>44616</v>
          </cell>
          <cell r="AD703" t="str">
            <v>22/0369510-1</v>
          </cell>
          <cell r="AE703">
            <v>44616</v>
          </cell>
          <cell r="AF703" t="str">
            <v>Verde</v>
          </cell>
          <cell r="AG703">
            <v>44616</v>
          </cell>
          <cell r="AH703" t="str">
            <v/>
          </cell>
          <cell r="AI703" t="str">
            <v/>
          </cell>
          <cell r="AJ703">
            <v>44616</v>
          </cell>
          <cell r="AK703">
            <v>44616</v>
          </cell>
        </row>
        <row r="704">
          <cell r="A704">
            <v>540201116</v>
          </cell>
          <cell r="B704" t="str">
            <v>Normal</v>
          </cell>
          <cell r="C704" t="str">
            <v>Produtivo</v>
          </cell>
          <cell r="D704" t="str">
            <v>MBBRAS - SBC_x000D_
59.104.273/0001-29</v>
          </cell>
          <cell r="E704" t="str">
            <v>BSAO0037236</v>
          </cell>
          <cell r="F704" t="str">
            <v>DAIMLER TRUCK</v>
          </cell>
          <cell r="G704" t="str">
            <v>HAPPAG LLOYD BRASIL AGENCIAMENTO MARITIM</v>
          </cell>
          <cell r="H704" t="str">
            <v>MARITIMA</v>
          </cell>
          <cell r="I704" t="str">
            <v/>
          </cell>
          <cell r="J704">
            <v>44591</v>
          </cell>
          <cell r="K704" t="str">
            <v>HLCUSTR220100922</v>
          </cell>
          <cell r="L704" t="str">
            <v>1250252233</v>
          </cell>
          <cell r="P704">
            <v>44596</v>
          </cell>
          <cell r="Q704" t="str">
            <v>9705005 -MSC CATERINA</v>
          </cell>
          <cell r="R704" t="str">
            <v>FCL</v>
          </cell>
          <cell r="S704">
            <v>44607</v>
          </cell>
          <cell r="T704">
            <v>44611</v>
          </cell>
          <cell r="U704" t="str">
            <v>152205032570750</v>
          </cell>
          <cell r="V704">
            <v>44611</v>
          </cell>
          <cell r="W704" t="str">
            <v/>
          </cell>
          <cell r="X704" t="str">
            <v/>
          </cell>
          <cell r="Y704" t="str">
            <v/>
          </cell>
          <cell r="Z704" t="str">
            <v>0817800
PORTO DE SANTOS</v>
          </cell>
          <cell r="AA704" t="str">
            <v>0817800
PORTO DE SANTOS</v>
          </cell>
          <cell r="AB704" t="str">
            <v>BRASIL TERMINAL PORTUÁRIO S/A</v>
          </cell>
          <cell r="AC704">
            <v>44624</v>
          </cell>
          <cell r="AD704" t="str">
            <v>22/0421109-4</v>
          </cell>
          <cell r="AE704">
            <v>44627</v>
          </cell>
          <cell r="AF704" t="str">
            <v>Verde</v>
          </cell>
          <cell r="AG704">
            <v>44627</v>
          </cell>
          <cell r="AH704" t="str">
            <v/>
          </cell>
          <cell r="AI704" t="str">
            <v/>
          </cell>
          <cell r="AJ704">
            <v>44627</v>
          </cell>
          <cell r="AK704">
            <v>44627</v>
          </cell>
        </row>
        <row r="705">
          <cell r="A705">
            <v>540201130</v>
          </cell>
          <cell r="B705" t="str">
            <v>Normal</v>
          </cell>
          <cell r="C705" t="str">
            <v>Produtivo</v>
          </cell>
          <cell r="D705" t="str">
            <v>MBBRAS - SBC_x000D_
59.104.273/0001-29</v>
          </cell>
          <cell r="E705" t="str">
            <v>BSAO0037242</v>
          </cell>
          <cell r="F705" t="str">
            <v>DAIMLER TRUCK</v>
          </cell>
          <cell r="G705" t="str">
            <v>HAPPAG LLOYD BRASIL AGENCIAMENTO MARITIM</v>
          </cell>
          <cell r="H705" t="str">
            <v>MARITIMA</v>
          </cell>
          <cell r="I705" t="str">
            <v/>
          </cell>
          <cell r="J705">
            <v>44591</v>
          </cell>
          <cell r="K705" t="str">
            <v>HLCUSTR220103785</v>
          </cell>
          <cell r="L705" t="str">
            <v>1250252296</v>
          </cell>
          <cell r="P705">
            <v>44596</v>
          </cell>
          <cell r="Q705" t="str">
            <v>9705005 -MSC CATERINA</v>
          </cell>
          <cell r="R705" t="str">
            <v>FCL</v>
          </cell>
          <cell r="S705">
            <v>44607</v>
          </cell>
          <cell r="T705">
            <v>44611</v>
          </cell>
          <cell r="U705" t="str">
            <v>152205032571137</v>
          </cell>
          <cell r="V705">
            <v>44611</v>
          </cell>
          <cell r="W705" t="str">
            <v/>
          </cell>
          <cell r="X705" t="str">
            <v/>
          </cell>
          <cell r="Y705" t="str">
            <v/>
          </cell>
          <cell r="Z705" t="str">
            <v>0817800
PORTO DE SANTOS</v>
          </cell>
          <cell r="AA705" t="str">
            <v>0817800
PORTO DE SANTOS</v>
          </cell>
          <cell r="AB705" t="str">
            <v>BRASIL TERMINAL PORTUÁRIO S/A</v>
          </cell>
          <cell r="AC705">
            <v>44637</v>
          </cell>
          <cell r="AD705" t="str">
            <v>22/0512559-0</v>
          </cell>
          <cell r="AE705">
            <v>44637</v>
          </cell>
          <cell r="AF705" t="str">
            <v>Verde</v>
          </cell>
          <cell r="AG705">
            <v>44637</v>
          </cell>
          <cell r="AH705" t="str">
            <v/>
          </cell>
          <cell r="AI705" t="str">
            <v/>
          </cell>
          <cell r="AJ705" t="str">
            <v/>
          </cell>
          <cell r="AK705" t="str">
            <v/>
          </cell>
        </row>
        <row r="706">
          <cell r="A706">
            <v>540201118</v>
          </cell>
          <cell r="B706" t="str">
            <v>Normal</v>
          </cell>
          <cell r="C706" t="str">
            <v>Produtivo</v>
          </cell>
          <cell r="D706" t="str">
            <v>MBBRAS - SBC_x000D_
59.104.273/0001-29</v>
          </cell>
          <cell r="E706" t="str">
            <v>BSAO0037240</v>
          </cell>
          <cell r="F706" t="str">
            <v>DAIMLER TRUCK</v>
          </cell>
          <cell r="G706" t="str">
            <v>HAPPAG LLOYD BRASIL AGENCIAMENTO MARITIM</v>
          </cell>
          <cell r="H706" t="str">
            <v>MARITIMA</v>
          </cell>
          <cell r="I706" t="str">
            <v/>
          </cell>
          <cell r="J706">
            <v>44591</v>
          </cell>
          <cell r="K706" t="str">
            <v>HLCUSTR220103741</v>
          </cell>
          <cell r="L706" t="str">
            <v>1250252237</v>
          </cell>
          <cell r="P706">
            <v>44596</v>
          </cell>
          <cell r="Q706" t="str">
            <v>9705005 -MSC CATERINA</v>
          </cell>
          <cell r="R706" t="str">
            <v>FCL</v>
          </cell>
          <cell r="S706">
            <v>44607</v>
          </cell>
          <cell r="T706">
            <v>44611</v>
          </cell>
          <cell r="U706" t="str">
            <v>152205032571056</v>
          </cell>
          <cell r="V706">
            <v>44611</v>
          </cell>
          <cell r="W706" t="str">
            <v/>
          </cell>
          <cell r="X706" t="str">
            <v/>
          </cell>
          <cell r="Y706" t="str">
            <v/>
          </cell>
          <cell r="Z706" t="str">
            <v>0817800
PORTO DE SANTOS</v>
          </cell>
          <cell r="AA706" t="str">
            <v>0817900
SAO PAULO</v>
          </cell>
          <cell r="AB706" t="str">
            <v>EADI SANTO ANDRE TERMINAL DE CARGAS LTDA.</v>
          </cell>
          <cell r="AC706">
            <v>44637</v>
          </cell>
          <cell r="AD706" t="str">
            <v>22/0512558-2</v>
          </cell>
          <cell r="AE706">
            <v>44637</v>
          </cell>
          <cell r="AF706" t="str">
            <v>Verde</v>
          </cell>
          <cell r="AG706">
            <v>44637</v>
          </cell>
          <cell r="AH706" t="str">
            <v/>
          </cell>
          <cell r="AI706" t="str">
            <v/>
          </cell>
          <cell r="AJ706" t="str">
            <v/>
          </cell>
          <cell r="AK706" t="str">
            <v/>
          </cell>
        </row>
        <row r="707">
          <cell r="A707">
            <v>540201135</v>
          </cell>
          <cell r="B707" t="str">
            <v>Normal</v>
          </cell>
          <cell r="C707" t="str">
            <v>Produtivo</v>
          </cell>
          <cell r="D707" t="str">
            <v>MBBRAS - SBC_x000D_
59.104.273/0001-29</v>
          </cell>
          <cell r="E707" t="str">
            <v>BSAO0037245</v>
          </cell>
          <cell r="F707" t="str">
            <v>DAIMLER TRUCK</v>
          </cell>
          <cell r="G707" t="str">
            <v>HAPPAG LLOYD BRASIL AGENCIAMENTO MARITIM</v>
          </cell>
          <cell r="H707" t="str">
            <v>MARITIMA</v>
          </cell>
          <cell r="I707" t="str">
            <v/>
          </cell>
          <cell r="J707">
            <v>44591</v>
          </cell>
          <cell r="K707" t="str">
            <v>HLCUSTR220107435</v>
          </cell>
          <cell r="L707" t="str">
            <v>1250252297</v>
          </cell>
          <cell r="P707">
            <v>44596</v>
          </cell>
          <cell r="Q707" t="str">
            <v>9705005 -MSC CATERINA</v>
          </cell>
          <cell r="R707" t="str">
            <v>FCL</v>
          </cell>
          <cell r="S707">
            <v>44607</v>
          </cell>
          <cell r="T707">
            <v>44611</v>
          </cell>
          <cell r="U707" t="str">
            <v>152205032571641</v>
          </cell>
          <cell r="V707">
            <v>44612</v>
          </cell>
          <cell r="W707" t="str">
            <v/>
          </cell>
          <cell r="X707" t="str">
            <v/>
          </cell>
          <cell r="Y707" t="str">
            <v/>
          </cell>
          <cell r="Z707" t="str">
            <v>0817800
PORTO DE SANTOS</v>
          </cell>
          <cell r="AA707" t="str">
            <v>0817800
PORTO DE SANTOS</v>
          </cell>
          <cell r="AB707" t="str">
            <v>BRASIL TERMINAL PORTUÁRIO S/A</v>
          </cell>
          <cell r="AC707">
            <v>44617</v>
          </cell>
          <cell r="AD707" t="str">
            <v>22/0384605-3</v>
          </cell>
          <cell r="AE707">
            <v>44623</v>
          </cell>
          <cell r="AF707" t="str">
            <v>Verde</v>
          </cell>
          <cell r="AG707">
            <v>44623</v>
          </cell>
          <cell r="AH707" t="str">
            <v/>
          </cell>
          <cell r="AI707" t="str">
            <v/>
          </cell>
          <cell r="AJ707">
            <v>44637</v>
          </cell>
          <cell r="AK707">
            <v>44637</v>
          </cell>
        </row>
        <row r="708">
          <cell r="A708">
            <v>540201131</v>
          </cell>
          <cell r="B708" t="str">
            <v>Normal</v>
          </cell>
          <cell r="C708" t="str">
            <v>Produtivo</v>
          </cell>
          <cell r="D708" t="str">
            <v>MBBRAS - SBC_x000D_
59.104.273/0001-29</v>
          </cell>
          <cell r="E708" t="str">
            <v>BSAO0037244</v>
          </cell>
          <cell r="F708" t="str">
            <v>DAIMLER TRUCK</v>
          </cell>
          <cell r="G708" t="str">
            <v>HAPPAG LLOYD BRASIL AGENCIAMENTO MARITIM</v>
          </cell>
          <cell r="H708" t="str">
            <v>MARITIMA</v>
          </cell>
          <cell r="I708" t="str">
            <v/>
          </cell>
          <cell r="J708">
            <v>44591</v>
          </cell>
          <cell r="K708" t="str">
            <v>HLCUSTR220104799</v>
          </cell>
          <cell r="L708" t="str">
            <v>1250252241</v>
          </cell>
          <cell r="P708">
            <v>44596</v>
          </cell>
          <cell r="Q708" t="str">
            <v>9705005 -MSC CATERINA</v>
          </cell>
          <cell r="R708" t="str">
            <v>FCL</v>
          </cell>
          <cell r="S708">
            <v>44607</v>
          </cell>
          <cell r="T708">
            <v>44611</v>
          </cell>
          <cell r="U708" t="str">
            <v>152205032571307</v>
          </cell>
          <cell r="V708">
            <v>44611</v>
          </cell>
          <cell r="W708" t="str">
            <v/>
          </cell>
          <cell r="X708" t="str">
            <v/>
          </cell>
          <cell r="Y708" t="str">
            <v/>
          </cell>
          <cell r="Z708" t="str">
            <v>0817800
PORTO DE SANTOS</v>
          </cell>
          <cell r="AA708" t="str">
            <v>0817800
PORTO DE SANTOS</v>
          </cell>
          <cell r="AB708" t="str">
            <v>BRASIL TERMINAL PORTUÁRIO S/A</v>
          </cell>
          <cell r="AC708">
            <v>44614</v>
          </cell>
          <cell r="AD708" t="str">
            <v>22/0350865-4</v>
          </cell>
          <cell r="AE708">
            <v>44614</v>
          </cell>
          <cell r="AF708" t="str">
            <v>Verde</v>
          </cell>
          <cell r="AG708">
            <v>44614</v>
          </cell>
          <cell r="AH708" t="str">
            <v/>
          </cell>
          <cell r="AI708" t="str">
            <v/>
          </cell>
          <cell r="AJ708">
            <v>44615</v>
          </cell>
          <cell r="AK708">
            <v>44615</v>
          </cell>
        </row>
        <row r="709">
          <cell r="A709">
            <v>540201221</v>
          </cell>
          <cell r="B709" t="str">
            <v>Normal</v>
          </cell>
          <cell r="C709" t="str">
            <v>Protótipo</v>
          </cell>
          <cell r="D709" t="str">
            <v>MBBRAS - SBC_x000D_
59.104.273/0001-29</v>
          </cell>
          <cell r="E709" t="str">
            <v>BSAO0037248</v>
          </cell>
          <cell r="F709" t="str">
            <v>DAIMLER TRUCK</v>
          </cell>
          <cell r="G709" t="str">
            <v>HAPPAG LLOYD BRASIL AGENCIAMENTO MARITIM</v>
          </cell>
          <cell r="H709" t="str">
            <v>MARITIMA</v>
          </cell>
          <cell r="I709" t="str">
            <v/>
          </cell>
          <cell r="J709">
            <v>44591</v>
          </cell>
          <cell r="K709" t="str">
            <v>HLCUSTR220108493</v>
          </cell>
          <cell r="L709" t="str">
            <v>1250252235</v>
          </cell>
          <cell r="P709">
            <v>44591</v>
          </cell>
          <cell r="Q709" t="str">
            <v>9705005 -MSC CATERINA</v>
          </cell>
          <cell r="R709" t="str">
            <v>FCL</v>
          </cell>
          <cell r="S709">
            <v>44607</v>
          </cell>
          <cell r="T709">
            <v>44611</v>
          </cell>
          <cell r="U709" t="str">
            <v>152205032571803</v>
          </cell>
          <cell r="V709">
            <v>44612</v>
          </cell>
          <cell r="W709" t="str">
            <v/>
          </cell>
          <cell r="X709" t="str">
            <v/>
          </cell>
          <cell r="Y709" t="str">
            <v/>
          </cell>
          <cell r="Z709" t="str">
            <v>0817800
PORTO DE SANTOS</v>
          </cell>
          <cell r="AA709" t="str">
            <v/>
          </cell>
          <cell r="AB709" t="str">
            <v/>
          </cell>
          <cell r="AC709" t="str">
            <v/>
          </cell>
          <cell r="AD709" t="str">
            <v/>
          </cell>
          <cell r="AE709" t="str">
            <v/>
          </cell>
          <cell r="AF709" t="str">
            <v/>
          </cell>
          <cell r="AG709" t="str">
            <v/>
          </cell>
          <cell r="AH709" t="str">
            <v/>
          </cell>
          <cell r="AI709" t="str">
            <v/>
          </cell>
          <cell r="AJ709" t="str">
            <v/>
          </cell>
          <cell r="AK709" t="str">
            <v/>
          </cell>
        </row>
        <row r="710">
          <cell r="A710">
            <v>540201223</v>
          </cell>
          <cell r="B710" t="str">
            <v>Normal</v>
          </cell>
          <cell r="C710" t="str">
            <v>Produtivo</v>
          </cell>
          <cell r="D710" t="str">
            <v>MBBRAS - SBC_x000D_
59.104.273/0001-29</v>
          </cell>
          <cell r="E710" t="str">
            <v>BSAO0037250</v>
          </cell>
          <cell r="F710" t="str">
            <v>DAIMLER TRUCK</v>
          </cell>
          <cell r="G710" t="str">
            <v>HAPPAG LLOYD BRASIL AGENCIAMENTO MARITIM</v>
          </cell>
          <cell r="H710" t="str">
            <v>MARITIMA</v>
          </cell>
          <cell r="I710" t="str">
            <v/>
          </cell>
          <cell r="J710">
            <v>44591</v>
          </cell>
          <cell r="K710" t="str">
            <v>HLCUSTR220108946</v>
          </cell>
          <cell r="L710" t="str">
            <v>1250252236</v>
          </cell>
          <cell r="P710">
            <v>44591</v>
          </cell>
          <cell r="Q710" t="str">
            <v>9705005 - MSC CATERINA</v>
          </cell>
          <cell r="R710" t="str">
            <v>FCL</v>
          </cell>
          <cell r="S710">
            <v>44607</v>
          </cell>
          <cell r="T710">
            <v>44611</v>
          </cell>
          <cell r="U710" t="str">
            <v>152205032572028</v>
          </cell>
          <cell r="V710">
            <v>44611</v>
          </cell>
          <cell r="W710" t="str">
            <v/>
          </cell>
          <cell r="X710" t="str">
            <v/>
          </cell>
          <cell r="Y710" t="str">
            <v/>
          </cell>
          <cell r="Z710" t="str">
            <v>0817800
PORTO DE SANTOS</v>
          </cell>
          <cell r="AA710" t="str">
            <v>0817800
PORTO DE SANTOS</v>
          </cell>
          <cell r="AB710" t="str">
            <v>BRASIL TERMINAL PORTUÁRIO S/A</v>
          </cell>
          <cell r="AC710" t="str">
            <v/>
          </cell>
          <cell r="AD710" t="str">
            <v/>
          </cell>
          <cell r="AE710" t="str">
            <v/>
          </cell>
          <cell r="AF710" t="str">
            <v/>
          </cell>
          <cell r="AG710" t="str">
            <v/>
          </cell>
          <cell r="AH710" t="str">
            <v/>
          </cell>
          <cell r="AI710" t="str">
            <v/>
          </cell>
          <cell r="AJ710" t="str">
            <v/>
          </cell>
          <cell r="AK710" t="str">
            <v/>
          </cell>
        </row>
        <row r="711">
          <cell r="A711">
            <v>540201222</v>
          </cell>
          <cell r="B711" t="str">
            <v>Normal</v>
          </cell>
          <cell r="C711" t="str">
            <v>Produtivo</v>
          </cell>
          <cell r="D711" t="str">
            <v>MBBRAS - SBC_x000D_
59.104.273/0001-29</v>
          </cell>
          <cell r="E711" t="str">
            <v>BSAO0037249</v>
          </cell>
          <cell r="F711" t="str">
            <v>DAIMLER TRUCK</v>
          </cell>
          <cell r="G711" t="str">
            <v>HAPPAG LLOYD BRASIL AGENCIAMENTO MARITIM</v>
          </cell>
          <cell r="H711" t="str">
            <v>MARITIMA</v>
          </cell>
          <cell r="I711" t="str">
            <v/>
          </cell>
          <cell r="J711">
            <v>44591</v>
          </cell>
          <cell r="K711" t="str">
            <v>HLCUSTR220108500</v>
          </cell>
          <cell r="L711" t="str">
            <v>1250252234</v>
          </cell>
          <cell r="P711">
            <v>44596</v>
          </cell>
          <cell r="Q711" t="str">
            <v>9705005 - MSC CATERINA</v>
          </cell>
          <cell r="R711" t="str">
            <v>FCL</v>
          </cell>
          <cell r="S711">
            <v>44607</v>
          </cell>
          <cell r="T711">
            <v>44611</v>
          </cell>
          <cell r="U711" t="str">
            <v>152205032571994</v>
          </cell>
          <cell r="V711">
            <v>44612</v>
          </cell>
          <cell r="W711" t="str">
            <v/>
          </cell>
          <cell r="X711" t="str">
            <v/>
          </cell>
          <cell r="Y711" t="str">
            <v/>
          </cell>
          <cell r="Z711" t="str">
            <v>0817800
PORTO DE SANTOS</v>
          </cell>
          <cell r="AA711" t="str">
            <v>0817800
PORTO DE SANTOS</v>
          </cell>
          <cell r="AB711" t="str">
            <v>BRASIL TERMINAL PORTUÁRIO S/A</v>
          </cell>
          <cell r="AC711">
            <v>44624</v>
          </cell>
          <cell r="AD711" t="str">
            <v>22/0418387-2</v>
          </cell>
          <cell r="AE711">
            <v>44624</v>
          </cell>
          <cell r="AF711" t="str">
            <v>Verde</v>
          </cell>
          <cell r="AG711">
            <v>44624</v>
          </cell>
          <cell r="AH711" t="str">
            <v/>
          </cell>
          <cell r="AI711" t="str">
            <v/>
          </cell>
          <cell r="AJ711">
            <v>44627</v>
          </cell>
          <cell r="AK711">
            <v>44627</v>
          </cell>
        </row>
        <row r="712">
          <cell r="A712">
            <v>540201224</v>
          </cell>
          <cell r="B712" t="str">
            <v>Normal</v>
          </cell>
          <cell r="C712" t="str">
            <v>Produtivo</v>
          </cell>
          <cell r="D712" t="str">
            <v>MBBRAS - SBC_x000D_
59.104.273/0001-29</v>
          </cell>
          <cell r="E712" t="str">
            <v>BSAO0037251</v>
          </cell>
          <cell r="F712" t="str">
            <v>DAIMLER TRUCK</v>
          </cell>
          <cell r="G712" t="str">
            <v>HAPPAG LLOYD BRASIL AGENCIAMENTO MARITIM</v>
          </cell>
          <cell r="H712" t="str">
            <v>MARITIMA</v>
          </cell>
          <cell r="I712" t="str">
            <v/>
          </cell>
          <cell r="J712">
            <v>44591</v>
          </cell>
          <cell r="K712" t="str">
            <v>HLCUSTR220109050</v>
          </cell>
          <cell r="L712" t="str">
            <v>1250252238</v>
          </cell>
          <cell r="P712">
            <v>44596</v>
          </cell>
          <cell r="Q712" t="str">
            <v>9705005 - MSC CATERINA</v>
          </cell>
          <cell r="R712" t="str">
            <v>FCL</v>
          </cell>
          <cell r="S712">
            <v>44607</v>
          </cell>
          <cell r="T712">
            <v>44611</v>
          </cell>
          <cell r="U712" t="str">
            <v>152205032572109</v>
          </cell>
          <cell r="V712">
            <v>44612</v>
          </cell>
          <cell r="W712" t="str">
            <v/>
          </cell>
          <cell r="X712" t="str">
            <v/>
          </cell>
          <cell r="Y712" t="str">
            <v/>
          </cell>
          <cell r="Z712" t="str">
            <v>0817800
PORTO DE SANTOS</v>
          </cell>
          <cell r="AA712" t="str">
            <v>0817800
PORTO DE SANTOS</v>
          </cell>
          <cell r="AB712" t="str">
            <v>BRASIL TERMINAL PORTUÁRIO S/A</v>
          </cell>
          <cell r="AC712">
            <v>44614</v>
          </cell>
          <cell r="AD712" t="str">
            <v>22/0351212-0</v>
          </cell>
          <cell r="AE712">
            <v>44614</v>
          </cell>
          <cell r="AF712" t="str">
            <v>Verde</v>
          </cell>
          <cell r="AG712">
            <v>44614</v>
          </cell>
          <cell r="AH712" t="str">
            <v/>
          </cell>
          <cell r="AI712" t="str">
            <v/>
          </cell>
          <cell r="AJ712">
            <v>44630</v>
          </cell>
          <cell r="AK712">
            <v>44630</v>
          </cell>
        </row>
        <row r="713">
          <cell r="A713">
            <v>540201226</v>
          </cell>
          <cell r="B713" t="str">
            <v>Normal</v>
          </cell>
          <cell r="C713" t="str">
            <v>Produtivo</v>
          </cell>
          <cell r="D713" t="str">
            <v>MBBRAS - SBC_x000D_
59.104.273/0001-29</v>
          </cell>
          <cell r="E713" t="str">
            <v>BSAO0037256</v>
          </cell>
          <cell r="F713" t="str">
            <v>DAIMLER TRUCK</v>
          </cell>
          <cell r="G713" t="str">
            <v>HAPPAG LLOYD BRASIL AGENCIAMENTO MARITIM</v>
          </cell>
          <cell r="H713" t="str">
            <v>MARITIMA</v>
          </cell>
          <cell r="I713" t="str">
            <v/>
          </cell>
          <cell r="J713">
            <v>44591</v>
          </cell>
          <cell r="K713" t="str">
            <v>HLCUSTR220109072</v>
          </cell>
          <cell r="L713" t="str">
            <v>1250252242</v>
          </cell>
          <cell r="P713">
            <v>44596</v>
          </cell>
          <cell r="Q713" t="str">
            <v>9705005 - MSC CATERINA</v>
          </cell>
          <cell r="R713" t="str">
            <v>FCL</v>
          </cell>
          <cell r="S713">
            <v>44607</v>
          </cell>
          <cell r="T713">
            <v>44611</v>
          </cell>
          <cell r="U713" t="str">
            <v>152205032572370</v>
          </cell>
          <cell r="V713">
            <v>44612</v>
          </cell>
          <cell r="W713" t="str">
            <v/>
          </cell>
          <cell r="X713" t="str">
            <v/>
          </cell>
          <cell r="Y713" t="str">
            <v/>
          </cell>
          <cell r="Z713" t="str">
            <v>0817800
PORTO DE SANTOS</v>
          </cell>
          <cell r="AA713" t="str">
            <v>0817800
PORTO DE SANTOS</v>
          </cell>
          <cell r="AB713" t="str">
            <v>BRASIL TERMINAL PORTUÁRIO S/A</v>
          </cell>
          <cell r="AC713">
            <v>44614</v>
          </cell>
          <cell r="AD713" t="str">
            <v>22/0351214-7</v>
          </cell>
          <cell r="AE713">
            <v>44614</v>
          </cell>
          <cell r="AF713" t="str">
            <v>Verde</v>
          </cell>
          <cell r="AG713">
            <v>44614</v>
          </cell>
          <cell r="AH713" t="str">
            <v/>
          </cell>
          <cell r="AI713" t="str">
            <v/>
          </cell>
          <cell r="AJ713" t="str">
            <v/>
          </cell>
          <cell r="AK713" t="str">
            <v/>
          </cell>
        </row>
        <row r="714">
          <cell r="A714">
            <v>540201225</v>
          </cell>
          <cell r="B714" t="str">
            <v>Normal</v>
          </cell>
          <cell r="C714" t="str">
            <v>Produtivo</v>
          </cell>
          <cell r="D714" t="str">
            <v>MBBRAS - SBC_x000D_
59.104.273/0001-29</v>
          </cell>
          <cell r="E714" t="str">
            <v>BSAO0037254</v>
          </cell>
          <cell r="F714" t="str">
            <v>DAIMLER TRUCK</v>
          </cell>
          <cell r="G714" t="str">
            <v>HAPPAG LLOYD BRASIL AGENCIAMENTO MARITIM</v>
          </cell>
          <cell r="H714" t="str">
            <v>MARITIMA</v>
          </cell>
          <cell r="I714" t="str">
            <v/>
          </cell>
          <cell r="J714">
            <v>44591</v>
          </cell>
          <cell r="K714" t="str">
            <v>HLCUSTR220109061</v>
          </cell>
          <cell r="L714" t="str">
            <v>1250252243</v>
          </cell>
          <cell r="P714">
            <v>44596</v>
          </cell>
          <cell r="Q714" t="str">
            <v>9705005 - MSC CATERINA</v>
          </cell>
          <cell r="R714" t="str">
            <v>FCL</v>
          </cell>
          <cell r="S714">
            <v>44607</v>
          </cell>
          <cell r="T714">
            <v>44611</v>
          </cell>
          <cell r="U714" t="str">
            <v>152205032572290</v>
          </cell>
          <cell r="V714">
            <v>44612</v>
          </cell>
          <cell r="W714" t="str">
            <v/>
          </cell>
          <cell r="X714" t="str">
            <v/>
          </cell>
          <cell r="Y714" t="str">
            <v/>
          </cell>
          <cell r="Z714" t="str">
            <v>0817800
PORTO DE SANTOS</v>
          </cell>
          <cell r="AA714" t="str">
            <v>0817800
PORTO DE SANTOS</v>
          </cell>
          <cell r="AB714" t="str">
            <v>BRASIL TERMINAL PORTUÁRIO S/A</v>
          </cell>
          <cell r="AC714">
            <v>44615</v>
          </cell>
          <cell r="AD714" t="str">
            <v>22/0360994-9</v>
          </cell>
          <cell r="AE714">
            <v>44615</v>
          </cell>
          <cell r="AF714" t="str">
            <v>Verde</v>
          </cell>
          <cell r="AG714">
            <v>44615</v>
          </cell>
          <cell r="AH714" t="str">
            <v/>
          </cell>
          <cell r="AI714" t="str">
            <v/>
          </cell>
          <cell r="AJ714">
            <v>44615</v>
          </cell>
          <cell r="AK714">
            <v>44615</v>
          </cell>
        </row>
        <row r="715">
          <cell r="A715">
            <v>540201227</v>
          </cell>
          <cell r="B715" t="str">
            <v>Normal</v>
          </cell>
          <cell r="C715" t="str">
            <v>Produtivo</v>
          </cell>
          <cell r="D715" t="str">
            <v>MBBRAS - SBC_x000D_
59.104.273/0001-29</v>
          </cell>
          <cell r="E715" t="str">
            <v>BSAO0037258</v>
          </cell>
          <cell r="F715" t="str">
            <v>DAIMLER TRUCK</v>
          </cell>
          <cell r="G715" t="str">
            <v>HAPPAG LLOYD BRASIL AGENCIAMENTO MARITIM</v>
          </cell>
          <cell r="H715" t="str">
            <v>MARITIMA</v>
          </cell>
          <cell r="I715" t="str">
            <v/>
          </cell>
          <cell r="J715">
            <v>44591</v>
          </cell>
          <cell r="K715" t="str">
            <v>HLCUSTR220109083</v>
          </cell>
          <cell r="L715" t="str">
            <v>1250252244</v>
          </cell>
          <cell r="P715">
            <v>44596</v>
          </cell>
          <cell r="Q715" t="str">
            <v>9705005 - MSC CATERINA</v>
          </cell>
          <cell r="R715" t="str">
            <v>FCL</v>
          </cell>
          <cell r="S715">
            <v>44607</v>
          </cell>
          <cell r="T715">
            <v>44611</v>
          </cell>
          <cell r="U715" t="str">
            <v>152205032572451</v>
          </cell>
          <cell r="V715">
            <v>44612</v>
          </cell>
          <cell r="W715" t="str">
            <v/>
          </cell>
          <cell r="X715" t="str">
            <v/>
          </cell>
          <cell r="Y715" t="str">
            <v/>
          </cell>
          <cell r="Z715" t="str">
            <v>0817800
PORTO DE SANTOS</v>
          </cell>
          <cell r="AA715" t="str">
            <v>0817900
SAO PAULO</v>
          </cell>
          <cell r="AB715" t="str">
            <v>EADI SANTO ANDRE TERMINAL DE CARGAS LTDA.</v>
          </cell>
          <cell r="AC715">
            <v>44636</v>
          </cell>
          <cell r="AD715" t="str">
            <v>22/0503598-2</v>
          </cell>
          <cell r="AE715">
            <v>44636</v>
          </cell>
          <cell r="AF715" t="str">
            <v>Verde</v>
          </cell>
          <cell r="AG715">
            <v>44636</v>
          </cell>
          <cell r="AH715" t="str">
            <v/>
          </cell>
          <cell r="AI715" t="str">
            <v/>
          </cell>
          <cell r="AJ715">
            <v>44637</v>
          </cell>
          <cell r="AK715">
            <v>44637</v>
          </cell>
        </row>
        <row r="716">
          <cell r="A716">
            <v>540201228</v>
          </cell>
          <cell r="B716" t="str">
            <v>Normal</v>
          </cell>
          <cell r="C716" t="str">
            <v>Produtivo</v>
          </cell>
          <cell r="D716" t="str">
            <v>MBBRAS - SBC_x000D_
59.104.273/0001-29</v>
          </cell>
          <cell r="E716" t="str">
            <v>BSAO0037261</v>
          </cell>
          <cell r="F716" t="str">
            <v>DAIMLER TRUCK</v>
          </cell>
          <cell r="G716" t="str">
            <v>HAPPAG LLOYD BRASIL AGENCIAMENTO MARITIM</v>
          </cell>
          <cell r="H716" t="str">
            <v>MARITIMA</v>
          </cell>
          <cell r="I716" t="str">
            <v/>
          </cell>
          <cell r="J716">
            <v>44591</v>
          </cell>
          <cell r="K716" t="str">
            <v>HLCUSTR220109094</v>
          </cell>
          <cell r="L716" t="str">
            <v>1250252240</v>
          </cell>
          <cell r="P716">
            <v>44596</v>
          </cell>
          <cell r="Q716" t="str">
            <v>9705005 - MSC CATERINA</v>
          </cell>
          <cell r="R716" t="str">
            <v>FCL</v>
          </cell>
          <cell r="S716">
            <v>44607</v>
          </cell>
          <cell r="T716">
            <v>44611</v>
          </cell>
          <cell r="U716" t="str">
            <v>152205032572532</v>
          </cell>
          <cell r="V716">
            <v>44611</v>
          </cell>
          <cell r="W716" t="str">
            <v/>
          </cell>
          <cell r="X716" t="str">
            <v/>
          </cell>
          <cell r="Y716" t="str">
            <v/>
          </cell>
          <cell r="Z716" t="str">
            <v>0817800
PORTO DE SANTOS</v>
          </cell>
          <cell r="AA716" t="str">
            <v>0817800
PORTO DE SANTOS</v>
          </cell>
          <cell r="AB716" t="str">
            <v>BRASIL TERMINAL PORTUÁRIO S/A</v>
          </cell>
          <cell r="AC716">
            <v>44627</v>
          </cell>
          <cell r="AD716" t="str">
            <v>22/0431112-9</v>
          </cell>
          <cell r="AE716">
            <v>44627</v>
          </cell>
          <cell r="AF716" t="str">
            <v>Verde</v>
          </cell>
          <cell r="AG716">
            <v>44627</v>
          </cell>
          <cell r="AH716" t="str">
            <v/>
          </cell>
          <cell r="AI716" t="str">
            <v/>
          </cell>
          <cell r="AJ716">
            <v>44627</v>
          </cell>
          <cell r="AK716">
            <v>44627</v>
          </cell>
        </row>
        <row r="717">
          <cell r="A717">
            <v>540201230</v>
          </cell>
          <cell r="B717" t="str">
            <v>Normal</v>
          </cell>
          <cell r="C717" t="str">
            <v>Produtivo</v>
          </cell>
          <cell r="D717" t="str">
            <v>MBBRAS - SBC_x000D_
59.104.273/0001-29</v>
          </cell>
          <cell r="E717" t="str">
            <v>BSAO0037264</v>
          </cell>
          <cell r="F717" t="str">
            <v>DAIMLER TRUCK</v>
          </cell>
          <cell r="G717" t="str">
            <v>HAPPAG LLOYD BRASIL AGENCIAMENTO MARITIM</v>
          </cell>
          <cell r="H717" t="str">
            <v>MARITIMA</v>
          </cell>
          <cell r="I717" t="str">
            <v/>
          </cell>
          <cell r="J717">
            <v>44591</v>
          </cell>
          <cell r="K717" t="str">
            <v>HLCUSTR220109229</v>
          </cell>
          <cell r="L717" t="str">
            <v>1250252245</v>
          </cell>
          <cell r="P717">
            <v>44591</v>
          </cell>
          <cell r="Q717" t="str">
            <v>9705005 - MSC CATERINA</v>
          </cell>
          <cell r="R717" t="str">
            <v>FCL</v>
          </cell>
          <cell r="S717">
            <v>44607</v>
          </cell>
          <cell r="T717">
            <v>44611</v>
          </cell>
          <cell r="U717" t="str">
            <v>152205032572885</v>
          </cell>
          <cell r="V717">
            <v>44612</v>
          </cell>
          <cell r="W717" t="str">
            <v/>
          </cell>
          <cell r="X717" t="str">
            <v/>
          </cell>
          <cell r="Y717" t="str">
            <v/>
          </cell>
          <cell r="Z717" t="str">
            <v>0817800
PORTO DE SANTOS</v>
          </cell>
          <cell r="AA717" t="str">
            <v>0817800
PORTO DE SANTOS</v>
          </cell>
          <cell r="AB717" t="str">
            <v>BRASIL TERMINAL PORTUÁRIO S/A</v>
          </cell>
          <cell r="AC717" t="str">
            <v/>
          </cell>
          <cell r="AD717" t="str">
            <v/>
          </cell>
          <cell r="AE717" t="str">
            <v/>
          </cell>
          <cell r="AF717" t="str">
            <v/>
          </cell>
          <cell r="AG717" t="str">
            <v/>
          </cell>
          <cell r="AH717" t="str">
            <v/>
          </cell>
          <cell r="AI717" t="str">
            <v/>
          </cell>
          <cell r="AJ717" t="str">
            <v/>
          </cell>
          <cell r="AK717" t="str">
            <v/>
          </cell>
        </row>
        <row r="718">
          <cell r="A718">
            <v>540201229</v>
          </cell>
          <cell r="B718" t="str">
            <v>Normal</v>
          </cell>
          <cell r="C718" t="str">
            <v>Produtivo</v>
          </cell>
          <cell r="D718" t="str">
            <v>MBBRAS - SBC_x000D_
59.104.273/0001-29</v>
          </cell>
          <cell r="E718" t="str">
            <v>BSAO0037262</v>
          </cell>
          <cell r="F718" t="str">
            <v>DAIMLER TRUCK</v>
          </cell>
          <cell r="G718" t="str">
            <v>HAPPAG LLOYD BRASIL AGENCIAMENTO MARITIM</v>
          </cell>
          <cell r="H718" t="str">
            <v>MARITIMA</v>
          </cell>
          <cell r="I718" t="str">
            <v/>
          </cell>
          <cell r="J718">
            <v>44591</v>
          </cell>
          <cell r="K718" t="str">
            <v>HLCUSTR220109101</v>
          </cell>
          <cell r="L718" t="str">
            <v>1250252239</v>
          </cell>
          <cell r="P718">
            <v>44591</v>
          </cell>
          <cell r="Q718" t="str">
            <v>9705005 - MSC CATERINA</v>
          </cell>
          <cell r="R718" t="str">
            <v>FCL</v>
          </cell>
          <cell r="S718">
            <v>44607</v>
          </cell>
          <cell r="T718">
            <v>44611</v>
          </cell>
          <cell r="U718" t="str">
            <v>152205032572613</v>
          </cell>
          <cell r="V718">
            <v>44611</v>
          </cell>
          <cell r="W718" t="str">
            <v/>
          </cell>
          <cell r="X718" t="str">
            <v/>
          </cell>
          <cell r="Y718" t="str">
            <v/>
          </cell>
          <cell r="Z718" t="str">
            <v>0817800
PORTO DE SANTOS</v>
          </cell>
          <cell r="AA718" t="str">
            <v>0817800
PORTO DE SANTOS</v>
          </cell>
          <cell r="AB718" t="str">
            <v>BRASIL TERMINAL PORTUÁRIO S/A</v>
          </cell>
          <cell r="AC718" t="str">
            <v/>
          </cell>
          <cell r="AD718" t="str">
            <v/>
          </cell>
          <cell r="AE718" t="str">
            <v/>
          </cell>
          <cell r="AF718" t="str">
            <v/>
          </cell>
          <cell r="AG718" t="str">
            <v/>
          </cell>
          <cell r="AH718" t="str">
            <v/>
          </cell>
          <cell r="AI718" t="str">
            <v/>
          </cell>
          <cell r="AJ718" t="str">
            <v/>
          </cell>
          <cell r="AK718" t="str">
            <v/>
          </cell>
        </row>
        <row r="719">
          <cell r="A719">
            <v>540201259</v>
          </cell>
          <cell r="B719" t="str">
            <v>Normal</v>
          </cell>
          <cell r="C719" t="str">
            <v>Produtivo</v>
          </cell>
          <cell r="D719" t="str">
            <v>MBBRAS - SBC_x000D_
59.104.273/0001-29</v>
          </cell>
          <cell r="E719" t="str">
            <v>BSAO0037265</v>
          </cell>
          <cell r="F719" t="str">
            <v>DAIMLER TRUCK</v>
          </cell>
          <cell r="G719" t="str">
            <v>HAPPAG LLOYD BRASIL AGENCIAMENTO MARITIM</v>
          </cell>
          <cell r="H719" t="str">
            <v>MARITIMA</v>
          </cell>
          <cell r="I719" t="str">
            <v/>
          </cell>
          <cell r="J719">
            <v>44591</v>
          </cell>
          <cell r="K719" t="str">
            <v>HLCUSTR220109485</v>
          </cell>
          <cell r="L719" t="str">
            <v>1250252246</v>
          </cell>
          <cell r="P719">
            <v>44596</v>
          </cell>
          <cell r="Q719" t="str">
            <v>9705005 - MSC CATERINA</v>
          </cell>
          <cell r="R719" t="str">
            <v>FCL</v>
          </cell>
          <cell r="S719">
            <v>44607</v>
          </cell>
          <cell r="T719">
            <v>44611</v>
          </cell>
          <cell r="U719" t="str">
            <v>152205032572966</v>
          </cell>
          <cell r="V719">
            <v>44612</v>
          </cell>
          <cell r="W719" t="str">
            <v/>
          </cell>
          <cell r="X719" t="str">
            <v/>
          </cell>
          <cell r="Y719" t="str">
            <v/>
          </cell>
          <cell r="Z719" t="str">
            <v>0817800
PORTO DE SANTOS</v>
          </cell>
          <cell r="AA719" t="str">
            <v>0817800
PORTO DE SANTOS</v>
          </cell>
          <cell r="AB719" t="str">
            <v>BRASIL TERMINAL PORTUÁRIO S/A</v>
          </cell>
          <cell r="AC719">
            <v>44631</v>
          </cell>
          <cell r="AD719" t="str">
            <v>22/0477694-6</v>
          </cell>
          <cell r="AE719">
            <v>44634</v>
          </cell>
          <cell r="AF719" t="str">
            <v>Verde</v>
          </cell>
          <cell r="AG719">
            <v>44634</v>
          </cell>
          <cell r="AH719" t="str">
            <v/>
          </cell>
          <cell r="AI719" t="str">
            <v/>
          </cell>
          <cell r="AJ719" t="str">
            <v/>
          </cell>
          <cell r="AK719" t="str">
            <v/>
          </cell>
        </row>
        <row r="720">
          <cell r="A720">
            <v>540201261</v>
          </cell>
          <cell r="B720" t="str">
            <v>Normal</v>
          </cell>
          <cell r="C720" t="str">
            <v>Produtivo</v>
          </cell>
          <cell r="D720" t="str">
            <v>MBBRAS - SBC_x000D_
59.104.273/0001-29</v>
          </cell>
          <cell r="E720" t="str">
            <v>BSAO0037267</v>
          </cell>
          <cell r="F720" t="str">
            <v>DAIMLER TRUCK</v>
          </cell>
          <cell r="G720" t="str">
            <v>HAPPAG LLOYD BRASIL AGENCIAMENTO MARITIM</v>
          </cell>
          <cell r="H720" t="str">
            <v>MARITIMA</v>
          </cell>
          <cell r="I720" t="str">
            <v/>
          </cell>
          <cell r="J720">
            <v>44591</v>
          </cell>
          <cell r="K720" t="str">
            <v>HLCUSTR220109536</v>
          </cell>
          <cell r="L720" t="str">
            <v>1250252249</v>
          </cell>
          <cell r="P720">
            <v>44596</v>
          </cell>
          <cell r="Q720" t="str">
            <v>9705005 - MSC CATERINA</v>
          </cell>
          <cell r="R720" t="str">
            <v>FCL</v>
          </cell>
          <cell r="S720">
            <v>44607</v>
          </cell>
          <cell r="T720">
            <v>44611</v>
          </cell>
          <cell r="U720" t="str">
            <v>152205032573180</v>
          </cell>
          <cell r="V720">
            <v>44611</v>
          </cell>
          <cell r="W720" t="str">
            <v/>
          </cell>
          <cell r="X720" t="str">
            <v/>
          </cell>
          <cell r="Y720" t="str">
            <v/>
          </cell>
          <cell r="Z720" t="str">
            <v>0817800
PORTO DE SANTOS</v>
          </cell>
          <cell r="AA720" t="str">
            <v>0817800
PORTO DE SANTOS</v>
          </cell>
          <cell r="AB720" t="str">
            <v>BRASIL TERMINAL PORTUÁRIO S/A</v>
          </cell>
          <cell r="AC720">
            <v>44615</v>
          </cell>
          <cell r="AD720" t="str">
            <v>22/0360996-5</v>
          </cell>
          <cell r="AE720">
            <v>44615</v>
          </cell>
          <cell r="AF720" t="str">
            <v>Verde</v>
          </cell>
          <cell r="AG720">
            <v>44615</v>
          </cell>
          <cell r="AH720" t="str">
            <v/>
          </cell>
          <cell r="AI720" t="str">
            <v/>
          </cell>
          <cell r="AJ720">
            <v>44615</v>
          </cell>
          <cell r="AK720">
            <v>44615</v>
          </cell>
        </row>
        <row r="721">
          <cell r="A721">
            <v>540201260</v>
          </cell>
          <cell r="B721" t="str">
            <v>Normal</v>
          </cell>
          <cell r="C721" t="str">
            <v>Produtivo</v>
          </cell>
          <cell r="D721" t="str">
            <v>MBBRAS - SBC_x000D_
59.104.273/0001-29</v>
          </cell>
          <cell r="E721" t="str">
            <v>BSAO0037266</v>
          </cell>
          <cell r="F721" t="str">
            <v>DAIMLER TRUCK</v>
          </cell>
          <cell r="G721" t="str">
            <v>HAPPAG LLOYD BRASIL AGENCIAMENTO MARITIM</v>
          </cell>
          <cell r="H721" t="str">
            <v>MARITIMA</v>
          </cell>
          <cell r="I721" t="str">
            <v/>
          </cell>
          <cell r="J721">
            <v>44591</v>
          </cell>
          <cell r="K721" t="str">
            <v>HLCUSTR220109525</v>
          </cell>
          <cell r="L721" t="str">
            <v>1250252247</v>
          </cell>
          <cell r="P721">
            <v>44596</v>
          </cell>
          <cell r="Q721" t="str">
            <v>9705005 - MSC CATERINA</v>
          </cell>
          <cell r="R721" t="str">
            <v>FCL</v>
          </cell>
          <cell r="S721">
            <v>44607</v>
          </cell>
          <cell r="T721">
            <v>44611</v>
          </cell>
          <cell r="U721" t="str">
            <v>152205032573008</v>
          </cell>
          <cell r="V721">
            <v>44612</v>
          </cell>
          <cell r="W721" t="str">
            <v/>
          </cell>
          <cell r="X721" t="str">
            <v/>
          </cell>
          <cell r="Y721" t="str">
            <v/>
          </cell>
          <cell r="Z721" t="str">
            <v>0817800
PORTO DE SANTOS</v>
          </cell>
          <cell r="AA721" t="str">
            <v>0817800
PORTO DE SANTOS</v>
          </cell>
          <cell r="AB721" t="str">
            <v>BRASIL TERMINAL PORTUÁRIO S/A</v>
          </cell>
          <cell r="AC721">
            <v>44631</v>
          </cell>
          <cell r="AD721" t="str">
            <v>22/0473043-1</v>
          </cell>
          <cell r="AE721">
            <v>44631</v>
          </cell>
          <cell r="AF721" t="str">
            <v>Verde</v>
          </cell>
          <cell r="AG721">
            <v>44631</v>
          </cell>
          <cell r="AH721" t="str">
            <v/>
          </cell>
          <cell r="AI721" t="str">
            <v/>
          </cell>
          <cell r="AJ721" t="str">
            <v/>
          </cell>
          <cell r="AK721" t="str">
            <v/>
          </cell>
        </row>
        <row r="722">
          <cell r="A722">
            <v>540201263</v>
          </cell>
          <cell r="B722" t="str">
            <v>Normal</v>
          </cell>
          <cell r="C722" t="str">
            <v>Produtivo</v>
          </cell>
          <cell r="D722" t="str">
            <v>MBBRAS - SBC_x000D_
59.104.273/0001-29</v>
          </cell>
          <cell r="E722" t="str">
            <v>BSAO0037270</v>
          </cell>
          <cell r="F722" t="str">
            <v>DAIMLER TRUCK</v>
          </cell>
          <cell r="G722" t="str">
            <v>HAPPAG LLOYD BRASIL AGENCIAMENTO MARITIM</v>
          </cell>
          <cell r="H722" t="str">
            <v>MARITIMA</v>
          </cell>
          <cell r="I722" t="str">
            <v/>
          </cell>
          <cell r="J722">
            <v>44591</v>
          </cell>
          <cell r="K722" t="str">
            <v>HLCUSTR220109558</v>
          </cell>
          <cell r="L722" t="str">
            <v>1250252251</v>
          </cell>
          <cell r="P722">
            <v>44596</v>
          </cell>
          <cell r="Q722" t="str">
            <v>9705005 - MSC CATERINA</v>
          </cell>
          <cell r="R722" t="str">
            <v>FCL</v>
          </cell>
          <cell r="S722">
            <v>44607</v>
          </cell>
          <cell r="T722">
            <v>44611</v>
          </cell>
          <cell r="U722" t="str">
            <v>152205032573342</v>
          </cell>
          <cell r="V722">
            <v>44612</v>
          </cell>
          <cell r="W722" t="str">
            <v/>
          </cell>
          <cell r="X722" t="str">
            <v/>
          </cell>
          <cell r="Y722" t="str">
            <v/>
          </cell>
          <cell r="Z722" t="str">
            <v>0817800
PORTO DE SANTOS</v>
          </cell>
          <cell r="AA722" t="str">
            <v>0817800
PORTO DE SANTOS</v>
          </cell>
          <cell r="AB722" t="str">
            <v>BRASIL TERMINAL PORTUÁRIO S/A</v>
          </cell>
          <cell r="AC722">
            <v>44615</v>
          </cell>
          <cell r="AD722" t="str">
            <v>22/0360997-3</v>
          </cell>
          <cell r="AE722">
            <v>44615</v>
          </cell>
          <cell r="AF722" t="str">
            <v>Verde</v>
          </cell>
          <cell r="AG722">
            <v>44615</v>
          </cell>
          <cell r="AH722" t="str">
            <v/>
          </cell>
          <cell r="AI722" t="str">
            <v/>
          </cell>
          <cell r="AJ722">
            <v>44615</v>
          </cell>
          <cell r="AK722">
            <v>44615</v>
          </cell>
        </row>
        <row r="723">
          <cell r="A723">
            <v>540201262</v>
          </cell>
          <cell r="B723" t="str">
            <v>Normal</v>
          </cell>
          <cell r="C723" t="str">
            <v>Produtivo</v>
          </cell>
          <cell r="D723" t="str">
            <v>MBBRAS - SBC_x000D_
59.104.273/0001-29</v>
          </cell>
          <cell r="E723" t="str">
            <v>BSAO0037268</v>
          </cell>
          <cell r="F723" t="str">
            <v>DAIMLER TRUCK</v>
          </cell>
          <cell r="G723" t="str">
            <v>HAPPAG LLOYD BRASIL AGENCIAMENTO MARITIM</v>
          </cell>
          <cell r="H723" t="str">
            <v>MARITIMA</v>
          </cell>
          <cell r="I723" t="str">
            <v/>
          </cell>
          <cell r="J723">
            <v>44591</v>
          </cell>
          <cell r="K723" t="str">
            <v>HLCUSTR220109547</v>
          </cell>
          <cell r="L723" t="str">
            <v>1250252248</v>
          </cell>
          <cell r="P723">
            <v>44591</v>
          </cell>
          <cell r="Q723" t="str">
            <v>9705005 - MSC CATERINA</v>
          </cell>
          <cell r="R723" t="str">
            <v>FCL</v>
          </cell>
          <cell r="S723">
            <v>44607</v>
          </cell>
          <cell r="T723">
            <v>44611</v>
          </cell>
          <cell r="U723" t="str">
            <v>152205032573261</v>
          </cell>
          <cell r="V723">
            <v>44611</v>
          </cell>
          <cell r="W723" t="str">
            <v/>
          </cell>
          <cell r="X723" t="str">
            <v/>
          </cell>
          <cell r="Y723" t="str">
            <v/>
          </cell>
          <cell r="Z723" t="str">
            <v>0817800
PORTO DE SANTOS</v>
          </cell>
          <cell r="AA723" t="str">
            <v>0817800
PORTO DE SANTOS</v>
          </cell>
          <cell r="AB723" t="str">
            <v>BRASIL TERMINAL PORTUÁRIO S/A</v>
          </cell>
          <cell r="AC723" t="str">
            <v/>
          </cell>
          <cell r="AD723" t="str">
            <v/>
          </cell>
          <cell r="AE723" t="str">
            <v/>
          </cell>
          <cell r="AF723" t="str">
            <v/>
          </cell>
          <cell r="AG723" t="str">
            <v/>
          </cell>
          <cell r="AH723" t="str">
            <v/>
          </cell>
          <cell r="AI723" t="str">
            <v/>
          </cell>
          <cell r="AJ723" t="str">
            <v/>
          </cell>
          <cell r="AK723" t="str">
            <v/>
          </cell>
        </row>
        <row r="724">
          <cell r="A724">
            <v>540201265</v>
          </cell>
          <cell r="B724" t="str">
            <v>Normal</v>
          </cell>
          <cell r="C724" t="str">
            <v>Produtivo</v>
          </cell>
          <cell r="D724" t="str">
            <v>MBBRAS - SBC_x000D_
59.104.273/0001-29</v>
          </cell>
          <cell r="E724" t="str">
            <v>BSAO0037272</v>
          </cell>
          <cell r="F724" t="str">
            <v>DAIMLER TRUCK</v>
          </cell>
          <cell r="G724" t="str">
            <v>HAPPAG LLOYD BRASIL AGENCIAMENTO MARITIM</v>
          </cell>
          <cell r="H724" t="str">
            <v>MARITIMA</v>
          </cell>
          <cell r="I724" t="str">
            <v/>
          </cell>
          <cell r="J724">
            <v>44591</v>
          </cell>
          <cell r="K724" t="str">
            <v>HLCUSTR220109570</v>
          </cell>
          <cell r="L724" t="str">
            <v>1250252253</v>
          </cell>
          <cell r="P724">
            <v>44591</v>
          </cell>
          <cell r="Q724" t="str">
            <v>9705005 - MSC CATERINA</v>
          </cell>
          <cell r="R724" t="str">
            <v>FCL</v>
          </cell>
          <cell r="S724">
            <v>44607</v>
          </cell>
          <cell r="T724">
            <v>44611</v>
          </cell>
          <cell r="U724" t="str">
            <v>152205032573504</v>
          </cell>
          <cell r="V724">
            <v>44612</v>
          </cell>
          <cell r="W724" t="str">
            <v/>
          </cell>
          <cell r="X724" t="str">
            <v/>
          </cell>
          <cell r="Y724" t="str">
            <v/>
          </cell>
          <cell r="Z724" t="str">
            <v>0817800
PORTO DE SANTOS</v>
          </cell>
          <cell r="AA724" t="str">
            <v>0817800
PORTO DE SANTOS</v>
          </cell>
          <cell r="AB724" t="str">
            <v>BRASIL TERMINAL PORTUÁRIO S/A</v>
          </cell>
          <cell r="AC724" t="str">
            <v/>
          </cell>
          <cell r="AD724" t="str">
            <v/>
          </cell>
          <cell r="AE724" t="str">
            <v/>
          </cell>
          <cell r="AF724" t="str">
            <v/>
          </cell>
          <cell r="AG724" t="str">
            <v/>
          </cell>
          <cell r="AH724" t="str">
            <v/>
          </cell>
          <cell r="AI724" t="str">
            <v/>
          </cell>
          <cell r="AJ724" t="str">
            <v/>
          </cell>
          <cell r="AK724" t="str">
            <v/>
          </cell>
        </row>
        <row r="725">
          <cell r="A725">
            <v>540201264</v>
          </cell>
          <cell r="B725" t="str">
            <v>Normal</v>
          </cell>
          <cell r="C725" t="str">
            <v>Produtivo</v>
          </cell>
          <cell r="D725" t="str">
            <v>MBBRAS - SBC_x000D_
59.104.273/0001-29</v>
          </cell>
          <cell r="E725" t="str">
            <v>BSAO0037271</v>
          </cell>
          <cell r="F725" t="str">
            <v>DAIMLER TRUCK</v>
          </cell>
          <cell r="G725" t="str">
            <v>HAPPAG LLOYD BRASIL AGENCIAMENTO MARITIM</v>
          </cell>
          <cell r="H725" t="str">
            <v>MARITIMA</v>
          </cell>
          <cell r="I725" t="str">
            <v/>
          </cell>
          <cell r="J725">
            <v>44591</v>
          </cell>
          <cell r="K725" t="str">
            <v>HLCUSTR220109569</v>
          </cell>
          <cell r="L725" t="str">
            <v>1250252259</v>
          </cell>
          <cell r="P725">
            <v>44596</v>
          </cell>
          <cell r="Q725" t="str">
            <v>9705005 - MSC CATERINA</v>
          </cell>
          <cell r="R725" t="str">
            <v>FCL</v>
          </cell>
          <cell r="S725">
            <v>44607</v>
          </cell>
          <cell r="T725">
            <v>44611</v>
          </cell>
          <cell r="U725" t="str">
            <v>152205032573423</v>
          </cell>
          <cell r="V725">
            <v>44611</v>
          </cell>
          <cell r="W725" t="str">
            <v/>
          </cell>
          <cell r="X725" t="str">
            <v/>
          </cell>
          <cell r="Y725" t="str">
            <v/>
          </cell>
          <cell r="Z725" t="str">
            <v>0817800
PORTO DE SANTOS</v>
          </cell>
          <cell r="AA725" t="str">
            <v>0817800
PORTO DE SANTOS</v>
          </cell>
          <cell r="AB725" t="str">
            <v>BRASIL TERMINAL PORTUÁRIO S/A</v>
          </cell>
          <cell r="AC725">
            <v>44616</v>
          </cell>
          <cell r="AD725" t="str">
            <v>22/0371426-2</v>
          </cell>
          <cell r="AE725">
            <v>44616</v>
          </cell>
          <cell r="AF725" t="str">
            <v>Verde</v>
          </cell>
          <cell r="AG725">
            <v>44616</v>
          </cell>
          <cell r="AH725" t="str">
            <v/>
          </cell>
          <cell r="AI725" t="str">
            <v/>
          </cell>
          <cell r="AJ725">
            <v>44616</v>
          </cell>
          <cell r="AK725">
            <v>44616</v>
          </cell>
        </row>
        <row r="726">
          <cell r="A726">
            <v>540201267</v>
          </cell>
          <cell r="B726" t="str">
            <v>Normal</v>
          </cell>
          <cell r="C726" t="str">
            <v>Produtivo</v>
          </cell>
          <cell r="D726" t="str">
            <v>MBBRAS - SBC_x000D_
59.104.273/0001-29</v>
          </cell>
          <cell r="E726" t="str">
            <v>BSAO0037274</v>
          </cell>
          <cell r="F726" t="str">
            <v>DAIMLER TRUCK</v>
          </cell>
          <cell r="G726" t="str">
            <v>HAPPAG LLOYD BRASIL AGENCIAMENTO MARITIM</v>
          </cell>
          <cell r="H726" t="str">
            <v>MARITIMA</v>
          </cell>
          <cell r="I726" t="str">
            <v/>
          </cell>
          <cell r="J726">
            <v>44591</v>
          </cell>
          <cell r="K726" t="str">
            <v>HLCUSTR220109580</v>
          </cell>
          <cell r="L726" t="str">
            <v>1250252254</v>
          </cell>
          <cell r="P726">
            <v>44591</v>
          </cell>
          <cell r="Q726" t="str">
            <v>9705005 - MSC CATERINA</v>
          </cell>
          <cell r="R726" t="str">
            <v>FCL</v>
          </cell>
          <cell r="S726">
            <v>44607</v>
          </cell>
          <cell r="T726">
            <v>44611</v>
          </cell>
          <cell r="U726" t="str">
            <v>152205032573695</v>
          </cell>
          <cell r="V726">
            <v>44612</v>
          </cell>
          <cell r="W726" t="str">
            <v/>
          </cell>
          <cell r="X726" t="str">
            <v/>
          </cell>
          <cell r="Y726" t="str">
            <v/>
          </cell>
          <cell r="Z726" t="str">
            <v>0817800
PORTO DE SANTOS</v>
          </cell>
          <cell r="AA726" t="str">
            <v>0817800
PORTO DE SANTOS</v>
          </cell>
          <cell r="AB726" t="str">
            <v>BRASIL TERMINAL PORTUÁRIO S/A</v>
          </cell>
          <cell r="AC726" t="str">
            <v/>
          </cell>
          <cell r="AD726" t="str">
            <v/>
          </cell>
          <cell r="AE726" t="str">
            <v/>
          </cell>
          <cell r="AF726" t="str">
            <v/>
          </cell>
          <cell r="AG726" t="str">
            <v/>
          </cell>
          <cell r="AH726" t="str">
            <v/>
          </cell>
          <cell r="AI726" t="str">
            <v/>
          </cell>
          <cell r="AJ726" t="str">
            <v/>
          </cell>
          <cell r="AK726" t="str">
            <v/>
          </cell>
        </row>
        <row r="727">
          <cell r="A727">
            <v>540201272</v>
          </cell>
          <cell r="B727" t="str">
            <v>Normal</v>
          </cell>
          <cell r="C727" t="str">
            <v>Produtivo</v>
          </cell>
          <cell r="D727" t="str">
            <v>MBBRAS - SBC_x000D_
59.104.273/0001-29</v>
          </cell>
          <cell r="E727" t="str">
            <v>BSAO0037284</v>
          </cell>
          <cell r="F727" t="str">
            <v>DAIMLER TRUCK</v>
          </cell>
          <cell r="G727" t="str">
            <v>HAPPAG LLOYD BRASIL AGENCIAMENTO MARITIM</v>
          </cell>
          <cell r="H727" t="str">
            <v>MARITIMA</v>
          </cell>
          <cell r="I727" t="str">
            <v/>
          </cell>
          <cell r="J727">
            <v>44591</v>
          </cell>
          <cell r="K727" t="str">
            <v>HLCUSTR220109610</v>
          </cell>
          <cell r="L727" t="str">
            <v>1250252257</v>
          </cell>
          <cell r="P727">
            <v>44596</v>
          </cell>
          <cell r="Q727" t="str">
            <v>9705005 - MSC CATERINA</v>
          </cell>
          <cell r="R727" t="str">
            <v>FCL</v>
          </cell>
          <cell r="S727">
            <v>44607</v>
          </cell>
          <cell r="T727">
            <v>44611</v>
          </cell>
          <cell r="U727" t="str">
            <v>152205032573938</v>
          </cell>
          <cell r="V727">
            <v>44611</v>
          </cell>
          <cell r="W727" t="str">
            <v/>
          </cell>
          <cell r="X727" t="str">
            <v/>
          </cell>
          <cell r="Y727" t="str">
            <v/>
          </cell>
          <cell r="Z727" t="str">
            <v>0817800
PORTO DE SANTOS</v>
          </cell>
          <cell r="AA727" t="str">
            <v>0817800
PORTO DE SANTOS</v>
          </cell>
          <cell r="AB727" t="str">
            <v>BRASIL TERMINAL PORTUÁRIO S/A</v>
          </cell>
          <cell r="AC727">
            <v>44629</v>
          </cell>
          <cell r="AD727" t="str">
            <v>22/0453846-8</v>
          </cell>
          <cell r="AE727">
            <v>44629</v>
          </cell>
          <cell r="AF727" t="str">
            <v>Verde</v>
          </cell>
          <cell r="AG727">
            <v>44629</v>
          </cell>
          <cell r="AH727" t="str">
            <v/>
          </cell>
          <cell r="AI727" t="str">
            <v/>
          </cell>
          <cell r="AJ727">
            <v>44631</v>
          </cell>
          <cell r="AK727">
            <v>44631</v>
          </cell>
        </row>
        <row r="728">
          <cell r="A728">
            <v>540201268</v>
          </cell>
          <cell r="B728" t="str">
            <v>Normal</v>
          </cell>
          <cell r="C728" t="str">
            <v>Produtivo</v>
          </cell>
          <cell r="D728" t="str">
            <v>MBBRAS - SBC_x000D_
59.104.273/0001-29</v>
          </cell>
          <cell r="E728" t="str">
            <v>BSAO0037279</v>
          </cell>
          <cell r="F728" t="str">
            <v>DAIMLER TRUCK</v>
          </cell>
          <cell r="G728" t="str">
            <v>HAPPAG LLOYD BRASIL AGENCIAMENTO MARITIM</v>
          </cell>
          <cell r="H728" t="str">
            <v>MARITIMA</v>
          </cell>
          <cell r="I728" t="str">
            <v/>
          </cell>
          <cell r="J728">
            <v>44591</v>
          </cell>
          <cell r="K728" t="str">
            <v>HLCUSTR220109591</v>
          </cell>
          <cell r="L728" t="str">
            <v>1250252262</v>
          </cell>
          <cell r="P728">
            <v>44596</v>
          </cell>
          <cell r="Q728" t="str">
            <v>9705005 - MSC CATERINA</v>
          </cell>
          <cell r="R728" t="str">
            <v>FCL</v>
          </cell>
          <cell r="S728">
            <v>44607</v>
          </cell>
          <cell r="T728">
            <v>44611</v>
          </cell>
          <cell r="U728" t="str">
            <v>152205032573776</v>
          </cell>
          <cell r="V728">
            <v>44611</v>
          </cell>
          <cell r="W728" t="str">
            <v/>
          </cell>
          <cell r="X728" t="str">
            <v/>
          </cell>
          <cell r="Y728" t="str">
            <v/>
          </cell>
          <cell r="Z728" t="str">
            <v>0817800
PORTO DE SANTOS</v>
          </cell>
          <cell r="AA728" t="str">
            <v>0817800
PORTO DE SANTOS</v>
          </cell>
          <cell r="AB728" t="str">
            <v>BRASIL TERMINAL PORTUÁRIO S/A</v>
          </cell>
          <cell r="AC728">
            <v>44622</v>
          </cell>
          <cell r="AD728" t="str">
            <v>22/0397572-4</v>
          </cell>
          <cell r="AE728">
            <v>44623</v>
          </cell>
          <cell r="AF728" t="str">
            <v>Verde</v>
          </cell>
          <cell r="AG728">
            <v>44623</v>
          </cell>
          <cell r="AH728" t="str">
            <v/>
          </cell>
          <cell r="AI728" t="str">
            <v/>
          </cell>
          <cell r="AJ728">
            <v>44623</v>
          </cell>
          <cell r="AK728">
            <v>44623</v>
          </cell>
        </row>
        <row r="729">
          <cell r="A729">
            <v>540201269</v>
          </cell>
          <cell r="B729" t="str">
            <v>Normal</v>
          </cell>
          <cell r="C729" t="str">
            <v>Produtivo</v>
          </cell>
          <cell r="D729" t="str">
            <v>MBBRAS - SBC_x000D_
59.104.273/0001-29</v>
          </cell>
          <cell r="E729" t="str">
            <v>BSAO0037282</v>
          </cell>
          <cell r="F729" t="str">
            <v>DAIMLER TRUCK</v>
          </cell>
          <cell r="G729" t="str">
            <v>HAPPAG LLOYD BRASIL AGENCIAMENTO MARITIM</v>
          </cell>
          <cell r="H729" t="str">
            <v>MARITIMA</v>
          </cell>
          <cell r="I729" t="str">
            <v/>
          </cell>
          <cell r="J729">
            <v>44591</v>
          </cell>
          <cell r="K729" t="str">
            <v>HLCUSTR220109609</v>
          </cell>
          <cell r="L729" t="str">
            <v>1250252255</v>
          </cell>
          <cell r="P729">
            <v>44596</v>
          </cell>
          <cell r="Q729" t="str">
            <v>9705005 - MSC CATERINA</v>
          </cell>
          <cell r="R729" t="str">
            <v>FCL</v>
          </cell>
          <cell r="S729">
            <v>44607</v>
          </cell>
          <cell r="T729">
            <v>44611</v>
          </cell>
          <cell r="U729" t="str">
            <v>152205032573857</v>
          </cell>
          <cell r="V729">
            <v>44611</v>
          </cell>
          <cell r="W729" t="str">
            <v/>
          </cell>
          <cell r="X729" t="str">
            <v/>
          </cell>
          <cell r="Y729" t="str">
            <v/>
          </cell>
          <cell r="Z729" t="str">
            <v>0817800
PORTO DE SANTOS</v>
          </cell>
          <cell r="AA729" t="str">
            <v>0817800
PORTO DE SANTOS</v>
          </cell>
          <cell r="AB729" t="str">
            <v>BRASIL TERMINAL PORTUÁRIO S/A</v>
          </cell>
          <cell r="AC729">
            <v>44628</v>
          </cell>
          <cell r="AD729" t="str">
            <v>22/0445960-6</v>
          </cell>
          <cell r="AE729">
            <v>44629</v>
          </cell>
          <cell r="AF729" t="str">
            <v>Verde</v>
          </cell>
          <cell r="AG729">
            <v>44629</v>
          </cell>
          <cell r="AH729" t="str">
            <v/>
          </cell>
          <cell r="AI729" t="str">
            <v/>
          </cell>
          <cell r="AJ729" t="str">
            <v/>
          </cell>
          <cell r="AK729" t="str">
            <v/>
          </cell>
        </row>
        <row r="730">
          <cell r="A730">
            <v>540201277</v>
          </cell>
          <cell r="B730" t="str">
            <v>Normal</v>
          </cell>
          <cell r="C730" t="str">
            <v>Produtivo</v>
          </cell>
          <cell r="D730" t="str">
            <v>MBBRAS - SBC_x000D_
59.104.273/0001-29</v>
          </cell>
          <cell r="E730" t="str">
            <v>BSAO0037289</v>
          </cell>
          <cell r="F730" t="str">
            <v>DAIMLER TRUCK</v>
          </cell>
          <cell r="G730" t="str">
            <v>HAPPAG LLOYD BRASIL AGENCIAMENTO MARITIM</v>
          </cell>
          <cell r="H730" t="str">
            <v>MARITIMA</v>
          </cell>
          <cell r="I730" t="str">
            <v/>
          </cell>
          <cell r="J730">
            <v>44591</v>
          </cell>
          <cell r="K730" t="str">
            <v>HLCUSTR220109642</v>
          </cell>
          <cell r="L730" t="str">
            <v>1250252256</v>
          </cell>
          <cell r="P730">
            <v>44591</v>
          </cell>
          <cell r="Q730" t="str">
            <v>9705005 - MSC CATERINA</v>
          </cell>
          <cell r="R730" t="str">
            <v>FCL</v>
          </cell>
          <cell r="S730">
            <v>44607</v>
          </cell>
          <cell r="T730">
            <v>44611</v>
          </cell>
          <cell r="U730" t="str">
            <v>152205032574152</v>
          </cell>
          <cell r="V730">
            <v>44612</v>
          </cell>
          <cell r="W730" t="str">
            <v/>
          </cell>
          <cell r="X730" t="str">
            <v/>
          </cell>
          <cell r="Y730" t="str">
            <v/>
          </cell>
          <cell r="Z730" t="str">
            <v>0817800
PORTO DE SANTOS</v>
          </cell>
          <cell r="AA730" t="str">
            <v>0817800
PORTO DE SANTOS</v>
          </cell>
          <cell r="AB730" t="str">
            <v>BRASIL TERMINAL PORTUÁRIO S/A</v>
          </cell>
          <cell r="AC730" t="str">
            <v/>
          </cell>
          <cell r="AD730" t="str">
            <v/>
          </cell>
          <cell r="AE730" t="str">
            <v/>
          </cell>
          <cell r="AF730" t="str">
            <v/>
          </cell>
          <cell r="AG730" t="str">
            <v/>
          </cell>
          <cell r="AH730" t="str">
            <v/>
          </cell>
          <cell r="AI730" t="str">
            <v/>
          </cell>
          <cell r="AJ730" t="str">
            <v/>
          </cell>
          <cell r="AK730" t="str">
            <v/>
          </cell>
        </row>
        <row r="731">
          <cell r="A731">
            <v>540201280</v>
          </cell>
          <cell r="B731" t="str">
            <v>Normal</v>
          </cell>
          <cell r="C731" t="str">
            <v>Produtivo</v>
          </cell>
          <cell r="D731" t="str">
            <v>MBBRAS - SBC_x000D_
59.104.273/0001-29</v>
          </cell>
          <cell r="E731" t="str">
            <v>BSAO0037291</v>
          </cell>
          <cell r="F731" t="str">
            <v>DAIMLER TRUCK</v>
          </cell>
          <cell r="G731" t="str">
            <v>HAPPAG LLOYD BRASIL AGENCIAMENTO MARITIM</v>
          </cell>
          <cell r="H731" t="str">
            <v>MARITIMA</v>
          </cell>
          <cell r="I731" t="str">
            <v/>
          </cell>
          <cell r="J731">
            <v>44591</v>
          </cell>
          <cell r="K731" t="str">
            <v>HLCUSTR220109653</v>
          </cell>
          <cell r="L731" t="str">
            <v>1250252261</v>
          </cell>
          <cell r="P731">
            <v>44591</v>
          </cell>
          <cell r="Q731" t="str">
            <v>9705005 - MSC CATERINA</v>
          </cell>
          <cell r="R731" t="str">
            <v>FCL</v>
          </cell>
          <cell r="S731">
            <v>44607</v>
          </cell>
          <cell r="T731">
            <v>44611</v>
          </cell>
          <cell r="U731" t="str">
            <v>152205032574233</v>
          </cell>
          <cell r="V731">
            <v>44612</v>
          </cell>
          <cell r="W731" t="str">
            <v/>
          </cell>
          <cell r="X731" t="str">
            <v/>
          </cell>
          <cell r="Y731" t="str">
            <v/>
          </cell>
          <cell r="Z731" t="str">
            <v>0817800
PORTO DE SANTOS</v>
          </cell>
          <cell r="AA731" t="str">
            <v/>
          </cell>
          <cell r="AB731" t="str">
            <v/>
          </cell>
          <cell r="AC731" t="str">
            <v/>
          </cell>
          <cell r="AD731" t="str">
            <v/>
          </cell>
          <cell r="AE731" t="str">
            <v/>
          </cell>
          <cell r="AF731" t="str">
            <v/>
          </cell>
          <cell r="AG731" t="str">
            <v/>
          </cell>
          <cell r="AH731" t="str">
            <v/>
          </cell>
          <cell r="AI731" t="str">
            <v/>
          </cell>
          <cell r="AJ731" t="str">
            <v/>
          </cell>
          <cell r="AK731" t="str">
            <v/>
          </cell>
        </row>
        <row r="732">
          <cell r="A732">
            <v>540201276</v>
          </cell>
          <cell r="B732" t="str">
            <v>Normal</v>
          </cell>
          <cell r="C732" t="str">
            <v>Produtivo</v>
          </cell>
          <cell r="D732" t="str">
            <v>MBBRAS - SBC_x000D_
59.104.273/0001-29</v>
          </cell>
          <cell r="E732" t="str">
            <v>BSAO0037287</v>
          </cell>
          <cell r="F732" t="str">
            <v>DAIMLER TRUCK</v>
          </cell>
          <cell r="G732" t="str">
            <v>HAPPAG LLOYD BRASIL AGENCIAMENTO MARITIM</v>
          </cell>
          <cell r="H732" t="str">
            <v>MARITIMA</v>
          </cell>
          <cell r="I732" t="str">
            <v/>
          </cell>
          <cell r="J732">
            <v>44591</v>
          </cell>
          <cell r="K732" t="str">
            <v>HLCUSTR220109631</v>
          </cell>
          <cell r="L732" t="str">
            <v>1250252258</v>
          </cell>
          <cell r="P732">
            <v>44591</v>
          </cell>
          <cell r="Q732" t="str">
            <v>9705005 - MSC CATERINA</v>
          </cell>
          <cell r="R732" t="str">
            <v>FCL</v>
          </cell>
          <cell r="S732">
            <v>44607</v>
          </cell>
          <cell r="T732">
            <v>44611</v>
          </cell>
          <cell r="U732" t="str">
            <v>152205032574071</v>
          </cell>
          <cell r="V732">
            <v>44611</v>
          </cell>
          <cell r="W732" t="str">
            <v/>
          </cell>
          <cell r="X732" t="str">
            <v/>
          </cell>
          <cell r="Y732" t="str">
            <v/>
          </cell>
          <cell r="Z732" t="str">
            <v>0817800
PORTO DE SANTOS</v>
          </cell>
          <cell r="AA732" t="str">
            <v>0817800
PORTO DE SANTOS</v>
          </cell>
          <cell r="AB732" t="str">
            <v>BRASIL TERMINAL PORTUÁRIO S/A</v>
          </cell>
          <cell r="AC732" t="str">
            <v/>
          </cell>
          <cell r="AD732" t="str">
            <v/>
          </cell>
          <cell r="AE732" t="str">
            <v/>
          </cell>
          <cell r="AF732" t="str">
            <v/>
          </cell>
          <cell r="AG732" t="str">
            <v/>
          </cell>
          <cell r="AH732" t="str">
            <v/>
          </cell>
          <cell r="AI732" t="str">
            <v/>
          </cell>
          <cell r="AJ732" t="str">
            <v/>
          </cell>
          <cell r="AK732" t="str">
            <v/>
          </cell>
        </row>
        <row r="733">
          <cell r="A733">
            <v>540201282</v>
          </cell>
          <cell r="B733" t="str">
            <v>Normal</v>
          </cell>
          <cell r="C733" t="str">
            <v>Produtivo</v>
          </cell>
          <cell r="D733" t="str">
            <v>MBBRAS - SBC_x000D_
59.104.273/0001-29</v>
          </cell>
          <cell r="E733" t="str">
            <v>BSAO0037295</v>
          </cell>
          <cell r="F733" t="str">
            <v>DAIMLER TRUCK</v>
          </cell>
          <cell r="G733" t="str">
            <v>HAPPAG LLOYD BRASIL AGENCIAMENTO MARITIM</v>
          </cell>
          <cell r="H733" t="str">
            <v>MARITIMA</v>
          </cell>
          <cell r="I733" t="str">
            <v/>
          </cell>
          <cell r="J733">
            <v>44591</v>
          </cell>
          <cell r="K733" t="str">
            <v>HLCUSTR220109664</v>
          </cell>
          <cell r="L733" t="str">
            <v>1250252260</v>
          </cell>
          <cell r="P733">
            <v>44591</v>
          </cell>
          <cell r="Q733" t="str">
            <v>9705005 - MSC CATERINA</v>
          </cell>
          <cell r="R733" t="str">
            <v>FCL</v>
          </cell>
          <cell r="S733">
            <v>44607</v>
          </cell>
          <cell r="T733">
            <v>44611</v>
          </cell>
          <cell r="U733" t="str">
            <v>152205032574314</v>
          </cell>
          <cell r="V733">
            <v>44611</v>
          </cell>
          <cell r="W733" t="str">
            <v/>
          </cell>
          <cell r="X733" t="str">
            <v/>
          </cell>
          <cell r="Y733" t="str">
            <v/>
          </cell>
          <cell r="Z733" t="str">
            <v>0817800
PORTO DE SANTOS</v>
          </cell>
          <cell r="AA733" t="str">
            <v/>
          </cell>
          <cell r="AB733" t="str">
            <v/>
          </cell>
          <cell r="AC733" t="str">
            <v/>
          </cell>
          <cell r="AD733" t="str">
            <v/>
          </cell>
          <cell r="AE733" t="str">
            <v/>
          </cell>
          <cell r="AF733" t="str">
            <v/>
          </cell>
          <cell r="AG733" t="str">
            <v/>
          </cell>
          <cell r="AH733" t="str">
            <v/>
          </cell>
          <cell r="AI733" t="str">
            <v/>
          </cell>
          <cell r="AJ733" t="str">
            <v/>
          </cell>
          <cell r="AK733" t="str">
            <v/>
          </cell>
        </row>
        <row r="734">
          <cell r="A734">
            <v>540201283</v>
          </cell>
          <cell r="B734" t="str">
            <v>Normal</v>
          </cell>
          <cell r="C734" t="str">
            <v>Produtivo</v>
          </cell>
          <cell r="D734" t="str">
            <v>MBBRAS - SBC_x000D_
59.104.273/0001-29</v>
          </cell>
          <cell r="E734" t="str">
            <v>BSAO0037296</v>
          </cell>
          <cell r="F734" t="str">
            <v>DAIMLER TRUCK</v>
          </cell>
          <cell r="G734" t="str">
            <v>HAPPAG LLOYD BRASIL AGENCIAMENTO MARITIM</v>
          </cell>
          <cell r="H734" t="str">
            <v>MARITIMA</v>
          </cell>
          <cell r="I734" t="str">
            <v/>
          </cell>
          <cell r="J734">
            <v>44591</v>
          </cell>
          <cell r="K734" t="str">
            <v>HLCUSTR220109675</v>
          </cell>
          <cell r="L734" t="str">
            <v>1250252263</v>
          </cell>
          <cell r="P734">
            <v>44591</v>
          </cell>
          <cell r="Q734" t="str">
            <v>9705005 - MSC CATERINA</v>
          </cell>
          <cell r="R734" t="str">
            <v>FCL</v>
          </cell>
          <cell r="S734">
            <v>44607</v>
          </cell>
          <cell r="T734">
            <v>44611</v>
          </cell>
          <cell r="U734" t="str">
            <v>152205032574403</v>
          </cell>
          <cell r="V734">
            <v>44612</v>
          </cell>
          <cell r="W734" t="str">
            <v/>
          </cell>
          <cell r="X734" t="str">
            <v/>
          </cell>
          <cell r="Y734" t="str">
            <v/>
          </cell>
          <cell r="Z734" t="str">
            <v>0817800
PORTO DE SANTOS</v>
          </cell>
          <cell r="AA734" t="str">
            <v>0817800
PORTO DE SANTOS</v>
          </cell>
          <cell r="AB734" t="str">
            <v>BRASIL TERMINAL PORTUÁRIO S/A</v>
          </cell>
          <cell r="AC734" t="str">
            <v/>
          </cell>
          <cell r="AD734" t="str">
            <v/>
          </cell>
          <cell r="AE734" t="str">
            <v/>
          </cell>
          <cell r="AF734" t="str">
            <v/>
          </cell>
          <cell r="AG734" t="str">
            <v/>
          </cell>
          <cell r="AH734" t="str">
            <v/>
          </cell>
          <cell r="AI734" t="str">
            <v/>
          </cell>
          <cell r="AJ734" t="str">
            <v/>
          </cell>
          <cell r="AK734" t="str">
            <v/>
          </cell>
        </row>
        <row r="735">
          <cell r="A735">
            <v>540201287</v>
          </cell>
          <cell r="B735" t="str">
            <v>Normal</v>
          </cell>
          <cell r="C735" t="str">
            <v>Produtivo</v>
          </cell>
          <cell r="D735" t="str">
            <v>MBBRAS - SBC_x000D_
59.104.273/0001-29</v>
          </cell>
          <cell r="E735" t="str">
            <v>BSAO0037302</v>
          </cell>
          <cell r="F735" t="str">
            <v>DAIMLER TRUCK</v>
          </cell>
          <cell r="G735" t="str">
            <v>HAPPAG LLOYD BRASIL AGENCIAMENTO MARITIM</v>
          </cell>
          <cell r="H735" t="str">
            <v>MARITIMA</v>
          </cell>
          <cell r="I735" t="str">
            <v/>
          </cell>
          <cell r="J735">
            <v>44591</v>
          </cell>
          <cell r="K735" t="str">
            <v>HLCUSTR220109737</v>
          </cell>
          <cell r="L735" t="str">
            <v>1250252277</v>
          </cell>
          <cell r="P735">
            <v>44596</v>
          </cell>
          <cell r="Q735" t="str">
            <v>9705005 - MSC CATERINA</v>
          </cell>
          <cell r="R735" t="str">
            <v>FCL</v>
          </cell>
          <cell r="S735">
            <v>44607</v>
          </cell>
          <cell r="T735">
            <v>44611</v>
          </cell>
          <cell r="U735" t="str">
            <v>152205032574748</v>
          </cell>
          <cell r="V735">
            <v>44612</v>
          </cell>
          <cell r="W735" t="str">
            <v/>
          </cell>
          <cell r="X735" t="str">
            <v/>
          </cell>
          <cell r="Y735" t="str">
            <v/>
          </cell>
          <cell r="Z735" t="str">
            <v>0817800
PORTO DE SANTOS</v>
          </cell>
          <cell r="AA735" t="str">
            <v>0817800
PORTO DE SANTOS</v>
          </cell>
          <cell r="AB735" t="str">
            <v>BRASIL TERMINAL PORTUÁRIO S/A</v>
          </cell>
          <cell r="AC735">
            <v>44623</v>
          </cell>
          <cell r="AD735" t="str">
            <v>22/0407600-6</v>
          </cell>
          <cell r="AE735">
            <v>44624</v>
          </cell>
          <cell r="AF735" t="str">
            <v>Verde</v>
          </cell>
          <cell r="AG735">
            <v>44624</v>
          </cell>
          <cell r="AH735" t="str">
            <v/>
          </cell>
          <cell r="AI735" t="str">
            <v/>
          </cell>
          <cell r="AJ735">
            <v>44627</v>
          </cell>
          <cell r="AK735">
            <v>44627</v>
          </cell>
        </row>
        <row r="736">
          <cell r="A736">
            <v>540201286</v>
          </cell>
          <cell r="B736" t="str">
            <v>Normal</v>
          </cell>
          <cell r="C736" t="str">
            <v>Produtivo</v>
          </cell>
          <cell r="D736" t="str">
            <v>MBBRAS - SBC_x000D_
59.104.273/0001-29</v>
          </cell>
          <cell r="E736" t="str">
            <v>BSAO0037301</v>
          </cell>
          <cell r="F736" t="str">
            <v>DAIMLER TRUCK</v>
          </cell>
          <cell r="G736" t="str">
            <v>HAPPAG LLOYD BRASIL AGENCIAMENTO MARITIM</v>
          </cell>
          <cell r="H736" t="str">
            <v>MARITIMA</v>
          </cell>
          <cell r="I736" t="str">
            <v/>
          </cell>
          <cell r="J736">
            <v>44591</v>
          </cell>
          <cell r="K736" t="str">
            <v>HLCUSTR220109715</v>
          </cell>
          <cell r="L736" t="str">
            <v>1250252266</v>
          </cell>
          <cell r="P736">
            <v>44591</v>
          </cell>
          <cell r="Q736" t="str">
            <v>9705005 - MSC CATERINA</v>
          </cell>
          <cell r="R736" t="str">
            <v>FCL</v>
          </cell>
          <cell r="S736">
            <v>44607</v>
          </cell>
          <cell r="T736">
            <v>44611</v>
          </cell>
          <cell r="U736" t="str">
            <v>152205032574667</v>
          </cell>
          <cell r="V736">
            <v>44611</v>
          </cell>
          <cell r="W736" t="str">
            <v/>
          </cell>
          <cell r="X736" t="str">
            <v/>
          </cell>
          <cell r="Y736" t="str">
            <v/>
          </cell>
          <cell r="Z736" t="str">
            <v>0817800
PORTO DE SANTOS</v>
          </cell>
          <cell r="AA736" t="str">
            <v>0817800
PORTO DE SANTOS</v>
          </cell>
          <cell r="AB736" t="str">
            <v>BRASIL TERMINAL PORTUÁRIO S/A</v>
          </cell>
          <cell r="AC736" t="str">
            <v/>
          </cell>
          <cell r="AD736" t="str">
            <v/>
          </cell>
          <cell r="AE736" t="str">
            <v/>
          </cell>
          <cell r="AF736" t="str">
            <v/>
          </cell>
          <cell r="AG736" t="str">
            <v/>
          </cell>
          <cell r="AH736" t="str">
            <v/>
          </cell>
          <cell r="AI736" t="str">
            <v/>
          </cell>
          <cell r="AJ736" t="str">
            <v/>
          </cell>
          <cell r="AK736" t="str">
            <v/>
          </cell>
        </row>
        <row r="737">
          <cell r="A737">
            <v>540201285</v>
          </cell>
          <cell r="B737" t="str">
            <v>Normal</v>
          </cell>
          <cell r="C737" t="str">
            <v>Produtivo</v>
          </cell>
          <cell r="D737" t="str">
            <v>MBBRAS - SBC_x000D_
59.104.273/0001-29</v>
          </cell>
          <cell r="E737" t="str">
            <v>BSAO0037300</v>
          </cell>
          <cell r="F737" t="str">
            <v>DAIMLER TRUCK</v>
          </cell>
          <cell r="G737" t="str">
            <v>HAPPAG LLOYD BRASIL AGENCIAMENTO MARITIM</v>
          </cell>
          <cell r="H737" t="str">
            <v>MARITIMA</v>
          </cell>
          <cell r="I737" t="str">
            <v/>
          </cell>
          <cell r="J737">
            <v>44591</v>
          </cell>
          <cell r="K737" t="str">
            <v>HLCUSTR220109704</v>
          </cell>
          <cell r="L737" t="str">
            <v>1250252267</v>
          </cell>
          <cell r="P737">
            <v>44596</v>
          </cell>
          <cell r="Q737" t="str">
            <v>9705005 - MSC CATERINA</v>
          </cell>
          <cell r="R737" t="str">
            <v>FCL</v>
          </cell>
          <cell r="S737">
            <v>44607</v>
          </cell>
          <cell r="T737">
            <v>44611</v>
          </cell>
          <cell r="U737" t="str">
            <v>152205032574586</v>
          </cell>
          <cell r="V737">
            <v>44611</v>
          </cell>
          <cell r="W737" t="str">
            <v/>
          </cell>
          <cell r="X737" t="str">
            <v/>
          </cell>
          <cell r="Y737" t="str">
            <v/>
          </cell>
          <cell r="Z737" t="str">
            <v>0817800
PORTO DE SANTOS</v>
          </cell>
          <cell r="AA737" t="str">
            <v>0817800
PORTO DE SANTOS</v>
          </cell>
          <cell r="AB737" t="str">
            <v>BRASIL TERMINAL PORTUÁRIO S/A</v>
          </cell>
          <cell r="AC737">
            <v>44623</v>
          </cell>
          <cell r="AD737" t="str">
            <v>22/0407580-8</v>
          </cell>
          <cell r="AE737">
            <v>44624</v>
          </cell>
          <cell r="AF737" t="str">
            <v>Verde</v>
          </cell>
          <cell r="AG737">
            <v>44624</v>
          </cell>
          <cell r="AH737" t="str">
            <v/>
          </cell>
          <cell r="AI737" t="str">
            <v/>
          </cell>
          <cell r="AJ737" t="str">
            <v/>
          </cell>
          <cell r="AK737" t="str">
            <v/>
          </cell>
        </row>
        <row r="738">
          <cell r="A738">
            <v>540201289</v>
          </cell>
          <cell r="B738" t="str">
            <v>Normal</v>
          </cell>
          <cell r="C738" t="str">
            <v>Produtivo</v>
          </cell>
          <cell r="D738" t="str">
            <v>MBBRAS - SBC_x000D_
59.104.273/0001-29</v>
          </cell>
          <cell r="E738" t="str">
            <v>BSAO0037303</v>
          </cell>
          <cell r="F738" t="str">
            <v>DAIMLER TRUCK</v>
          </cell>
          <cell r="G738" t="str">
            <v>HAPPAG LLOYD BRASIL AGENCIAMENTO MARITIM</v>
          </cell>
          <cell r="H738" t="str">
            <v>MARITIMA</v>
          </cell>
          <cell r="I738" t="str">
            <v/>
          </cell>
          <cell r="J738">
            <v>44591</v>
          </cell>
          <cell r="K738" t="str">
            <v>HLCUSTR220109800</v>
          </cell>
          <cell r="L738" t="str">
            <v>1250252252</v>
          </cell>
          <cell r="P738">
            <v>44596</v>
          </cell>
          <cell r="Q738" t="str">
            <v>9705005 -MSC CATERINA</v>
          </cell>
          <cell r="R738" t="str">
            <v>FCL</v>
          </cell>
          <cell r="S738">
            <v>44607</v>
          </cell>
          <cell r="T738">
            <v>44611</v>
          </cell>
          <cell r="U738" t="str">
            <v>152205032574829</v>
          </cell>
          <cell r="V738">
            <v>44612</v>
          </cell>
          <cell r="W738" t="str">
            <v/>
          </cell>
          <cell r="X738" t="str">
            <v/>
          </cell>
          <cell r="Y738" t="str">
            <v/>
          </cell>
          <cell r="Z738" t="str">
            <v>0817800
PORTO DE SANTOS</v>
          </cell>
          <cell r="AA738" t="str">
            <v>0817800
PORTO DE SANTOS</v>
          </cell>
          <cell r="AB738" t="str">
            <v>BRASIL TERMINAL PORTUÁRIO S/A</v>
          </cell>
          <cell r="AC738">
            <v>44614</v>
          </cell>
          <cell r="AD738" t="str">
            <v>22/0351371-2</v>
          </cell>
          <cell r="AE738">
            <v>44614</v>
          </cell>
          <cell r="AF738" t="str">
            <v>Verde</v>
          </cell>
          <cell r="AG738">
            <v>44614</v>
          </cell>
          <cell r="AH738" t="str">
            <v/>
          </cell>
          <cell r="AI738" t="str">
            <v/>
          </cell>
          <cell r="AJ738">
            <v>44615</v>
          </cell>
          <cell r="AK738">
            <v>44615</v>
          </cell>
        </row>
        <row r="739">
          <cell r="A739">
            <v>540201292</v>
          </cell>
          <cell r="B739" t="str">
            <v>Normal</v>
          </cell>
          <cell r="C739" t="str">
            <v>Produtivo</v>
          </cell>
          <cell r="D739" t="str">
            <v>MBBRAS - SBC_x000D_
59.104.273/0001-29</v>
          </cell>
          <cell r="E739" t="str">
            <v>BSAO0037304</v>
          </cell>
          <cell r="F739" t="str">
            <v>DAIMLER TRUCK</v>
          </cell>
          <cell r="G739" t="str">
            <v>HAPPAG LLOYD BRASIL AGENCIAMENTO MARITIM</v>
          </cell>
          <cell r="H739" t="str">
            <v>MARITIMA</v>
          </cell>
          <cell r="I739" t="str">
            <v/>
          </cell>
          <cell r="J739">
            <v>44591</v>
          </cell>
          <cell r="K739" t="str">
            <v>HLCUSTR220109821</v>
          </cell>
          <cell r="L739" t="str">
            <v>1250252264</v>
          </cell>
          <cell r="P739">
            <v>44596</v>
          </cell>
          <cell r="Q739" t="str">
            <v>9705005 -MSC CATERINA</v>
          </cell>
          <cell r="R739" t="str">
            <v>FCL</v>
          </cell>
          <cell r="S739">
            <v>44607</v>
          </cell>
          <cell r="T739">
            <v>44611</v>
          </cell>
          <cell r="U739" t="str">
            <v>152205032574900</v>
          </cell>
          <cell r="V739">
            <v>44612</v>
          </cell>
          <cell r="W739" t="str">
            <v/>
          </cell>
          <cell r="X739" t="str">
            <v/>
          </cell>
          <cell r="Y739" t="str">
            <v/>
          </cell>
          <cell r="Z739" t="str">
            <v>0817800
PORTO DE SANTOS</v>
          </cell>
          <cell r="AA739" t="str">
            <v>0817800
PORTO DE SANTOS</v>
          </cell>
          <cell r="AB739" t="str">
            <v>BRASIL TERMINAL PORTUÁRIO S/A</v>
          </cell>
          <cell r="AC739">
            <v>44624</v>
          </cell>
          <cell r="AD739" t="str">
            <v>22/0421247-3</v>
          </cell>
          <cell r="AE739">
            <v>44627</v>
          </cell>
          <cell r="AF739" t="str">
            <v>Verde</v>
          </cell>
          <cell r="AG739">
            <v>44627</v>
          </cell>
          <cell r="AH739" t="str">
            <v/>
          </cell>
          <cell r="AI739" t="str">
            <v/>
          </cell>
          <cell r="AJ739">
            <v>44634</v>
          </cell>
          <cell r="AK739">
            <v>44634</v>
          </cell>
        </row>
        <row r="740">
          <cell r="A740">
            <v>540201296</v>
          </cell>
          <cell r="B740" t="str">
            <v>Normal</v>
          </cell>
          <cell r="C740" t="str">
            <v>Produtivo</v>
          </cell>
          <cell r="D740" t="str">
            <v>MBBRAS - SBC_x000D_
59.104.273/0001-29</v>
          </cell>
          <cell r="E740" t="str">
            <v>BSAO0037305</v>
          </cell>
          <cell r="F740" t="str">
            <v>DAIMLER TRUCK</v>
          </cell>
          <cell r="G740" t="str">
            <v>HAPPAG LLOYD BRASIL AGENCIAMENTO MARITIM</v>
          </cell>
          <cell r="H740" t="str">
            <v>MARITIMA</v>
          </cell>
          <cell r="I740" t="str">
            <v/>
          </cell>
          <cell r="J740">
            <v>44591</v>
          </cell>
          <cell r="K740" t="str">
            <v>HLCUSTR220109854</v>
          </cell>
          <cell r="L740" t="str">
            <v>1250252265</v>
          </cell>
          <cell r="P740">
            <v>44596</v>
          </cell>
          <cell r="Q740" t="str">
            <v>9705005 -MSC CATERINA</v>
          </cell>
          <cell r="R740" t="str">
            <v>FCL</v>
          </cell>
          <cell r="S740">
            <v>44607</v>
          </cell>
          <cell r="T740">
            <v>44611</v>
          </cell>
          <cell r="U740" t="str">
            <v>152205032575043</v>
          </cell>
          <cell r="V740">
            <v>44612</v>
          </cell>
          <cell r="W740" t="str">
            <v/>
          </cell>
          <cell r="X740" t="str">
            <v/>
          </cell>
          <cell r="Y740" t="str">
            <v/>
          </cell>
          <cell r="Z740" t="str">
            <v>0817800
PORTO DE SANTOS</v>
          </cell>
          <cell r="AA740" t="str">
            <v>0817800
PORTO DE SANTOS</v>
          </cell>
          <cell r="AB740" t="str">
            <v>BRASIL TERMINAL PORTUÁRIO S/A</v>
          </cell>
          <cell r="AC740">
            <v>44635</v>
          </cell>
          <cell r="AD740" t="str">
            <v>22/0496920-5</v>
          </cell>
          <cell r="AE740">
            <v>44636</v>
          </cell>
          <cell r="AF740" t="str">
            <v>Verde</v>
          </cell>
          <cell r="AG740">
            <v>44636</v>
          </cell>
          <cell r="AH740" t="str">
            <v/>
          </cell>
          <cell r="AI740" t="str">
            <v/>
          </cell>
          <cell r="AJ740">
            <v>44636</v>
          </cell>
          <cell r="AK740">
            <v>44636</v>
          </cell>
        </row>
        <row r="741">
          <cell r="A741">
            <v>540201303</v>
          </cell>
          <cell r="B741" t="str">
            <v>Normal</v>
          </cell>
          <cell r="C741" t="str">
            <v>Produtivo</v>
          </cell>
          <cell r="D741" t="str">
            <v>MBBRAS - SBC_x000D_
59.104.273/0001-29</v>
          </cell>
          <cell r="E741" t="str">
            <v>BSAO0037331</v>
          </cell>
          <cell r="F741" t="str">
            <v>DAIMLER TRUCK</v>
          </cell>
          <cell r="G741" t="str">
            <v>HAPPAG LLOYD BRASIL AGENCIAMENTO MARITIM</v>
          </cell>
          <cell r="H741" t="str">
            <v>MARITIMA</v>
          </cell>
          <cell r="I741" t="str">
            <v/>
          </cell>
          <cell r="J741">
            <v>44591</v>
          </cell>
          <cell r="K741" t="str">
            <v>HLCUSTR220109887</v>
          </cell>
          <cell r="L741" t="str">
            <v>1250252268</v>
          </cell>
          <cell r="P741">
            <v>44591</v>
          </cell>
          <cell r="Q741" t="str">
            <v>9705005 - MSC CATERINA</v>
          </cell>
          <cell r="R741" t="str">
            <v>FCL</v>
          </cell>
          <cell r="S741">
            <v>44607</v>
          </cell>
          <cell r="T741">
            <v>44611</v>
          </cell>
          <cell r="U741" t="str">
            <v>152205032575124</v>
          </cell>
          <cell r="V741">
            <v>44611</v>
          </cell>
          <cell r="W741" t="str">
            <v/>
          </cell>
          <cell r="X741" t="str">
            <v/>
          </cell>
          <cell r="Y741" t="str">
            <v/>
          </cell>
          <cell r="Z741" t="str">
            <v>0817800
PORTO DE SANTOS</v>
          </cell>
          <cell r="AA741" t="str">
            <v/>
          </cell>
          <cell r="AB741" t="str">
            <v/>
          </cell>
          <cell r="AC741" t="str">
            <v/>
          </cell>
          <cell r="AD741" t="str">
            <v/>
          </cell>
          <cell r="AE741" t="str">
            <v/>
          </cell>
          <cell r="AF741" t="str">
            <v/>
          </cell>
          <cell r="AG741" t="str">
            <v/>
          </cell>
          <cell r="AH741" t="str">
            <v/>
          </cell>
          <cell r="AI741" t="str">
            <v/>
          </cell>
          <cell r="AJ741" t="str">
            <v/>
          </cell>
          <cell r="AK741" t="str">
            <v/>
          </cell>
        </row>
        <row r="742">
          <cell r="A742">
            <v>540201304</v>
          </cell>
          <cell r="B742" t="str">
            <v>Normal</v>
          </cell>
          <cell r="C742" t="str">
            <v>Produtivo</v>
          </cell>
          <cell r="D742" t="str">
            <v>MBBRAS - SBC_x000D_
59.104.273/0001-29</v>
          </cell>
          <cell r="E742" t="str">
            <v>BSAO0037339</v>
          </cell>
          <cell r="F742" t="str">
            <v>DAIMLER TRUCK</v>
          </cell>
          <cell r="G742" t="str">
            <v>HAPPAG LLOYD BRASIL AGENCIAMENTO MARITIM</v>
          </cell>
          <cell r="H742" t="str">
            <v>MARITIMA</v>
          </cell>
          <cell r="I742" t="str">
            <v/>
          </cell>
          <cell r="J742">
            <v>44591</v>
          </cell>
          <cell r="K742" t="str">
            <v>HLCUSTR220110210</v>
          </cell>
          <cell r="L742" t="str">
            <v>1250252272</v>
          </cell>
          <cell r="P742">
            <v>44596</v>
          </cell>
          <cell r="Q742" t="str">
            <v>9705005 - MSC CATERINA</v>
          </cell>
          <cell r="R742" t="str">
            <v>FCL</v>
          </cell>
          <cell r="S742">
            <v>44607</v>
          </cell>
          <cell r="T742">
            <v>44611</v>
          </cell>
          <cell r="U742" t="str">
            <v>152205032575205</v>
          </cell>
          <cell r="V742">
            <v>44612</v>
          </cell>
          <cell r="W742" t="str">
            <v/>
          </cell>
          <cell r="X742" t="str">
            <v/>
          </cell>
          <cell r="Y742" t="str">
            <v/>
          </cell>
          <cell r="Z742" t="str">
            <v>0817800
PORTO DE SANTOS</v>
          </cell>
          <cell r="AA742" t="str">
            <v>0817800
PORTO DE SANTOS</v>
          </cell>
          <cell r="AB742" t="str">
            <v>BRASIL TERMINAL PORTUÁRIO S/A</v>
          </cell>
          <cell r="AC742">
            <v>44614</v>
          </cell>
          <cell r="AD742" t="str">
            <v>22/0351373-9</v>
          </cell>
          <cell r="AE742">
            <v>44614</v>
          </cell>
          <cell r="AF742" t="str">
            <v>Verde</v>
          </cell>
          <cell r="AG742">
            <v>44614</v>
          </cell>
          <cell r="AH742" t="str">
            <v/>
          </cell>
          <cell r="AI742" t="str">
            <v/>
          </cell>
          <cell r="AJ742">
            <v>44615</v>
          </cell>
          <cell r="AK742">
            <v>44615</v>
          </cell>
        </row>
        <row r="743">
          <cell r="A743">
            <v>540201305</v>
          </cell>
          <cell r="B743" t="str">
            <v>Normal</v>
          </cell>
          <cell r="C743" t="str">
            <v>Protótipo</v>
          </cell>
          <cell r="D743" t="str">
            <v>MBBRAS - SBC_x000D_
59.104.273/0001-29</v>
          </cell>
          <cell r="E743" t="str">
            <v>BSAO0037341</v>
          </cell>
          <cell r="F743" t="str">
            <v>DAIMLER TRUCK</v>
          </cell>
          <cell r="G743" t="str">
            <v>HAPPAG LLOYD BRASIL AGENCIAMENTO MARITIM</v>
          </cell>
          <cell r="H743" t="str">
            <v>MARITIMA</v>
          </cell>
          <cell r="I743" t="str">
            <v/>
          </cell>
          <cell r="J743">
            <v>44591</v>
          </cell>
          <cell r="K743" t="str">
            <v>HLCUSTR220110476</v>
          </cell>
          <cell r="L743" t="str">
            <v>1250252269</v>
          </cell>
          <cell r="P743">
            <v>44596</v>
          </cell>
          <cell r="Q743" t="str">
            <v>9705005 - MSC CATERINA</v>
          </cell>
          <cell r="R743" t="str">
            <v>FCL</v>
          </cell>
          <cell r="S743">
            <v>44607</v>
          </cell>
          <cell r="T743">
            <v>44611</v>
          </cell>
          <cell r="U743" t="str">
            <v>152205032575396</v>
          </cell>
          <cell r="V743">
            <v>44611</v>
          </cell>
          <cell r="W743" t="str">
            <v/>
          </cell>
          <cell r="X743" t="str">
            <v/>
          </cell>
          <cell r="Y743" t="str">
            <v/>
          </cell>
          <cell r="Z743" t="str">
            <v>0817800
PORTO DE SANTOS</v>
          </cell>
          <cell r="AA743" t="str">
            <v>0817800
PORTO DE SANTOS</v>
          </cell>
          <cell r="AB743" t="str">
            <v>BRASIL TERMINAL PORTUÁRIO S/A</v>
          </cell>
          <cell r="AC743">
            <v>44624</v>
          </cell>
          <cell r="AD743" t="str">
            <v>22/0421142-6</v>
          </cell>
          <cell r="AE743">
            <v>44627</v>
          </cell>
          <cell r="AF743" t="str">
            <v>Verde</v>
          </cell>
          <cell r="AG743">
            <v>44627</v>
          </cell>
          <cell r="AH743" t="str">
            <v/>
          </cell>
          <cell r="AI743" t="str">
            <v/>
          </cell>
          <cell r="AJ743" t="str">
            <v/>
          </cell>
          <cell r="AK743" t="str">
            <v/>
          </cell>
        </row>
        <row r="744">
          <cell r="A744">
            <v>540201307</v>
          </cell>
          <cell r="B744" t="str">
            <v>Normal</v>
          </cell>
          <cell r="C744" t="str">
            <v>Produtivo</v>
          </cell>
          <cell r="D744" t="str">
            <v>MBBRAS - SBC_x000D_
59.104.273/0001-29</v>
          </cell>
          <cell r="E744" t="str">
            <v>BSAO0037344</v>
          </cell>
          <cell r="F744" t="str">
            <v>DAIMLER TRUCK</v>
          </cell>
          <cell r="G744" t="str">
            <v>HAPPAG LLOYD BRASIL AGENCIAMENTO MARITIM</v>
          </cell>
          <cell r="H744" t="str">
            <v>MARITIMA</v>
          </cell>
          <cell r="I744" t="str">
            <v/>
          </cell>
          <cell r="J744">
            <v>44591</v>
          </cell>
          <cell r="K744" t="str">
            <v>HLCUSTR220110498</v>
          </cell>
          <cell r="L744" t="str">
            <v>1250252270</v>
          </cell>
          <cell r="P744">
            <v>44591</v>
          </cell>
          <cell r="Q744" t="str">
            <v>9705005 - MSC CATERINA</v>
          </cell>
          <cell r="R744" t="str">
            <v>FCL</v>
          </cell>
          <cell r="S744">
            <v>44607</v>
          </cell>
          <cell r="T744">
            <v>44611</v>
          </cell>
          <cell r="U744" t="str">
            <v>152205032575477</v>
          </cell>
          <cell r="V744">
            <v>44611</v>
          </cell>
          <cell r="W744" t="str">
            <v/>
          </cell>
          <cell r="X744" t="str">
            <v/>
          </cell>
          <cell r="Y744" t="str">
            <v/>
          </cell>
          <cell r="Z744" t="str">
            <v>0817800
PORTO DE SANTOS</v>
          </cell>
          <cell r="AA744" t="str">
            <v>0817800
PORTO DE SANTOS</v>
          </cell>
          <cell r="AB744" t="str">
            <v>BRASIL TERMINAL PORTUÁRIO S/A</v>
          </cell>
          <cell r="AC744" t="str">
            <v/>
          </cell>
          <cell r="AD744" t="str">
            <v/>
          </cell>
          <cell r="AE744" t="str">
            <v/>
          </cell>
          <cell r="AF744" t="str">
            <v/>
          </cell>
          <cell r="AG744" t="str">
            <v/>
          </cell>
          <cell r="AH744" t="str">
            <v/>
          </cell>
          <cell r="AI744" t="str">
            <v/>
          </cell>
          <cell r="AJ744" t="str">
            <v/>
          </cell>
          <cell r="AK744" t="str">
            <v/>
          </cell>
        </row>
        <row r="745">
          <cell r="A745">
            <v>540201309</v>
          </cell>
          <cell r="B745" t="str">
            <v>Normal</v>
          </cell>
          <cell r="C745" t="str">
            <v>Produtivo</v>
          </cell>
          <cell r="D745" t="str">
            <v>MBBRAS - SBC_x000D_
59.104.273/0001-29</v>
          </cell>
          <cell r="E745" t="str">
            <v>BSAO0037346</v>
          </cell>
          <cell r="F745" t="str">
            <v>DAIMLER TRUCK</v>
          </cell>
          <cell r="G745" t="str">
            <v>HAPPAG LLOYD BRASIL AGENCIAMENTO MARITIM</v>
          </cell>
          <cell r="H745" t="str">
            <v>MARITIMA</v>
          </cell>
          <cell r="I745" t="str">
            <v/>
          </cell>
          <cell r="J745">
            <v>44591</v>
          </cell>
          <cell r="K745" t="str">
            <v>HLCUSTR220110516</v>
          </cell>
          <cell r="L745" t="str">
            <v>1250251024</v>
          </cell>
          <cell r="P745">
            <v>44596</v>
          </cell>
          <cell r="Q745" t="str">
            <v>9705005 - MSC CATERINA</v>
          </cell>
          <cell r="R745" t="str">
            <v>FCL</v>
          </cell>
          <cell r="S745">
            <v>44607</v>
          </cell>
          <cell r="T745">
            <v>44611</v>
          </cell>
          <cell r="U745" t="str">
            <v>152205032575558</v>
          </cell>
          <cell r="V745">
            <v>44612</v>
          </cell>
          <cell r="W745" t="str">
            <v/>
          </cell>
          <cell r="X745" t="str">
            <v/>
          </cell>
          <cell r="Y745" t="str">
            <v/>
          </cell>
          <cell r="Z745" t="str">
            <v>0817800
PORTO DE SANTOS</v>
          </cell>
          <cell r="AA745" t="str">
            <v>0817800
PORTO DE SANTOS</v>
          </cell>
          <cell r="AB745" t="str">
            <v>BRASIL TERMINAL PORTUÁRIO S/A</v>
          </cell>
          <cell r="AC745">
            <v>44616</v>
          </cell>
          <cell r="AD745" t="str">
            <v>22/0369653-1</v>
          </cell>
          <cell r="AE745">
            <v>44616</v>
          </cell>
          <cell r="AF745" t="str">
            <v>Verde</v>
          </cell>
          <cell r="AG745">
            <v>44616</v>
          </cell>
          <cell r="AH745" t="str">
            <v/>
          </cell>
          <cell r="AI745" t="str">
            <v/>
          </cell>
          <cell r="AJ745">
            <v>44616</v>
          </cell>
          <cell r="AK745">
            <v>44616</v>
          </cell>
        </row>
        <row r="746">
          <cell r="A746">
            <v>540201310</v>
          </cell>
          <cell r="B746" t="str">
            <v>Normal</v>
          </cell>
          <cell r="C746" t="str">
            <v>Produtivo</v>
          </cell>
          <cell r="D746" t="str">
            <v>MBBRAS - SBC_x000D_
59.104.273/0001-29</v>
          </cell>
          <cell r="E746" t="str">
            <v>BSAO0037353</v>
          </cell>
          <cell r="F746" t="str">
            <v>DAIMLER TRUCK</v>
          </cell>
          <cell r="G746" t="str">
            <v>HAPPAG LLOYD BRASIL AGENCIAMENTO MARITIM</v>
          </cell>
          <cell r="H746" t="str">
            <v>MARITIMA</v>
          </cell>
          <cell r="I746" t="str">
            <v/>
          </cell>
          <cell r="J746">
            <v>44591</v>
          </cell>
          <cell r="K746" t="str">
            <v>HLCUSTR220110571</v>
          </cell>
          <cell r="L746" t="str">
            <v>1250252273</v>
          </cell>
          <cell r="P746">
            <v>44596</v>
          </cell>
          <cell r="Q746" t="str">
            <v>9705005 - MSC CATERINA</v>
          </cell>
          <cell r="R746" t="str">
            <v>FCL</v>
          </cell>
          <cell r="S746">
            <v>44607</v>
          </cell>
          <cell r="T746">
            <v>44611</v>
          </cell>
          <cell r="U746" t="str">
            <v>152205032575639</v>
          </cell>
          <cell r="V746">
            <v>44612</v>
          </cell>
          <cell r="W746" t="str">
            <v/>
          </cell>
          <cell r="X746" t="str">
            <v/>
          </cell>
          <cell r="Y746" t="str">
            <v/>
          </cell>
          <cell r="Z746" t="str">
            <v>0817800
PORTO DE SANTOS</v>
          </cell>
          <cell r="AA746" t="str">
            <v>0817800
PORTO DE SANTOS</v>
          </cell>
          <cell r="AB746" t="str">
            <v>BRASIL TERMINAL PORTUÁRIO S/A</v>
          </cell>
          <cell r="AC746">
            <v>44638</v>
          </cell>
          <cell r="AD746" t="str">
            <v>22/0521403-8</v>
          </cell>
          <cell r="AE746" t="str">
            <v/>
          </cell>
          <cell r="AF746" t="str">
            <v/>
          </cell>
          <cell r="AG746" t="str">
            <v/>
          </cell>
          <cell r="AH746" t="str">
            <v/>
          </cell>
          <cell r="AI746" t="str">
            <v/>
          </cell>
          <cell r="AJ746" t="str">
            <v/>
          </cell>
          <cell r="AK746" t="str">
            <v/>
          </cell>
        </row>
        <row r="747">
          <cell r="A747">
            <v>540201312</v>
          </cell>
          <cell r="B747" t="str">
            <v>Normal</v>
          </cell>
          <cell r="C747" t="str">
            <v>Produtivo</v>
          </cell>
          <cell r="D747" t="str">
            <v>MBBRAS - SBC_x000D_
59.104.273/0001-29</v>
          </cell>
          <cell r="E747" t="str">
            <v>BSAO0037357</v>
          </cell>
          <cell r="F747" t="str">
            <v>DAIMLER TRUCK</v>
          </cell>
          <cell r="G747" t="str">
            <v>HAPPAG LLOYD BRASIL AGENCIAMENTO MARITIM</v>
          </cell>
          <cell r="H747" t="str">
            <v>MARITIMA</v>
          </cell>
          <cell r="I747" t="str">
            <v/>
          </cell>
          <cell r="J747">
            <v>44591</v>
          </cell>
          <cell r="K747" t="str">
            <v>HLCUSTR220110655</v>
          </cell>
          <cell r="L747" t="str">
            <v>1250252271</v>
          </cell>
          <cell r="P747">
            <v>44596</v>
          </cell>
          <cell r="Q747" t="str">
            <v>9705005 - MSC CATERINA</v>
          </cell>
          <cell r="R747" t="str">
            <v>FCL</v>
          </cell>
          <cell r="S747">
            <v>44607</v>
          </cell>
          <cell r="T747">
            <v>44611</v>
          </cell>
          <cell r="U747" t="str">
            <v>152205032575710</v>
          </cell>
          <cell r="V747">
            <v>44612</v>
          </cell>
          <cell r="W747" t="str">
            <v/>
          </cell>
          <cell r="X747" t="str">
            <v/>
          </cell>
          <cell r="Y747" t="str">
            <v/>
          </cell>
          <cell r="Z747" t="str">
            <v>0817800
PORTO DE SANTOS</v>
          </cell>
          <cell r="AA747" t="str">
            <v>0817800
PORTO DE SANTOS</v>
          </cell>
          <cell r="AB747" t="str">
            <v>BRASIL TERMINAL PORTUÁRIO S/A</v>
          </cell>
          <cell r="AC747">
            <v>44630</v>
          </cell>
          <cell r="AD747" t="str">
            <v>22/0463308-8</v>
          </cell>
          <cell r="AE747">
            <v>44630</v>
          </cell>
          <cell r="AF747" t="str">
            <v>Verde</v>
          </cell>
          <cell r="AG747">
            <v>44630</v>
          </cell>
          <cell r="AH747" t="str">
            <v/>
          </cell>
          <cell r="AI747" t="str">
            <v/>
          </cell>
          <cell r="AJ747">
            <v>44637</v>
          </cell>
          <cell r="AK747">
            <v>44637</v>
          </cell>
        </row>
        <row r="748">
          <cell r="A748">
            <v>540201325</v>
          </cell>
          <cell r="B748" t="str">
            <v>Normal</v>
          </cell>
          <cell r="C748" t="str">
            <v>Produtivo</v>
          </cell>
          <cell r="D748" t="str">
            <v>MBBRAS - SBC_x000D_
59.104.273/0001-29</v>
          </cell>
          <cell r="E748" t="str">
            <v>BSAO0037362</v>
          </cell>
          <cell r="F748" t="str">
            <v>DAIMLER TRUCK</v>
          </cell>
          <cell r="G748" t="str">
            <v>HAPPAG LLOYD BRASIL AGENCIAMENTO MARITIM</v>
          </cell>
          <cell r="H748" t="str">
            <v>MARITIMA</v>
          </cell>
          <cell r="I748" t="str">
            <v/>
          </cell>
          <cell r="J748">
            <v>44591</v>
          </cell>
          <cell r="K748" t="str">
            <v>HLCUSTR220110699</v>
          </cell>
          <cell r="L748" t="str">
            <v>1250252391</v>
          </cell>
          <cell r="P748">
            <v>44596</v>
          </cell>
          <cell r="Q748" t="str">
            <v>9705005 - MSC CATERINA</v>
          </cell>
          <cell r="R748" t="str">
            <v>FCL</v>
          </cell>
          <cell r="S748">
            <v>44607</v>
          </cell>
          <cell r="T748">
            <v>44611</v>
          </cell>
          <cell r="U748" t="str">
            <v>152205032576015</v>
          </cell>
          <cell r="V748">
            <v>44611</v>
          </cell>
          <cell r="W748" t="str">
            <v/>
          </cell>
          <cell r="X748" t="str">
            <v/>
          </cell>
          <cell r="Y748" t="str">
            <v/>
          </cell>
          <cell r="Z748" t="str">
            <v>0817800
PORTO DE SANTOS</v>
          </cell>
          <cell r="AA748" t="str">
            <v>0817800
PORTO DE SANTOS</v>
          </cell>
          <cell r="AB748" t="str">
            <v>BRASIL TERMINAL PORTUÁRIO S/A</v>
          </cell>
          <cell r="AC748">
            <v>44615</v>
          </cell>
          <cell r="AD748" t="str">
            <v>22/0365771-4</v>
          </cell>
          <cell r="AE748">
            <v>44616</v>
          </cell>
          <cell r="AF748" t="str">
            <v>Verde</v>
          </cell>
          <cell r="AG748">
            <v>44616</v>
          </cell>
          <cell r="AH748" t="str">
            <v/>
          </cell>
          <cell r="AI748" t="str">
            <v/>
          </cell>
          <cell r="AJ748">
            <v>44616</v>
          </cell>
          <cell r="AK748">
            <v>44616</v>
          </cell>
        </row>
        <row r="749">
          <cell r="A749">
            <v>540201315</v>
          </cell>
          <cell r="B749" t="str">
            <v>Normal</v>
          </cell>
          <cell r="C749" t="str">
            <v>Produtivo</v>
          </cell>
          <cell r="D749" t="str">
            <v>MBBRAS - SBC_x000D_
59.104.273/0001-29</v>
          </cell>
          <cell r="E749" t="str">
            <v>BSAO0037358</v>
          </cell>
          <cell r="F749" t="str">
            <v>DAIMLER TRUCK</v>
          </cell>
          <cell r="G749" t="str">
            <v>HAPPAG LLOYD BRASIL AGENCIAMENTO MARITIM</v>
          </cell>
          <cell r="H749" t="str">
            <v>MARITIMA</v>
          </cell>
          <cell r="I749" t="str">
            <v/>
          </cell>
          <cell r="J749">
            <v>44591</v>
          </cell>
          <cell r="K749" t="str">
            <v>HLCUSTR220110677</v>
          </cell>
          <cell r="L749" t="str">
            <v>1250252274</v>
          </cell>
          <cell r="P749">
            <v>44591</v>
          </cell>
          <cell r="Q749" t="str">
            <v>9705005 - MSC CATERINA</v>
          </cell>
          <cell r="R749" t="str">
            <v>FCL</v>
          </cell>
          <cell r="S749">
            <v>44607</v>
          </cell>
          <cell r="T749">
            <v>44611</v>
          </cell>
          <cell r="U749" t="str">
            <v>152205032575809</v>
          </cell>
          <cell r="V749">
            <v>44612</v>
          </cell>
          <cell r="W749" t="str">
            <v/>
          </cell>
          <cell r="X749" t="str">
            <v/>
          </cell>
          <cell r="Y749" t="str">
            <v/>
          </cell>
          <cell r="Z749" t="str">
            <v>0817800
PORTO DE SANTOS</v>
          </cell>
          <cell r="AA749" t="str">
            <v>0817800
PORTO DE SANTOS</v>
          </cell>
          <cell r="AB749" t="str">
            <v>BRASIL TERMINAL PORTUÁRIO S/A</v>
          </cell>
          <cell r="AC749" t="str">
            <v/>
          </cell>
          <cell r="AD749" t="str">
            <v/>
          </cell>
          <cell r="AE749" t="str">
            <v/>
          </cell>
          <cell r="AF749" t="str">
            <v/>
          </cell>
          <cell r="AG749" t="str">
            <v/>
          </cell>
          <cell r="AH749" t="str">
            <v/>
          </cell>
          <cell r="AI749" t="str">
            <v/>
          </cell>
          <cell r="AJ749" t="str">
            <v/>
          </cell>
          <cell r="AK749" t="str">
            <v/>
          </cell>
        </row>
        <row r="750">
          <cell r="A750">
            <v>540201317</v>
          </cell>
          <cell r="B750" t="str">
            <v>Normal</v>
          </cell>
          <cell r="C750" t="str">
            <v>Produtivo</v>
          </cell>
          <cell r="D750" t="str">
            <v>MBBRAS - SBC_x000D_
59.104.273/0001-29</v>
          </cell>
          <cell r="E750" t="str">
            <v>BSAO0037361</v>
          </cell>
          <cell r="F750" t="str">
            <v>DAIMLER TRUCK</v>
          </cell>
          <cell r="G750" t="str">
            <v>HAPPAG LLOYD BRASIL AGENCIAMENTO MARITIM</v>
          </cell>
          <cell r="H750" t="str">
            <v>MARITIMA</v>
          </cell>
          <cell r="I750" t="str">
            <v/>
          </cell>
          <cell r="J750">
            <v>44591</v>
          </cell>
          <cell r="K750" t="str">
            <v>HLCUSTR220110688</v>
          </cell>
          <cell r="L750" t="str">
            <v>1250252385</v>
          </cell>
          <cell r="P750">
            <v>44591</v>
          </cell>
          <cell r="Q750" t="str">
            <v>9705005 - MSC CATERINA</v>
          </cell>
          <cell r="R750" t="str">
            <v>FCL</v>
          </cell>
          <cell r="S750">
            <v>44607</v>
          </cell>
          <cell r="T750">
            <v>44611</v>
          </cell>
          <cell r="U750" t="str">
            <v>152205032575981</v>
          </cell>
          <cell r="V750">
            <v>44611</v>
          </cell>
          <cell r="W750" t="str">
            <v/>
          </cell>
          <cell r="X750" t="str">
            <v/>
          </cell>
          <cell r="Y750" t="str">
            <v/>
          </cell>
          <cell r="Z750" t="str">
            <v>0817800
PORTO DE SANTOS</v>
          </cell>
          <cell r="AA750" t="str">
            <v>0817800
PORTO DE SANTOS</v>
          </cell>
          <cell r="AB750" t="str">
            <v>BRASIL TERMINAL PORTUÁRIO S/A</v>
          </cell>
          <cell r="AC750" t="str">
            <v/>
          </cell>
          <cell r="AD750" t="str">
            <v/>
          </cell>
          <cell r="AE750" t="str">
            <v/>
          </cell>
          <cell r="AF750" t="str">
            <v/>
          </cell>
          <cell r="AG750" t="str">
            <v/>
          </cell>
          <cell r="AH750" t="str">
            <v/>
          </cell>
          <cell r="AI750" t="str">
            <v/>
          </cell>
          <cell r="AJ750" t="str">
            <v/>
          </cell>
          <cell r="AK750" t="str">
            <v/>
          </cell>
        </row>
        <row r="751">
          <cell r="A751">
            <v>540201328</v>
          </cell>
          <cell r="B751" t="str">
            <v>Normal</v>
          </cell>
          <cell r="C751" t="str">
            <v>Produtivo</v>
          </cell>
          <cell r="D751" t="str">
            <v>MBBRAS - SBC_x000D_
59.104.273/0001-29</v>
          </cell>
          <cell r="E751" t="str">
            <v>BSAO0037365</v>
          </cell>
          <cell r="F751" t="str">
            <v>DAIMLER TRUCK</v>
          </cell>
          <cell r="G751" t="str">
            <v>HAPPAG LLOYD BRASIL AGENCIAMENTO MARITIM</v>
          </cell>
          <cell r="H751" t="str">
            <v>MARITIMA</v>
          </cell>
          <cell r="I751" t="str">
            <v/>
          </cell>
          <cell r="J751">
            <v>44591</v>
          </cell>
          <cell r="K751" t="str">
            <v>HLCUSTR220110761</v>
          </cell>
          <cell r="L751" t="str">
            <v>1250252278</v>
          </cell>
          <cell r="P751">
            <v>44596</v>
          </cell>
          <cell r="Q751" t="str">
            <v>9705005 -MSC CATERINA</v>
          </cell>
          <cell r="R751" t="str">
            <v>FCL</v>
          </cell>
          <cell r="S751">
            <v>44607</v>
          </cell>
          <cell r="T751">
            <v>44611</v>
          </cell>
          <cell r="U751" t="str">
            <v>152205032576287</v>
          </cell>
          <cell r="V751">
            <v>44611</v>
          </cell>
          <cell r="W751" t="str">
            <v/>
          </cell>
          <cell r="X751" t="str">
            <v/>
          </cell>
          <cell r="Y751" t="str">
            <v/>
          </cell>
          <cell r="Z751" t="str">
            <v>0817800
PORTO DE SANTOS</v>
          </cell>
          <cell r="AA751" t="str">
            <v>0817800
PORTO DE SANTOS</v>
          </cell>
          <cell r="AB751" t="str">
            <v>BRASIL TERMINAL PORTUÁRIO S/A</v>
          </cell>
          <cell r="AC751">
            <v>44624</v>
          </cell>
          <cell r="AD751" t="str">
            <v>22/0421143-4</v>
          </cell>
          <cell r="AE751">
            <v>44627</v>
          </cell>
          <cell r="AF751" t="str">
            <v>Verde</v>
          </cell>
          <cell r="AG751">
            <v>44627</v>
          </cell>
          <cell r="AH751" t="str">
            <v/>
          </cell>
          <cell r="AI751" t="str">
            <v/>
          </cell>
          <cell r="AJ751" t="str">
            <v/>
          </cell>
          <cell r="AK751" t="str">
            <v/>
          </cell>
        </row>
        <row r="752">
          <cell r="A752">
            <v>540201327</v>
          </cell>
          <cell r="B752" t="str">
            <v>Normal</v>
          </cell>
          <cell r="C752" t="str">
            <v>Produtivo</v>
          </cell>
          <cell r="D752" t="str">
            <v>MBBRAS - SBC_x000D_
59.104.273/0001-29</v>
          </cell>
          <cell r="E752" t="str">
            <v>BSAO0037363</v>
          </cell>
          <cell r="F752" t="str">
            <v>DAIMLER TRUCK</v>
          </cell>
          <cell r="G752" t="str">
            <v>HAPPAG LLOYD BRASIL AGENCIAMENTO MARITIM</v>
          </cell>
          <cell r="H752" t="str">
            <v>MARITIMA</v>
          </cell>
          <cell r="I752" t="str">
            <v/>
          </cell>
          <cell r="J752">
            <v>44591</v>
          </cell>
          <cell r="K752" t="str">
            <v>HLCUSTR220110750</v>
          </cell>
          <cell r="L752" t="str">
            <v>1250252275</v>
          </cell>
          <cell r="P752">
            <v>44596</v>
          </cell>
          <cell r="Q752" t="str">
            <v>9705005 -MSC CATERINA</v>
          </cell>
          <cell r="R752" t="str">
            <v>FCL</v>
          </cell>
          <cell r="S752">
            <v>44607</v>
          </cell>
          <cell r="T752">
            <v>44611</v>
          </cell>
          <cell r="U752" t="str">
            <v>152205032576104</v>
          </cell>
          <cell r="V752">
            <v>44611</v>
          </cell>
          <cell r="W752" t="str">
            <v/>
          </cell>
          <cell r="X752" t="str">
            <v/>
          </cell>
          <cell r="Y752" t="str">
            <v/>
          </cell>
          <cell r="Z752" t="str">
            <v>0817800
PORTO DE SANTOS</v>
          </cell>
          <cell r="AA752" t="str">
            <v>0817800
PORTO DE SANTOS</v>
          </cell>
          <cell r="AB752" t="str">
            <v>BRASIL TERMINAL PORTUÁRIO S/A</v>
          </cell>
          <cell r="AC752">
            <v>44623</v>
          </cell>
          <cell r="AD752" t="str">
            <v>22/0406676-0</v>
          </cell>
          <cell r="AE752">
            <v>44624</v>
          </cell>
          <cell r="AF752" t="str">
            <v>Verde</v>
          </cell>
          <cell r="AG752">
            <v>44624</v>
          </cell>
          <cell r="AH752" t="str">
            <v/>
          </cell>
          <cell r="AI752" t="str">
            <v/>
          </cell>
          <cell r="AJ752">
            <v>44627</v>
          </cell>
          <cell r="AK752">
            <v>44627</v>
          </cell>
        </row>
        <row r="753">
          <cell r="A753">
            <v>540201342</v>
          </cell>
          <cell r="B753" t="str">
            <v>Normal</v>
          </cell>
          <cell r="C753" t="str">
            <v>Produtivo</v>
          </cell>
          <cell r="D753" t="str">
            <v>MBBRAS - SBC_x000D_
59.104.273/0001-29</v>
          </cell>
          <cell r="E753" t="str">
            <v>BSAO0037366</v>
          </cell>
          <cell r="F753" t="str">
            <v>DAIMLER TRUCK</v>
          </cell>
          <cell r="G753" t="str">
            <v>HAPPAG LLOYD BRASIL AGENCIAMENTO MARITIM</v>
          </cell>
          <cell r="H753" t="str">
            <v>MARITIMA</v>
          </cell>
          <cell r="I753" t="str">
            <v/>
          </cell>
          <cell r="J753">
            <v>44591</v>
          </cell>
          <cell r="K753" t="str">
            <v>HLCUSTR220110794</v>
          </cell>
          <cell r="L753" t="str">
            <v>1250252392</v>
          </cell>
          <cell r="P753">
            <v>44596</v>
          </cell>
          <cell r="Q753" t="str">
            <v>9705005 -MSC CATERINA</v>
          </cell>
          <cell r="R753" t="str">
            <v>FCL</v>
          </cell>
          <cell r="S753">
            <v>44607</v>
          </cell>
          <cell r="T753">
            <v>44611</v>
          </cell>
          <cell r="U753" t="str">
            <v>152205032576368</v>
          </cell>
          <cell r="V753">
            <v>44612</v>
          </cell>
          <cell r="W753" t="str">
            <v/>
          </cell>
          <cell r="X753" t="str">
            <v/>
          </cell>
          <cell r="Y753" t="str">
            <v/>
          </cell>
          <cell r="Z753" t="str">
            <v>0817800
PORTO DE SANTOS</v>
          </cell>
          <cell r="AA753" t="str">
            <v>0817800
PORTO DE SANTOS</v>
          </cell>
          <cell r="AB753" t="str">
            <v>BRASIL TERMINAL PORTUÁRIO S/A</v>
          </cell>
          <cell r="AC753">
            <v>44617</v>
          </cell>
          <cell r="AD753" t="str">
            <v>22/0381599-9</v>
          </cell>
          <cell r="AE753">
            <v>44617</v>
          </cell>
          <cell r="AF753" t="str">
            <v>Vermelho</v>
          </cell>
          <cell r="AG753" t="str">
            <v/>
          </cell>
          <cell r="AH753" t="str">
            <v/>
          </cell>
          <cell r="AI753" t="str">
            <v/>
          </cell>
          <cell r="AJ753" t="str">
            <v/>
          </cell>
          <cell r="AK753" t="str">
            <v/>
          </cell>
        </row>
        <row r="754">
          <cell r="A754">
            <v>540201347</v>
          </cell>
          <cell r="B754" t="str">
            <v>Normal</v>
          </cell>
          <cell r="C754" t="str">
            <v>Produtivo</v>
          </cell>
          <cell r="D754" t="str">
            <v>MBBRAS - SBC_x000D_
59.104.273/0001-29</v>
          </cell>
          <cell r="E754" t="str">
            <v>BSAO0037373</v>
          </cell>
          <cell r="F754" t="str">
            <v>DAIMLER TRUCK</v>
          </cell>
          <cell r="G754" t="str">
            <v>HAPPAG LLOYD BRASIL AGENCIAMENTO MARITIM</v>
          </cell>
          <cell r="H754" t="str">
            <v>MARITIMA</v>
          </cell>
          <cell r="I754" t="str">
            <v/>
          </cell>
          <cell r="J754">
            <v>44591</v>
          </cell>
          <cell r="K754" t="str">
            <v>HLCUSTR220111329</v>
          </cell>
          <cell r="L754" t="str">
            <v>1250252283</v>
          </cell>
          <cell r="P754">
            <v>44596</v>
          </cell>
          <cell r="Q754" t="str">
            <v>9705005 -MSC CATERINA</v>
          </cell>
          <cell r="R754" t="str">
            <v>FCL</v>
          </cell>
          <cell r="S754">
            <v>44607</v>
          </cell>
          <cell r="T754">
            <v>44611</v>
          </cell>
          <cell r="U754" t="str">
            <v>152205032576791</v>
          </cell>
          <cell r="V754">
            <v>44612</v>
          </cell>
          <cell r="W754" t="str">
            <v/>
          </cell>
          <cell r="X754" t="str">
            <v/>
          </cell>
          <cell r="Y754" t="str">
            <v/>
          </cell>
          <cell r="Z754" t="str">
            <v>0817800
PORTO DE SANTOS</v>
          </cell>
          <cell r="AA754" t="str">
            <v>0817800
PORTO DE SANTOS</v>
          </cell>
          <cell r="AB754" t="str">
            <v>BRASIL TERMINAL PORTUÁRIO S/A</v>
          </cell>
          <cell r="AC754">
            <v>44616</v>
          </cell>
          <cell r="AD754" t="str">
            <v>22/0369505-5</v>
          </cell>
          <cell r="AE754">
            <v>44616</v>
          </cell>
          <cell r="AF754" t="str">
            <v>Verde</v>
          </cell>
          <cell r="AG754">
            <v>44616</v>
          </cell>
          <cell r="AH754" t="str">
            <v/>
          </cell>
          <cell r="AI754" t="str">
            <v/>
          </cell>
          <cell r="AJ754">
            <v>44616</v>
          </cell>
          <cell r="AK754">
            <v>44616</v>
          </cell>
        </row>
        <row r="755">
          <cell r="A755">
            <v>540201344</v>
          </cell>
          <cell r="B755" t="str">
            <v>Normal</v>
          </cell>
          <cell r="C755" t="str">
            <v>Produtivo</v>
          </cell>
          <cell r="D755" t="str">
            <v>MBBRAS - SBC_x000D_
59.104.273/0001-29</v>
          </cell>
          <cell r="E755" t="str">
            <v>BSAO0037370</v>
          </cell>
          <cell r="F755" t="str">
            <v>DAIMLER TRUCK</v>
          </cell>
          <cell r="G755" t="str">
            <v>HAPPAG LLOYD BRASIL AGENCIAMENTO MARITIM</v>
          </cell>
          <cell r="H755" t="str">
            <v>MARITIMA</v>
          </cell>
          <cell r="I755" t="str">
            <v/>
          </cell>
          <cell r="J755">
            <v>44591</v>
          </cell>
          <cell r="K755" t="str">
            <v>HLCUSTR220111022</v>
          </cell>
          <cell r="L755" t="str">
            <v>1250252284</v>
          </cell>
          <cell r="P755">
            <v>44596</v>
          </cell>
          <cell r="Q755" t="str">
            <v>9705005 - MSC CATERINA</v>
          </cell>
          <cell r="R755" t="str">
            <v>FCL</v>
          </cell>
          <cell r="S755">
            <v>44607</v>
          </cell>
          <cell r="T755">
            <v>44611</v>
          </cell>
          <cell r="U755" t="str">
            <v>152205032576520</v>
          </cell>
          <cell r="V755">
            <v>44611</v>
          </cell>
          <cell r="W755" t="str">
            <v/>
          </cell>
          <cell r="X755" t="str">
            <v/>
          </cell>
          <cell r="Y755" t="str">
            <v/>
          </cell>
          <cell r="Z755" t="str">
            <v>0817800
PORTO DE SANTOS</v>
          </cell>
          <cell r="AA755" t="str">
            <v>0817800
PORTO DE SANTOS</v>
          </cell>
          <cell r="AB755" t="str">
            <v>BRASIL TERMINAL PORTUÁRIO S/A</v>
          </cell>
          <cell r="AC755">
            <v>44616</v>
          </cell>
          <cell r="AD755" t="str">
            <v>22/0369614-0</v>
          </cell>
          <cell r="AE755">
            <v>44616</v>
          </cell>
          <cell r="AF755" t="str">
            <v>Verde</v>
          </cell>
          <cell r="AG755">
            <v>44616</v>
          </cell>
          <cell r="AH755" t="str">
            <v/>
          </cell>
          <cell r="AI755" t="str">
            <v/>
          </cell>
          <cell r="AJ755">
            <v>44616</v>
          </cell>
          <cell r="AK755">
            <v>44616</v>
          </cell>
        </row>
        <row r="756">
          <cell r="A756">
            <v>540201346</v>
          </cell>
          <cell r="B756" t="str">
            <v>Normal</v>
          </cell>
          <cell r="C756" t="str">
            <v>Produtivo</v>
          </cell>
          <cell r="D756" t="str">
            <v>MBBRAS - SBC_x000D_
59.104.273/0001-29</v>
          </cell>
          <cell r="E756" t="str">
            <v>BSAO0037372</v>
          </cell>
          <cell r="F756" t="str">
            <v>DAIMLER TRUCK</v>
          </cell>
          <cell r="G756" t="str">
            <v>HAPPAG LLOYD BRASIL AGENCIAMENTO MARITIM</v>
          </cell>
          <cell r="H756" t="str">
            <v>MARITIMA</v>
          </cell>
          <cell r="I756" t="str">
            <v/>
          </cell>
          <cell r="J756">
            <v>44591</v>
          </cell>
          <cell r="K756" t="str">
            <v>HLCUSTR220111066</v>
          </cell>
          <cell r="L756" t="str">
            <v>1250252280</v>
          </cell>
          <cell r="P756">
            <v>44596</v>
          </cell>
          <cell r="Q756" t="str">
            <v>9705005 - MSC CATERINA</v>
          </cell>
          <cell r="R756" t="str">
            <v>FCL</v>
          </cell>
          <cell r="S756">
            <v>44607</v>
          </cell>
          <cell r="T756">
            <v>44611</v>
          </cell>
          <cell r="U756" t="str">
            <v>152205032576600</v>
          </cell>
          <cell r="V756">
            <v>44612</v>
          </cell>
          <cell r="W756" t="str">
            <v/>
          </cell>
          <cell r="X756" t="str">
            <v/>
          </cell>
          <cell r="Y756" t="str">
            <v/>
          </cell>
          <cell r="Z756" t="str">
            <v>0817800
PORTO DE SANTOS</v>
          </cell>
          <cell r="AA756" t="str">
            <v>0817800
PORTO DE SANTOS</v>
          </cell>
          <cell r="AB756" t="str">
            <v>BRASIL TERMINAL PORTUÁRIO S/A</v>
          </cell>
          <cell r="AC756">
            <v>44614</v>
          </cell>
          <cell r="AD756" t="str">
            <v>22/0351370-4</v>
          </cell>
          <cell r="AE756">
            <v>44614</v>
          </cell>
          <cell r="AF756" t="str">
            <v>Verde</v>
          </cell>
          <cell r="AG756">
            <v>44614</v>
          </cell>
          <cell r="AH756" t="str">
            <v/>
          </cell>
          <cell r="AI756" t="str">
            <v/>
          </cell>
          <cell r="AJ756">
            <v>44622</v>
          </cell>
          <cell r="AK756">
            <v>44622</v>
          </cell>
        </row>
        <row r="757">
          <cell r="A757">
            <v>540201348</v>
          </cell>
          <cell r="B757" t="str">
            <v>Normal</v>
          </cell>
          <cell r="C757" t="str">
            <v>Produtivo</v>
          </cell>
          <cell r="D757" t="str">
            <v>MBBRAS - SBC_x000D_
59.104.273/0001-29</v>
          </cell>
          <cell r="E757" t="str">
            <v>BSAO0037375</v>
          </cell>
          <cell r="F757" t="str">
            <v>DAIMLER TRUCK</v>
          </cell>
          <cell r="G757" t="str">
            <v>HAPPAG LLOYD BRASIL AGENCIAMENTO MARITIM</v>
          </cell>
          <cell r="H757" t="str">
            <v>MARITIMA</v>
          </cell>
          <cell r="I757" t="str">
            <v/>
          </cell>
          <cell r="J757">
            <v>44591</v>
          </cell>
          <cell r="K757" t="str">
            <v>HLCUSTR220111340</v>
          </cell>
          <cell r="L757" t="str">
            <v>1250252281</v>
          </cell>
          <cell r="P757">
            <v>44596</v>
          </cell>
          <cell r="Q757" t="str">
            <v>9705005 - MSC CATERINA</v>
          </cell>
          <cell r="R757" t="str">
            <v>FCL</v>
          </cell>
          <cell r="S757">
            <v>44607</v>
          </cell>
          <cell r="T757">
            <v>44611</v>
          </cell>
          <cell r="U757" t="str">
            <v>152205032576872</v>
          </cell>
          <cell r="V757">
            <v>44613</v>
          </cell>
          <cell r="W757" t="str">
            <v/>
          </cell>
          <cell r="X757" t="str">
            <v/>
          </cell>
          <cell r="Y757" t="str">
            <v/>
          </cell>
          <cell r="Z757" t="str">
            <v>0817800
PORTO DE SANTOS</v>
          </cell>
          <cell r="AA757" t="str">
            <v>0817800
PORTO DE SANTOS</v>
          </cell>
          <cell r="AB757" t="str">
            <v>BRASIL TERMINAL PORTUÁRIO S/A</v>
          </cell>
          <cell r="AC757">
            <v>44638</v>
          </cell>
          <cell r="AD757" t="str">
            <v>22/0521405-4</v>
          </cell>
          <cell r="AE757" t="str">
            <v/>
          </cell>
          <cell r="AF757" t="str">
            <v/>
          </cell>
          <cell r="AG757" t="str">
            <v/>
          </cell>
          <cell r="AH757" t="str">
            <v/>
          </cell>
          <cell r="AI757" t="str">
            <v/>
          </cell>
          <cell r="AJ757" t="str">
            <v/>
          </cell>
          <cell r="AK757" t="str">
            <v/>
          </cell>
        </row>
        <row r="758">
          <cell r="A758">
            <v>540201343</v>
          </cell>
          <cell r="B758" t="str">
            <v>Normal</v>
          </cell>
          <cell r="C758" t="str">
            <v>Produtivo</v>
          </cell>
          <cell r="D758" t="str">
            <v>MBBRAS - SBC_x000D_
59.104.273/0001-29</v>
          </cell>
          <cell r="E758" t="str">
            <v>BSAO0037368</v>
          </cell>
          <cell r="F758" t="str">
            <v>DAIMLER TRUCK</v>
          </cell>
          <cell r="G758" t="str">
            <v>HAPPAG LLOYD BRASIL AGENCIAMENTO MARITIM</v>
          </cell>
          <cell r="H758" t="str">
            <v>MARITIMA</v>
          </cell>
          <cell r="I758" t="str">
            <v/>
          </cell>
          <cell r="J758">
            <v>44591</v>
          </cell>
          <cell r="K758" t="str">
            <v>HLCUSTR220110801</v>
          </cell>
          <cell r="L758" t="str">
            <v>1250252279</v>
          </cell>
          <cell r="P758">
            <v>44596</v>
          </cell>
          <cell r="Q758" t="str">
            <v>9705005 - MSC CATERINA</v>
          </cell>
          <cell r="R758" t="str">
            <v>FCL</v>
          </cell>
          <cell r="S758">
            <v>44607</v>
          </cell>
          <cell r="T758">
            <v>44611</v>
          </cell>
          <cell r="U758" t="str">
            <v>152205032576449</v>
          </cell>
          <cell r="V758">
            <v>44611</v>
          </cell>
          <cell r="W758" t="str">
            <v/>
          </cell>
          <cell r="X758" t="str">
            <v/>
          </cell>
          <cell r="Y758" t="str">
            <v/>
          </cell>
          <cell r="Z758" t="str">
            <v>0817800
PORTO DE SANTOS</v>
          </cell>
          <cell r="AA758" t="str">
            <v>0817800
PORTO DE SANTOS</v>
          </cell>
          <cell r="AB758" t="str">
            <v>BRASIL TERMINAL PORTUÁRIO S/A</v>
          </cell>
          <cell r="AC758">
            <v>44637</v>
          </cell>
          <cell r="AD758" t="str">
            <v>22/0515293-8</v>
          </cell>
          <cell r="AE758">
            <v>44638</v>
          </cell>
          <cell r="AF758" t="str">
            <v>Verde</v>
          </cell>
          <cell r="AG758">
            <v>44638</v>
          </cell>
          <cell r="AH758" t="str">
            <v/>
          </cell>
          <cell r="AI758" t="str">
            <v/>
          </cell>
          <cell r="AJ758" t="str">
            <v/>
          </cell>
          <cell r="AK758" t="str">
            <v/>
          </cell>
        </row>
        <row r="759">
          <cell r="A759">
            <v>540201349</v>
          </cell>
          <cell r="B759" t="str">
            <v>Normal</v>
          </cell>
          <cell r="C759" t="str">
            <v>Produtivo</v>
          </cell>
          <cell r="D759" t="str">
            <v>MBBRAS - SBC_x000D_
59.104.273/0001-29</v>
          </cell>
          <cell r="E759" t="str">
            <v>BSAO0037382</v>
          </cell>
          <cell r="F759" t="str">
            <v>DAIMLER TRUCK</v>
          </cell>
          <cell r="G759" t="str">
            <v>HAPPAG LLOYD BRASIL AGENCIAMENTO MARITIM</v>
          </cell>
          <cell r="H759" t="str">
            <v>MARITIMA</v>
          </cell>
          <cell r="I759" t="str">
            <v/>
          </cell>
          <cell r="J759">
            <v>44591</v>
          </cell>
          <cell r="K759" t="str">
            <v>HLCUSTR220111351</v>
          </cell>
          <cell r="L759" t="str">
            <v>1250252285</v>
          </cell>
          <cell r="P759">
            <v>44591</v>
          </cell>
          <cell r="Q759" t="str">
            <v>9705005 - MSC CATERINA</v>
          </cell>
          <cell r="R759" t="str">
            <v>FCL</v>
          </cell>
          <cell r="S759">
            <v>44607</v>
          </cell>
          <cell r="T759">
            <v>44611</v>
          </cell>
          <cell r="U759" t="str">
            <v>152205032576953</v>
          </cell>
          <cell r="V759">
            <v>44612</v>
          </cell>
          <cell r="W759" t="str">
            <v/>
          </cell>
          <cell r="X759" t="str">
            <v/>
          </cell>
          <cell r="Y759" t="str">
            <v/>
          </cell>
          <cell r="Z759" t="str">
            <v>0817800
PORTO DE SANTOS</v>
          </cell>
          <cell r="AA759" t="str">
            <v>0817800
PORTO DE SANTOS</v>
          </cell>
          <cell r="AB759" t="str">
            <v>BRASIL TERMINAL PORTUÁRIO S/A</v>
          </cell>
          <cell r="AC759" t="str">
            <v/>
          </cell>
          <cell r="AD759" t="str">
            <v/>
          </cell>
          <cell r="AE759" t="str">
            <v/>
          </cell>
          <cell r="AF759" t="str">
            <v/>
          </cell>
          <cell r="AG759" t="str">
            <v/>
          </cell>
          <cell r="AH759" t="str">
            <v/>
          </cell>
          <cell r="AI759" t="str">
            <v/>
          </cell>
          <cell r="AJ759" t="str">
            <v/>
          </cell>
          <cell r="AK759" t="str">
            <v/>
          </cell>
        </row>
        <row r="760">
          <cell r="A760">
            <v>540201350</v>
          </cell>
          <cell r="B760" t="str">
            <v>Normal</v>
          </cell>
          <cell r="C760" t="str">
            <v>Produtivo</v>
          </cell>
          <cell r="D760" t="str">
            <v>MBBRAS - SBC_x000D_
59.104.273/0001-29</v>
          </cell>
          <cell r="E760" t="str">
            <v>BSAO0037384</v>
          </cell>
          <cell r="F760" t="str">
            <v>DAIMLER TRUCK</v>
          </cell>
          <cell r="G760" t="str">
            <v>HAPPAG LLOYD BRASIL AGENCIAMENTO MARITIM</v>
          </cell>
          <cell r="H760" t="str">
            <v>MARITIMA</v>
          </cell>
          <cell r="I760" t="str">
            <v/>
          </cell>
          <cell r="J760">
            <v>44591</v>
          </cell>
          <cell r="K760" t="str">
            <v>HLCUSTR220111362</v>
          </cell>
          <cell r="L760" t="str">
            <v>1250252286</v>
          </cell>
          <cell r="P760">
            <v>44596</v>
          </cell>
          <cell r="Q760" t="str">
            <v>9705005 -MSC CATERINA</v>
          </cell>
          <cell r="R760" t="str">
            <v>FCL</v>
          </cell>
          <cell r="S760">
            <v>44607</v>
          </cell>
          <cell r="T760">
            <v>44611</v>
          </cell>
          <cell r="U760" t="str">
            <v>152205032577097</v>
          </cell>
          <cell r="V760">
            <v>44612</v>
          </cell>
          <cell r="W760" t="str">
            <v/>
          </cell>
          <cell r="X760" t="str">
            <v/>
          </cell>
          <cell r="Y760" t="str">
            <v/>
          </cell>
          <cell r="Z760" t="str">
            <v>0817800
PORTO DE SANTOS</v>
          </cell>
          <cell r="AA760" t="str">
            <v>0817800
PORTO DE SANTOS</v>
          </cell>
          <cell r="AB760" t="str">
            <v>BRASIL TERMINAL PORTUÁRIO S/A</v>
          </cell>
          <cell r="AC760">
            <v>44614</v>
          </cell>
          <cell r="AD760" t="str">
            <v>22/0350874-3</v>
          </cell>
          <cell r="AE760">
            <v>44614</v>
          </cell>
          <cell r="AF760" t="str">
            <v>Verde</v>
          </cell>
          <cell r="AG760">
            <v>44614</v>
          </cell>
          <cell r="AH760" t="str">
            <v/>
          </cell>
          <cell r="AI760" t="str">
            <v/>
          </cell>
          <cell r="AJ760">
            <v>44615</v>
          </cell>
          <cell r="AK760">
            <v>44615</v>
          </cell>
        </row>
        <row r="761">
          <cell r="A761">
            <v>540201353</v>
          </cell>
          <cell r="B761" t="str">
            <v>Normal</v>
          </cell>
          <cell r="C761" t="str">
            <v>Produtivo</v>
          </cell>
          <cell r="D761" t="str">
            <v>MBBRAS - SBC_x000D_
59.104.273/0001-29</v>
          </cell>
          <cell r="E761" t="str">
            <v>BSAO0037390</v>
          </cell>
          <cell r="F761" t="str">
            <v>DAIMLER TRUCK</v>
          </cell>
          <cell r="G761" t="str">
            <v>HAPPAG LLOYD BRASIL AGENCIAMENTO MARITIM</v>
          </cell>
          <cell r="H761" t="str">
            <v>MARITIMA</v>
          </cell>
          <cell r="I761" t="str">
            <v/>
          </cell>
          <cell r="J761">
            <v>44591</v>
          </cell>
          <cell r="K761" t="str">
            <v>HLCUSTR220111413</v>
          </cell>
          <cell r="L761" t="str">
            <v>1250252292</v>
          </cell>
          <cell r="P761">
            <v>44596</v>
          </cell>
          <cell r="Q761" t="str">
            <v>9705005 -MSC CATERINA</v>
          </cell>
          <cell r="R761" t="str">
            <v>FCL</v>
          </cell>
          <cell r="S761">
            <v>44607</v>
          </cell>
          <cell r="T761">
            <v>44611</v>
          </cell>
          <cell r="U761" t="str">
            <v>152205032577330</v>
          </cell>
          <cell r="V761">
            <v>44612</v>
          </cell>
          <cell r="W761" t="str">
            <v/>
          </cell>
          <cell r="X761" t="str">
            <v/>
          </cell>
          <cell r="Y761" t="str">
            <v/>
          </cell>
          <cell r="Z761" t="str">
            <v>0817800
PORTO DE SANTOS</v>
          </cell>
          <cell r="AA761" t="str">
            <v>0817800
PORTO DE SANTOS</v>
          </cell>
          <cell r="AB761" t="str">
            <v>BRASIL TERMINAL PORTUÁRIO S/A</v>
          </cell>
          <cell r="AC761">
            <v>44615</v>
          </cell>
          <cell r="AD761" t="str">
            <v>22/0360867-5</v>
          </cell>
          <cell r="AE761">
            <v>44615</v>
          </cell>
          <cell r="AF761" t="str">
            <v>Verde</v>
          </cell>
          <cell r="AG761">
            <v>44615</v>
          </cell>
          <cell r="AH761" t="str">
            <v/>
          </cell>
          <cell r="AI761" t="str">
            <v/>
          </cell>
          <cell r="AJ761">
            <v>44615</v>
          </cell>
          <cell r="AK761">
            <v>44615</v>
          </cell>
        </row>
        <row r="762">
          <cell r="A762">
            <v>540201354</v>
          </cell>
          <cell r="B762" t="str">
            <v>Normal</v>
          </cell>
          <cell r="C762" t="str">
            <v>Produtivo</v>
          </cell>
          <cell r="D762" t="str">
            <v>MBBRAS - SBC_x000D_
59.104.273/0001-29</v>
          </cell>
          <cell r="E762" t="str">
            <v>BSAO0037392</v>
          </cell>
          <cell r="F762" t="str">
            <v>DAIMLER TRUCK</v>
          </cell>
          <cell r="G762" t="str">
            <v>HAPPAG LLOYD BRASIL AGENCIAMENTO MARITIM</v>
          </cell>
          <cell r="H762" t="str">
            <v>MARITIMA</v>
          </cell>
          <cell r="I762" t="str">
            <v/>
          </cell>
          <cell r="J762">
            <v>44591</v>
          </cell>
          <cell r="K762" t="str">
            <v>HLCUSTR220111424</v>
          </cell>
          <cell r="L762" t="str">
            <v>1250252294</v>
          </cell>
          <cell r="P762">
            <v>44596</v>
          </cell>
          <cell r="Q762" t="str">
            <v>9705005 - MSC CATERINA</v>
          </cell>
          <cell r="R762" t="str">
            <v>FCL</v>
          </cell>
          <cell r="S762">
            <v>44607</v>
          </cell>
          <cell r="T762">
            <v>44611</v>
          </cell>
          <cell r="U762" t="str">
            <v>152205032577410</v>
          </cell>
          <cell r="V762">
            <v>44611</v>
          </cell>
          <cell r="W762" t="str">
            <v/>
          </cell>
          <cell r="X762" t="str">
            <v/>
          </cell>
          <cell r="Y762" t="str">
            <v/>
          </cell>
          <cell r="Z762" t="str">
            <v>0817800
PORTO DE SANTOS</v>
          </cell>
          <cell r="AA762" t="str">
            <v>0817900
SAO PAULO</v>
          </cell>
          <cell r="AB762" t="str">
            <v>EADI SANTO ANDRE TERMINAL DE CARGAS LTDA.</v>
          </cell>
          <cell r="AC762">
            <v>44635</v>
          </cell>
          <cell r="AD762" t="str">
            <v>22/0494918-2</v>
          </cell>
          <cell r="AE762">
            <v>44635</v>
          </cell>
          <cell r="AF762" t="str">
            <v>Verde</v>
          </cell>
          <cell r="AG762">
            <v>44635</v>
          </cell>
          <cell r="AH762" t="str">
            <v/>
          </cell>
          <cell r="AI762" t="str">
            <v/>
          </cell>
          <cell r="AJ762" t="str">
            <v/>
          </cell>
          <cell r="AK762" t="str">
            <v/>
          </cell>
        </row>
        <row r="763">
          <cell r="A763">
            <v>540201355</v>
          </cell>
          <cell r="B763" t="str">
            <v>Normal</v>
          </cell>
          <cell r="C763" t="str">
            <v>Produtivo</v>
          </cell>
          <cell r="D763" t="str">
            <v>MBBRAS - SBC_x000D_
59.104.273/0001-29</v>
          </cell>
          <cell r="E763" t="str">
            <v>BSAO0037395</v>
          </cell>
          <cell r="F763" t="str">
            <v>DAIMLER TRUCK</v>
          </cell>
          <cell r="G763" t="str">
            <v>HAPPAG LLOYD BRASIL AGENCIAMENTO MARITIM</v>
          </cell>
          <cell r="H763" t="str">
            <v>MARITIMA</v>
          </cell>
          <cell r="I763" t="str">
            <v/>
          </cell>
          <cell r="J763">
            <v>44591</v>
          </cell>
          <cell r="K763" t="str">
            <v>HLCUSTR220111435</v>
          </cell>
          <cell r="L763" t="str">
            <v>1250252291</v>
          </cell>
          <cell r="P763">
            <v>44596</v>
          </cell>
          <cell r="Q763" t="str">
            <v>9705005 - MSC CATERINA</v>
          </cell>
          <cell r="R763" t="str">
            <v>FCL</v>
          </cell>
          <cell r="S763">
            <v>44607</v>
          </cell>
          <cell r="T763">
            <v>44611</v>
          </cell>
          <cell r="U763" t="str">
            <v>152205032577500</v>
          </cell>
          <cell r="V763">
            <v>44612</v>
          </cell>
          <cell r="W763" t="str">
            <v/>
          </cell>
          <cell r="X763" t="str">
            <v/>
          </cell>
          <cell r="Y763" t="str">
            <v/>
          </cell>
          <cell r="Z763" t="str">
            <v>0817800
PORTO DE SANTOS</v>
          </cell>
          <cell r="AA763" t="str">
            <v>0817800
PORTO DE SANTOS</v>
          </cell>
          <cell r="AB763" t="str">
            <v>BRASIL TERMINAL PORTUÁRIO S/A</v>
          </cell>
          <cell r="AC763">
            <v>44623</v>
          </cell>
          <cell r="AD763" t="str">
            <v>22/0407588-3</v>
          </cell>
          <cell r="AE763">
            <v>44624</v>
          </cell>
          <cell r="AF763" t="str">
            <v>Verde</v>
          </cell>
          <cell r="AG763">
            <v>44624</v>
          </cell>
          <cell r="AH763" t="str">
            <v/>
          </cell>
          <cell r="AI763" t="str">
            <v/>
          </cell>
          <cell r="AJ763">
            <v>44636</v>
          </cell>
          <cell r="AK763">
            <v>44636</v>
          </cell>
        </row>
        <row r="764">
          <cell r="A764">
            <v>540201351</v>
          </cell>
          <cell r="B764" t="str">
            <v>Normal</v>
          </cell>
          <cell r="C764" t="str">
            <v>Produtivo</v>
          </cell>
          <cell r="D764" t="str">
            <v>MBBRAS - SBC_x000D_
59.104.273/0001-29</v>
          </cell>
          <cell r="E764" t="str">
            <v>BSAO0037386</v>
          </cell>
          <cell r="F764" t="str">
            <v>DAIMLER TRUCK</v>
          </cell>
          <cell r="G764" t="str">
            <v>HAPPAG LLOYD BRASIL AGENCIAMENTO MARITIM</v>
          </cell>
          <cell r="H764" t="str">
            <v>MARITIMA</v>
          </cell>
          <cell r="I764" t="str">
            <v/>
          </cell>
          <cell r="J764">
            <v>44591</v>
          </cell>
          <cell r="K764" t="str">
            <v>HLCUSTR220111395</v>
          </cell>
          <cell r="L764" t="str">
            <v>1250252289</v>
          </cell>
          <cell r="P764">
            <v>44596</v>
          </cell>
          <cell r="Q764" t="str">
            <v>9705005 - MSC CATERINA</v>
          </cell>
          <cell r="R764" t="str">
            <v>FCL</v>
          </cell>
          <cell r="S764">
            <v>44607</v>
          </cell>
          <cell r="T764">
            <v>44611</v>
          </cell>
          <cell r="U764" t="str">
            <v>152205032577178</v>
          </cell>
          <cell r="V764">
            <v>44612</v>
          </cell>
          <cell r="W764" t="str">
            <v/>
          </cell>
          <cell r="X764" t="str">
            <v/>
          </cell>
          <cell r="Y764" t="str">
            <v/>
          </cell>
          <cell r="Z764" t="str">
            <v>0817800
PORTO DE SANTOS</v>
          </cell>
          <cell r="AA764" t="str">
            <v>0817800
PORTO DE SANTOS</v>
          </cell>
          <cell r="AB764" t="str">
            <v>BRASIL TERMINAL PORTUÁRIO S/A</v>
          </cell>
          <cell r="AC764">
            <v>44617</v>
          </cell>
          <cell r="AD764" t="str">
            <v>22/0381595-6</v>
          </cell>
          <cell r="AE764">
            <v>44617</v>
          </cell>
          <cell r="AF764" t="str">
            <v>Verde</v>
          </cell>
          <cell r="AG764">
            <v>44617</v>
          </cell>
          <cell r="AH764" t="str">
            <v/>
          </cell>
          <cell r="AI764" t="str">
            <v/>
          </cell>
          <cell r="AJ764">
            <v>44617</v>
          </cell>
          <cell r="AK764">
            <v>44617</v>
          </cell>
        </row>
        <row r="765">
          <cell r="A765">
            <v>540201352</v>
          </cell>
          <cell r="B765" t="str">
            <v>Normal</v>
          </cell>
          <cell r="C765" t="str">
            <v>Produtivo</v>
          </cell>
          <cell r="D765" t="str">
            <v>MBBRAS - SBC_x000D_
59.104.273/0001-29</v>
          </cell>
          <cell r="E765" t="str">
            <v>BSAO0037388</v>
          </cell>
          <cell r="F765" t="str">
            <v>DAIMLER TRUCK</v>
          </cell>
          <cell r="G765" t="str">
            <v>HAPPAG LLOYD BRASIL AGENCIAMENTO MARITIM</v>
          </cell>
          <cell r="H765" t="str">
            <v>MARITIMA</v>
          </cell>
          <cell r="I765" t="str">
            <v/>
          </cell>
          <cell r="J765">
            <v>44591</v>
          </cell>
          <cell r="K765" t="str">
            <v>HLCUSTR220111402</v>
          </cell>
          <cell r="L765" t="str">
            <v>1250252290</v>
          </cell>
          <cell r="P765">
            <v>44591</v>
          </cell>
          <cell r="Q765" t="str">
            <v>9705005 - MSC CATERINA</v>
          </cell>
          <cell r="R765" t="str">
            <v>FCL</v>
          </cell>
          <cell r="S765">
            <v>44607</v>
          </cell>
          <cell r="T765">
            <v>44611</v>
          </cell>
          <cell r="U765" t="str">
            <v>152205032577259</v>
          </cell>
          <cell r="V765">
            <v>44611</v>
          </cell>
          <cell r="W765" t="str">
            <v/>
          </cell>
          <cell r="X765" t="str">
            <v/>
          </cell>
          <cell r="Y765" t="str">
            <v/>
          </cell>
          <cell r="Z765" t="str">
            <v>0817800
PORTO DE SANTOS</v>
          </cell>
          <cell r="AA765" t="str">
            <v>0817800
PORTO DE SANTOS</v>
          </cell>
          <cell r="AB765" t="str">
            <v>BRASIL TERMINAL PORTUÁRIO S/A</v>
          </cell>
          <cell r="AC765" t="str">
            <v/>
          </cell>
          <cell r="AD765" t="str">
            <v/>
          </cell>
          <cell r="AE765" t="str">
            <v/>
          </cell>
          <cell r="AF765" t="str">
            <v/>
          </cell>
          <cell r="AG765" t="str">
            <v/>
          </cell>
          <cell r="AH765" t="str">
            <v/>
          </cell>
          <cell r="AI765" t="str">
            <v/>
          </cell>
          <cell r="AJ765" t="str">
            <v/>
          </cell>
          <cell r="AK765" t="str">
            <v/>
          </cell>
        </row>
        <row r="766">
          <cell r="A766">
            <v>540201356</v>
          </cell>
          <cell r="B766" t="str">
            <v>Normal</v>
          </cell>
          <cell r="C766" t="str">
            <v>Produtivo</v>
          </cell>
          <cell r="D766" t="str">
            <v>MBBRAS - SBC_x000D_
59.104.273/0001-29</v>
          </cell>
          <cell r="E766" t="str">
            <v>BSAO0037398</v>
          </cell>
          <cell r="F766" t="str">
            <v>DAIMLER TRUCK</v>
          </cell>
          <cell r="G766" t="str">
            <v>HAPPAG LLOYD BRASIL AGENCIAMENTO MARITIM</v>
          </cell>
          <cell r="H766" t="str">
            <v>MARITIMA</v>
          </cell>
          <cell r="I766" t="str">
            <v/>
          </cell>
          <cell r="J766">
            <v>44591</v>
          </cell>
          <cell r="K766" t="str">
            <v>HLCUSTR220111446</v>
          </cell>
          <cell r="L766" t="str">
            <v>1250252293</v>
          </cell>
          <cell r="P766">
            <v>44591</v>
          </cell>
          <cell r="Q766" t="str">
            <v>9705005 - MSC CATERINA</v>
          </cell>
          <cell r="R766" t="str">
            <v>FCL</v>
          </cell>
          <cell r="S766">
            <v>44607</v>
          </cell>
          <cell r="T766">
            <v>44611</v>
          </cell>
          <cell r="U766" t="str">
            <v>152205032577682</v>
          </cell>
          <cell r="V766">
            <v>44612</v>
          </cell>
          <cell r="W766" t="str">
            <v/>
          </cell>
          <cell r="X766" t="str">
            <v/>
          </cell>
          <cell r="Y766" t="str">
            <v/>
          </cell>
          <cell r="Z766" t="str">
            <v>0817800
PORTO DE SANTOS</v>
          </cell>
          <cell r="AA766" t="str">
            <v>0817800
PORTO DE SANTOS</v>
          </cell>
          <cell r="AB766" t="str">
            <v>BRASIL TERMINAL PORTUÁRIO S/A</v>
          </cell>
          <cell r="AC766" t="str">
            <v/>
          </cell>
          <cell r="AD766" t="str">
            <v/>
          </cell>
          <cell r="AE766" t="str">
            <v/>
          </cell>
          <cell r="AF766" t="str">
            <v/>
          </cell>
          <cell r="AG766" t="str">
            <v/>
          </cell>
          <cell r="AH766" t="str">
            <v/>
          </cell>
          <cell r="AI766" t="str">
            <v/>
          </cell>
          <cell r="AJ766" t="str">
            <v/>
          </cell>
          <cell r="AK766" t="str">
            <v/>
          </cell>
        </row>
        <row r="767">
          <cell r="A767">
            <v>540201358</v>
          </cell>
          <cell r="B767" t="str">
            <v>Normal</v>
          </cell>
          <cell r="C767" t="str">
            <v>Produtivo</v>
          </cell>
          <cell r="D767" t="str">
            <v>MBBRAS - SBC_x000D_
59.104.273/0001-29</v>
          </cell>
          <cell r="E767" t="str">
            <v>BSAO0037402</v>
          </cell>
          <cell r="F767" t="str">
            <v>DAIMLER TRUCK</v>
          </cell>
          <cell r="G767" t="str">
            <v>HAPPAG LLOYD BRASIL AGENCIAMENTO MARITIM</v>
          </cell>
          <cell r="H767" t="str">
            <v>MARITIMA</v>
          </cell>
          <cell r="I767" t="str">
            <v/>
          </cell>
          <cell r="J767">
            <v>44591</v>
          </cell>
          <cell r="K767" t="str">
            <v>HLCUSTR220111519</v>
          </cell>
          <cell r="L767" t="str">
            <v>1250252298</v>
          </cell>
          <cell r="P767">
            <v>44591</v>
          </cell>
          <cell r="Q767" t="str">
            <v>9705005 - MSC CATERINA</v>
          </cell>
          <cell r="R767" t="str">
            <v>FCL</v>
          </cell>
          <cell r="S767">
            <v>44607</v>
          </cell>
          <cell r="T767">
            <v>44611</v>
          </cell>
          <cell r="U767" t="str">
            <v>152205032577844</v>
          </cell>
          <cell r="V767">
            <v>44612</v>
          </cell>
          <cell r="W767" t="str">
            <v/>
          </cell>
          <cell r="X767" t="str">
            <v/>
          </cell>
          <cell r="Y767" t="str">
            <v/>
          </cell>
          <cell r="Z767" t="str">
            <v>0817800
PORTO DE SANTOS</v>
          </cell>
          <cell r="AA767" t="str">
            <v>0817800
PORTO DE SANTOS</v>
          </cell>
          <cell r="AB767" t="str">
            <v>BRASIL TERMINAL PORTUÁRIO S/A</v>
          </cell>
          <cell r="AC767" t="str">
            <v/>
          </cell>
          <cell r="AD767" t="str">
            <v/>
          </cell>
          <cell r="AE767" t="str">
            <v/>
          </cell>
          <cell r="AF767" t="str">
            <v/>
          </cell>
          <cell r="AG767" t="str">
            <v/>
          </cell>
          <cell r="AH767" t="str">
            <v/>
          </cell>
          <cell r="AI767" t="str">
            <v/>
          </cell>
          <cell r="AJ767" t="str">
            <v/>
          </cell>
          <cell r="AK767" t="str">
            <v/>
          </cell>
        </row>
        <row r="768">
          <cell r="A768">
            <v>540201359</v>
          </cell>
          <cell r="B768" t="str">
            <v>Normal</v>
          </cell>
          <cell r="C768" t="str">
            <v>Produtivo</v>
          </cell>
          <cell r="D768" t="str">
            <v>MBBRAS - SBC_x000D_
59.104.273/0001-29</v>
          </cell>
          <cell r="E768" t="str">
            <v>BSAO0037405</v>
          </cell>
          <cell r="F768" t="str">
            <v>DAIMLER TRUCK</v>
          </cell>
          <cell r="G768" t="str">
            <v>HAPPAG LLOYD BRASIL AGENCIAMENTO MARITIM</v>
          </cell>
          <cell r="H768" t="str">
            <v>MARITIMA</v>
          </cell>
          <cell r="I768" t="str">
            <v/>
          </cell>
          <cell r="J768">
            <v>44591</v>
          </cell>
          <cell r="K768" t="str">
            <v>HLCUSTR220111530</v>
          </cell>
          <cell r="L768" t="str">
            <v>1250252287</v>
          </cell>
          <cell r="P768">
            <v>44596</v>
          </cell>
          <cell r="Q768" t="str">
            <v>9705005 - MSC CATERINA</v>
          </cell>
          <cell r="R768" t="str">
            <v>FCL</v>
          </cell>
          <cell r="S768">
            <v>44607</v>
          </cell>
          <cell r="T768">
            <v>44611</v>
          </cell>
          <cell r="U768" t="str">
            <v>152205032577925</v>
          </cell>
          <cell r="V768">
            <v>44612</v>
          </cell>
          <cell r="W768" t="str">
            <v/>
          </cell>
          <cell r="X768" t="str">
            <v/>
          </cell>
          <cell r="Y768" t="str">
            <v/>
          </cell>
          <cell r="Z768" t="str">
            <v>0817800
PORTO DE SANTOS</v>
          </cell>
          <cell r="AA768" t="str">
            <v>0817800
PORTO DE SANTOS</v>
          </cell>
          <cell r="AB768" t="str">
            <v>BRASIL TERMINAL PORTUÁRIO S/A</v>
          </cell>
          <cell r="AC768">
            <v>44617</v>
          </cell>
          <cell r="AD768" t="str">
            <v>22/0381596-4</v>
          </cell>
          <cell r="AE768">
            <v>44617</v>
          </cell>
          <cell r="AF768" t="str">
            <v>Vermelho</v>
          </cell>
          <cell r="AG768" t="str">
            <v/>
          </cell>
          <cell r="AH768" t="str">
            <v/>
          </cell>
          <cell r="AI768" t="str">
            <v/>
          </cell>
          <cell r="AJ768" t="str">
            <v/>
          </cell>
          <cell r="AK768" t="str">
            <v/>
          </cell>
        </row>
        <row r="769">
          <cell r="A769">
            <v>540201357</v>
          </cell>
          <cell r="B769" t="str">
            <v>Normal</v>
          </cell>
          <cell r="C769" t="str">
            <v>Produtivo</v>
          </cell>
          <cell r="D769" t="str">
            <v>MBBRAS - SBC_x000D_
59.104.273/0001-29</v>
          </cell>
          <cell r="E769" t="str">
            <v>BSAO0037400</v>
          </cell>
          <cell r="F769" t="str">
            <v>DAIMLER TRUCK</v>
          </cell>
          <cell r="G769" t="str">
            <v>HAPPAG LLOYD BRASIL AGENCIAMENTO MARITIM</v>
          </cell>
          <cell r="H769" t="str">
            <v>MARITIMA</v>
          </cell>
          <cell r="I769" t="str">
            <v/>
          </cell>
          <cell r="J769">
            <v>44591</v>
          </cell>
          <cell r="K769" t="str">
            <v>HLCUSTR220111508</v>
          </cell>
          <cell r="L769" t="str">
            <v>1250252295</v>
          </cell>
          <cell r="P769">
            <v>44591</v>
          </cell>
          <cell r="Q769" t="str">
            <v>9705005 - MSC CATERINA</v>
          </cell>
          <cell r="R769" t="str">
            <v>FCL</v>
          </cell>
          <cell r="S769">
            <v>44607</v>
          </cell>
          <cell r="T769">
            <v>44611</v>
          </cell>
          <cell r="U769" t="str">
            <v>152205032577763</v>
          </cell>
          <cell r="V769">
            <v>44611</v>
          </cell>
          <cell r="W769" t="str">
            <v/>
          </cell>
          <cell r="X769" t="str">
            <v/>
          </cell>
          <cell r="Y769" t="str">
            <v/>
          </cell>
          <cell r="Z769" t="str">
            <v>0817800
PORTO DE SANTOS</v>
          </cell>
          <cell r="AA769" t="str">
            <v>0817800
PORTO DE SANTOS</v>
          </cell>
          <cell r="AB769" t="str">
            <v>BRASIL TERMINAL PORTUÁRIO S/A</v>
          </cell>
          <cell r="AC769" t="str">
            <v/>
          </cell>
          <cell r="AD769" t="str">
            <v/>
          </cell>
          <cell r="AE769" t="str">
            <v/>
          </cell>
          <cell r="AF769" t="str">
            <v/>
          </cell>
          <cell r="AG769" t="str">
            <v/>
          </cell>
          <cell r="AH769" t="str">
            <v/>
          </cell>
          <cell r="AI769" t="str">
            <v/>
          </cell>
          <cell r="AJ769" t="str">
            <v/>
          </cell>
          <cell r="AK769" t="str">
            <v/>
          </cell>
        </row>
        <row r="770">
          <cell r="A770">
            <v>540201360</v>
          </cell>
          <cell r="B770" t="str">
            <v>Normal</v>
          </cell>
          <cell r="C770" t="str">
            <v>Produtivo</v>
          </cell>
          <cell r="D770" t="str">
            <v>MBBRAS - SBC_x000D_
59.104.273/0001-29</v>
          </cell>
          <cell r="E770" t="str">
            <v>BSAO0037409</v>
          </cell>
          <cell r="F770" t="str">
            <v>DAIMLER TRUCK</v>
          </cell>
          <cell r="G770" t="str">
            <v>HAPPAG LLOYD BRASIL AGENCIAMENTO MARITIM</v>
          </cell>
          <cell r="H770" t="str">
            <v>MARITIMA</v>
          </cell>
          <cell r="I770" t="str">
            <v/>
          </cell>
          <cell r="J770">
            <v>44591</v>
          </cell>
          <cell r="K770" t="str">
            <v>HLCUSTR220111636</v>
          </cell>
          <cell r="L770" t="str">
            <v>1250252276</v>
          </cell>
          <cell r="P770">
            <v>44596</v>
          </cell>
          <cell r="Q770" t="str">
            <v>9705005 - MSC CATERINA</v>
          </cell>
          <cell r="R770" t="str">
            <v>FCL</v>
          </cell>
          <cell r="S770">
            <v>44607</v>
          </cell>
          <cell r="T770">
            <v>44611</v>
          </cell>
          <cell r="U770" t="str">
            <v>152205032578069</v>
          </cell>
          <cell r="V770">
            <v>44611</v>
          </cell>
          <cell r="W770" t="str">
            <v/>
          </cell>
          <cell r="X770" t="str">
            <v/>
          </cell>
          <cell r="Y770" t="str">
            <v/>
          </cell>
          <cell r="Z770" t="str">
            <v>0817800
PORTO DE SANTOS</v>
          </cell>
          <cell r="AA770" t="str">
            <v>0817800
PORTO DE SANTOS</v>
          </cell>
          <cell r="AB770" t="str">
            <v>BRASIL TERMINAL PORTUÁRIO S/A</v>
          </cell>
          <cell r="AC770">
            <v>44634</v>
          </cell>
          <cell r="AD770" t="str">
            <v>22/0483632-9</v>
          </cell>
          <cell r="AE770">
            <v>44634</v>
          </cell>
          <cell r="AF770" t="str">
            <v>Verde</v>
          </cell>
          <cell r="AG770">
            <v>44634</v>
          </cell>
          <cell r="AH770" t="str">
            <v/>
          </cell>
          <cell r="AI770" t="str">
            <v/>
          </cell>
          <cell r="AJ770">
            <v>44636</v>
          </cell>
          <cell r="AK770">
            <v>44636</v>
          </cell>
        </row>
        <row r="771">
          <cell r="A771">
            <v>540201362</v>
          </cell>
          <cell r="B771" t="str">
            <v>Normal</v>
          </cell>
          <cell r="C771" t="str">
            <v>Produtivo</v>
          </cell>
          <cell r="D771" t="str">
            <v>MBBRAS - SBC_x000D_
59.104.273/0001-29</v>
          </cell>
          <cell r="E771" t="str">
            <v>BSAO0037415</v>
          </cell>
          <cell r="F771" t="str">
            <v>DAIMLER TRUCK</v>
          </cell>
          <cell r="G771" t="str">
            <v>HAPPAG LLOYD BRASIL AGENCIAMENTO MARITIM</v>
          </cell>
          <cell r="H771" t="str">
            <v>MARITIMA</v>
          </cell>
          <cell r="I771" t="str">
            <v/>
          </cell>
          <cell r="J771">
            <v>44591</v>
          </cell>
          <cell r="K771" t="str">
            <v>HLCUSTR220111670</v>
          </cell>
          <cell r="L771" t="str">
            <v>1250252288</v>
          </cell>
          <cell r="P771">
            <v>44596</v>
          </cell>
          <cell r="Q771" t="str">
            <v>9705005 - MSC CATERINA</v>
          </cell>
          <cell r="R771" t="str">
            <v>FCL</v>
          </cell>
          <cell r="S771">
            <v>44607</v>
          </cell>
          <cell r="T771">
            <v>44611</v>
          </cell>
          <cell r="U771" t="str">
            <v>152205032578220</v>
          </cell>
          <cell r="V771">
            <v>44612</v>
          </cell>
          <cell r="W771" t="str">
            <v/>
          </cell>
          <cell r="X771" t="str">
            <v/>
          </cell>
          <cell r="Y771" t="str">
            <v/>
          </cell>
          <cell r="Z771" t="str">
            <v>0817800
PORTO DE SANTOS</v>
          </cell>
          <cell r="AA771" t="str">
            <v>0817800
PORTO DE SANTOS</v>
          </cell>
          <cell r="AB771" t="str">
            <v>BRASIL TERMINAL PORTUÁRIO S/A</v>
          </cell>
          <cell r="AC771">
            <v>44615</v>
          </cell>
          <cell r="AD771" t="str">
            <v>22/0360864-0</v>
          </cell>
          <cell r="AE771">
            <v>44615</v>
          </cell>
          <cell r="AF771" t="str">
            <v>Verde</v>
          </cell>
          <cell r="AG771">
            <v>44615</v>
          </cell>
          <cell r="AH771" t="str">
            <v/>
          </cell>
          <cell r="AI771" t="str">
            <v/>
          </cell>
          <cell r="AJ771">
            <v>44615</v>
          </cell>
          <cell r="AK771">
            <v>44615</v>
          </cell>
        </row>
        <row r="772">
          <cell r="A772">
            <v>540201361</v>
          </cell>
          <cell r="B772" t="str">
            <v>Normal</v>
          </cell>
          <cell r="C772" t="str">
            <v>Produtivo</v>
          </cell>
          <cell r="D772" t="str">
            <v>MBBRAS - SBC_x000D_
59.104.273/0001-29</v>
          </cell>
          <cell r="E772" t="str">
            <v>BSAO0037411</v>
          </cell>
          <cell r="F772" t="str">
            <v>DAIMLER TRUCK</v>
          </cell>
          <cell r="G772" t="str">
            <v>HAPPAG LLOYD BRASIL AGENCIAMENTO MARITIM</v>
          </cell>
          <cell r="H772" t="str">
            <v>MARITIMA</v>
          </cell>
          <cell r="I772" t="str">
            <v/>
          </cell>
          <cell r="J772">
            <v>44591</v>
          </cell>
          <cell r="K772" t="str">
            <v>HLCUSTR220111647</v>
          </cell>
          <cell r="L772" t="str">
            <v>1250252282</v>
          </cell>
          <cell r="P772">
            <v>44591</v>
          </cell>
          <cell r="Q772" t="str">
            <v>9705005 - MSC CATERINA</v>
          </cell>
          <cell r="R772" t="str">
            <v>FCL</v>
          </cell>
          <cell r="S772">
            <v>44607</v>
          </cell>
          <cell r="T772">
            <v>44611</v>
          </cell>
          <cell r="U772" t="str">
            <v>152205032578140</v>
          </cell>
          <cell r="V772">
            <v>44612</v>
          </cell>
          <cell r="W772" t="str">
            <v/>
          </cell>
          <cell r="X772" t="str">
            <v/>
          </cell>
          <cell r="Y772" t="str">
            <v/>
          </cell>
          <cell r="Z772" t="str">
            <v>0817800
PORTO DE SANTOS</v>
          </cell>
          <cell r="AA772" t="str">
            <v>0817800
PORTO DE SANTOS</v>
          </cell>
          <cell r="AB772" t="str">
            <v>BRASIL TERMINAL PORTUÁRIO S/A</v>
          </cell>
          <cell r="AC772" t="str">
            <v/>
          </cell>
          <cell r="AD772" t="str">
            <v/>
          </cell>
          <cell r="AE772" t="str">
            <v/>
          </cell>
          <cell r="AF772" t="str">
            <v/>
          </cell>
          <cell r="AG772" t="str">
            <v/>
          </cell>
          <cell r="AH772" t="str">
            <v/>
          </cell>
          <cell r="AI772" t="str">
            <v/>
          </cell>
          <cell r="AJ772" t="str">
            <v/>
          </cell>
          <cell r="AK772" t="str">
            <v/>
          </cell>
        </row>
        <row r="773">
          <cell r="A773">
            <v>540201364</v>
          </cell>
          <cell r="B773" t="str">
            <v>Normal</v>
          </cell>
          <cell r="C773" t="str">
            <v>Produtivo</v>
          </cell>
          <cell r="D773" t="str">
            <v>MBBRAS - SBC_x000D_
59.104.273/0001-29</v>
          </cell>
          <cell r="E773" t="str">
            <v>BSAO0037418</v>
          </cell>
          <cell r="F773" t="str">
            <v>DAIMLER TRUCK</v>
          </cell>
          <cell r="G773" t="str">
            <v>HAPPAG LLOYD BRASIL AGENCIAMENTO MARITIM</v>
          </cell>
          <cell r="H773" t="str">
            <v>MARITIMA</v>
          </cell>
          <cell r="I773" t="str">
            <v/>
          </cell>
          <cell r="J773">
            <v>44591</v>
          </cell>
          <cell r="K773" t="str">
            <v>HLCUSTR220111859</v>
          </cell>
          <cell r="L773" t="str">
            <v>1250252300</v>
          </cell>
          <cell r="P773">
            <v>44591</v>
          </cell>
          <cell r="Q773" t="str">
            <v>9705005 - MSC CATERINA</v>
          </cell>
          <cell r="R773" t="str">
            <v>FCL</v>
          </cell>
          <cell r="S773">
            <v>44607</v>
          </cell>
          <cell r="T773">
            <v>44611</v>
          </cell>
          <cell r="U773" t="str">
            <v>152205032578492</v>
          </cell>
          <cell r="V773">
            <v>44638</v>
          </cell>
          <cell r="W773" t="str">
            <v/>
          </cell>
          <cell r="X773" t="str">
            <v/>
          </cell>
          <cell r="Y773" t="str">
            <v/>
          </cell>
          <cell r="Z773" t="str">
            <v>0817800
PORTO DE SANTOS</v>
          </cell>
          <cell r="AA773" t="str">
            <v/>
          </cell>
          <cell r="AB773" t="str">
            <v/>
          </cell>
          <cell r="AC773" t="str">
            <v/>
          </cell>
          <cell r="AD773" t="str">
            <v/>
          </cell>
          <cell r="AE773" t="str">
            <v/>
          </cell>
          <cell r="AF773" t="str">
            <v/>
          </cell>
          <cell r="AG773" t="str">
            <v/>
          </cell>
          <cell r="AH773" t="str">
            <v/>
          </cell>
          <cell r="AI773" t="str">
            <v/>
          </cell>
          <cell r="AJ773" t="str">
            <v/>
          </cell>
          <cell r="AK773" t="str">
            <v/>
          </cell>
        </row>
        <row r="774">
          <cell r="A774">
            <v>540201363</v>
          </cell>
          <cell r="B774" t="str">
            <v>Normal</v>
          </cell>
          <cell r="C774" t="str">
            <v>Produtivo</v>
          </cell>
          <cell r="D774" t="str">
            <v>MBBRAS - SBC_x000D_
59.104.273/0001-29</v>
          </cell>
          <cell r="E774" t="str">
            <v>BSAO0037417</v>
          </cell>
          <cell r="F774" t="str">
            <v>DAIMLER TRUCK</v>
          </cell>
          <cell r="G774" t="str">
            <v>HAPPAG LLOYD BRASIL AGENCIAMENTO MARITIM</v>
          </cell>
          <cell r="H774" t="str">
            <v>MARITIMA</v>
          </cell>
          <cell r="I774" t="str">
            <v/>
          </cell>
          <cell r="J774">
            <v>44591</v>
          </cell>
          <cell r="K774" t="str">
            <v>HLCUSTR220111797</v>
          </cell>
          <cell r="L774" t="str">
            <v>1250252301</v>
          </cell>
          <cell r="P774">
            <v>44596</v>
          </cell>
          <cell r="Q774" t="str">
            <v>9705005 - MSC CATERINA</v>
          </cell>
          <cell r="R774" t="str">
            <v>FCL</v>
          </cell>
          <cell r="S774">
            <v>44607</v>
          </cell>
          <cell r="T774">
            <v>44611</v>
          </cell>
          <cell r="U774" t="str">
            <v>152205032578301</v>
          </cell>
          <cell r="V774">
            <v>44611</v>
          </cell>
          <cell r="W774" t="str">
            <v/>
          </cell>
          <cell r="X774" t="str">
            <v/>
          </cell>
          <cell r="Y774" t="str">
            <v/>
          </cell>
          <cell r="Z774" t="str">
            <v>0817800
PORTO DE SANTOS</v>
          </cell>
          <cell r="AA774" t="str">
            <v>0817800
PORTO DE SANTOS</v>
          </cell>
          <cell r="AB774" t="str">
            <v>BRASIL TERMINAL PORTUÁRIO S/A</v>
          </cell>
          <cell r="AC774">
            <v>44614</v>
          </cell>
          <cell r="AD774" t="str">
            <v>22/0350872-7</v>
          </cell>
          <cell r="AE774">
            <v>44614</v>
          </cell>
          <cell r="AF774" t="str">
            <v>Verde</v>
          </cell>
          <cell r="AG774">
            <v>44614</v>
          </cell>
          <cell r="AH774" t="str">
            <v/>
          </cell>
          <cell r="AI774" t="str">
            <v/>
          </cell>
          <cell r="AJ774">
            <v>44615</v>
          </cell>
          <cell r="AK774">
            <v>44615</v>
          </cell>
        </row>
        <row r="775">
          <cell r="A775" t="str">
            <v/>
          </cell>
          <cell r="B775" t="str">
            <v>Normal</v>
          </cell>
          <cell r="C775" t="str">
            <v>Produtivo</v>
          </cell>
          <cell r="D775" t="str">
            <v>MBBRAS - SBC_x000D_
59.104.273/0001-29</v>
          </cell>
          <cell r="E775" t="str">
            <v>BSAO0037607</v>
          </cell>
          <cell r="F775" t="str">
            <v>DAIMLER TRUCK</v>
          </cell>
          <cell r="G775" t="str">
            <v>HAPPAG LLOYD BRASIL AGENCIAMENTO MARITIM</v>
          </cell>
          <cell r="H775" t="str">
            <v>MARITIMA</v>
          </cell>
          <cell r="I775" t="str">
            <v/>
          </cell>
          <cell r="J775" t="str">
            <v/>
          </cell>
          <cell r="K775" t="str">
            <v/>
          </cell>
          <cell r="L775" t="str">
            <v/>
          </cell>
          <cell r="P775" t="str">
            <v/>
          </cell>
          <cell r="Q775" t="str">
            <v/>
          </cell>
          <cell r="R775" t="str">
            <v>FCL</v>
          </cell>
          <cell r="S775" t="str">
            <v/>
          </cell>
          <cell r="T775" t="str">
            <v/>
          </cell>
          <cell r="U775" t="str">
            <v/>
          </cell>
          <cell r="V775" t="str">
            <v/>
          </cell>
          <cell r="W775" t="str">
            <v/>
          </cell>
          <cell r="X775" t="str">
            <v/>
          </cell>
          <cell r="Y775" t="str">
            <v/>
          </cell>
          <cell r="Z775" t="str">
            <v>0817800
PORTO DE SANTOS</v>
          </cell>
          <cell r="AA775" t="str">
            <v>0817900
SAO PAULO</v>
          </cell>
          <cell r="AB775" t="str">
            <v>EADI SANTO ANDRE TERMINAL DE CARGAS LTDA.</v>
          </cell>
          <cell r="AC775" t="str">
            <v/>
          </cell>
          <cell r="AD775" t="str">
            <v/>
          </cell>
          <cell r="AE775" t="str">
            <v/>
          </cell>
          <cell r="AF775" t="str">
            <v/>
          </cell>
          <cell r="AG775" t="str">
            <v/>
          </cell>
          <cell r="AH775" t="str">
            <v/>
          </cell>
          <cell r="AI775" t="str">
            <v/>
          </cell>
          <cell r="AJ775" t="str">
            <v/>
          </cell>
          <cell r="AK775" t="str">
            <v/>
          </cell>
        </row>
        <row r="776">
          <cell r="A776">
            <v>540201382</v>
          </cell>
          <cell r="B776" t="str">
            <v>Normal</v>
          </cell>
          <cell r="C776" t="str">
            <v>Produtivo</v>
          </cell>
          <cell r="D776" t="str">
            <v>MBBRAS - SBC_x000D_
59.104.273/0001-29</v>
          </cell>
          <cell r="E776" t="str">
            <v>BSAO0037696</v>
          </cell>
          <cell r="F776" t="str">
            <v>SNT DYNAMICS</v>
          </cell>
          <cell r="G776" t="str">
            <v>DSV</v>
          </cell>
          <cell r="H776" t="str">
            <v>MARITIMA</v>
          </cell>
          <cell r="I776" t="str">
            <v/>
          </cell>
          <cell r="J776">
            <v>44574</v>
          </cell>
          <cell r="K776" t="str">
            <v>SELG597484</v>
          </cell>
          <cell r="L776" t="str">
            <v/>
          </cell>
          <cell r="P776">
            <v>44574</v>
          </cell>
          <cell r="Q776" t="str">
            <v>9527037 - MAERSK LONDRINA</v>
          </cell>
          <cell r="R776" t="str">
            <v>FCL</v>
          </cell>
          <cell r="S776">
            <v>44613</v>
          </cell>
          <cell r="T776">
            <v>44612</v>
          </cell>
          <cell r="U776" t="str">
            <v>152205036636500</v>
          </cell>
          <cell r="V776">
            <v>44613</v>
          </cell>
          <cell r="W776" t="str">
            <v/>
          </cell>
          <cell r="X776" t="str">
            <v/>
          </cell>
          <cell r="Y776" t="str">
            <v/>
          </cell>
          <cell r="Z776" t="str">
            <v>0817800
PORTO DE SANTOS</v>
          </cell>
          <cell r="AA776" t="str">
            <v>0817800
PORTO DE SANTOS</v>
          </cell>
          <cell r="AB776" t="str">
            <v>INST. PORTUARIA PUBLICA - SANTOS BRASIL PARTCIPAÇÕES SA</v>
          </cell>
          <cell r="AC776">
            <v>44628</v>
          </cell>
          <cell r="AD776" t="str">
            <v>22/0450156-4</v>
          </cell>
          <cell r="AE776">
            <v>44629</v>
          </cell>
          <cell r="AF776" t="str">
            <v>Verde</v>
          </cell>
          <cell r="AG776">
            <v>44629</v>
          </cell>
          <cell r="AH776" t="str">
            <v/>
          </cell>
          <cell r="AI776" t="str">
            <v/>
          </cell>
          <cell r="AJ776">
            <v>44629</v>
          </cell>
          <cell r="AK776">
            <v>44629</v>
          </cell>
        </row>
        <row r="777">
          <cell r="A777">
            <v>540201381</v>
          </cell>
          <cell r="B777" t="str">
            <v>Normal</v>
          </cell>
          <cell r="C777" t="str">
            <v>Produtivo</v>
          </cell>
          <cell r="D777" t="str">
            <v>MBBRAS - SBC_x000D_
59.104.273/0001-29</v>
          </cell>
          <cell r="E777" t="str">
            <v>BSAO0037695</v>
          </cell>
          <cell r="F777" t="str">
            <v>SNT DYNAMICS</v>
          </cell>
          <cell r="G777" t="str">
            <v>DSV</v>
          </cell>
          <cell r="H777" t="str">
            <v>MARITIMA</v>
          </cell>
          <cell r="I777" t="str">
            <v/>
          </cell>
          <cell r="J777">
            <v>44574</v>
          </cell>
          <cell r="K777" t="str">
            <v>SELG597483</v>
          </cell>
          <cell r="L777" t="str">
            <v/>
          </cell>
          <cell r="P777">
            <v>44574</v>
          </cell>
          <cell r="Q777" t="str">
            <v>9527037 - MAERSK LONDRINA</v>
          </cell>
          <cell r="R777" t="str">
            <v>FCL</v>
          </cell>
          <cell r="S777">
            <v>44613</v>
          </cell>
          <cell r="T777">
            <v>44612</v>
          </cell>
          <cell r="U777" t="str">
            <v>152205036636420</v>
          </cell>
          <cell r="V777">
            <v>44613</v>
          </cell>
          <cell r="W777" t="str">
            <v/>
          </cell>
          <cell r="X777" t="str">
            <v/>
          </cell>
          <cell r="Y777" t="str">
            <v/>
          </cell>
          <cell r="Z777" t="str">
            <v>0817800
PORTO DE SANTOS</v>
          </cell>
          <cell r="AA777" t="str">
            <v>0817800
PORTO DE SANTOS</v>
          </cell>
          <cell r="AB777" t="str">
            <v>INST. PORTUARIA PUBLICA - SANTOS BRASIL PARTCIPAÇÕES SA</v>
          </cell>
          <cell r="AC777">
            <v>44617</v>
          </cell>
          <cell r="AD777" t="str">
            <v>22/0386225-3</v>
          </cell>
          <cell r="AE777">
            <v>44623</v>
          </cell>
          <cell r="AF777" t="str">
            <v>Verde</v>
          </cell>
          <cell r="AG777">
            <v>44623</v>
          </cell>
          <cell r="AH777" t="str">
            <v/>
          </cell>
          <cell r="AI777" t="str">
            <v/>
          </cell>
          <cell r="AJ777">
            <v>44624</v>
          </cell>
          <cell r="AK777">
            <v>44624</v>
          </cell>
        </row>
        <row r="778">
          <cell r="A778">
            <v>540201380</v>
          </cell>
          <cell r="B778" t="str">
            <v>Normal</v>
          </cell>
          <cell r="C778" t="str">
            <v>Produtivo</v>
          </cell>
          <cell r="D778" t="str">
            <v>MBBRAS - SBC_x000D_
59.104.273/0001-29</v>
          </cell>
          <cell r="E778" t="str">
            <v>BSAO0037699</v>
          </cell>
          <cell r="F778" t="str">
            <v>ASD AUTOMOTIVE</v>
          </cell>
          <cell r="G778" t="str">
            <v>DSV</v>
          </cell>
          <cell r="H778" t="str">
            <v>MARITIMA</v>
          </cell>
          <cell r="I778" t="str">
            <v/>
          </cell>
          <cell r="J778">
            <v>44550</v>
          </cell>
          <cell r="K778" t="str">
            <v>TSNG123357</v>
          </cell>
          <cell r="L778" t="str">
            <v/>
          </cell>
          <cell r="P778">
            <v>44550</v>
          </cell>
          <cell r="Q778" t="str">
            <v>9638965 - KOTA CEMPAKA</v>
          </cell>
          <cell r="R778" t="str">
            <v>FCL</v>
          </cell>
          <cell r="S778">
            <v>44606</v>
          </cell>
          <cell r="T778">
            <v>44607</v>
          </cell>
          <cell r="U778" t="str">
            <v>152205032105160</v>
          </cell>
          <cell r="V778">
            <v>44607</v>
          </cell>
          <cell r="W778" t="str">
            <v/>
          </cell>
          <cell r="X778" t="str">
            <v/>
          </cell>
          <cell r="Y778" t="str">
            <v/>
          </cell>
          <cell r="Z778" t="str">
            <v>0817800
PORTO DE SANTOS</v>
          </cell>
          <cell r="AA778" t="str">
            <v>0817800
PORTO DE SANTOS</v>
          </cell>
          <cell r="AB778" t="str">
            <v>INST. PORTUARIA PUBLICA - SANTOS BRASIL PARTCIPAÇÕES SA</v>
          </cell>
          <cell r="AC778">
            <v>44608</v>
          </cell>
          <cell r="AD778" t="str">
            <v>22/0311009-0</v>
          </cell>
          <cell r="AE778">
            <v>44608</v>
          </cell>
          <cell r="AF778" t="str">
            <v>Verde</v>
          </cell>
          <cell r="AG778">
            <v>44608</v>
          </cell>
          <cell r="AH778" t="str">
            <v/>
          </cell>
          <cell r="AI778" t="str">
            <v/>
          </cell>
          <cell r="AJ778">
            <v>44613</v>
          </cell>
          <cell r="AK778">
            <v>44613</v>
          </cell>
        </row>
        <row r="779">
          <cell r="A779" t="str">
            <v>PR-RF-477</v>
          </cell>
          <cell r="B779" t="str">
            <v>Normal</v>
          </cell>
          <cell r="C779" t="str">
            <v>Produtivo</v>
          </cell>
          <cell r="D779" t="str">
            <v>MBBRAS - SBC_x000D_
59.104.273/0001-29</v>
          </cell>
          <cell r="E779" t="str">
            <v>BSAO0038316</v>
          </cell>
          <cell r="F779" t="str">
            <v/>
          </cell>
          <cell r="G779" t="str">
            <v/>
          </cell>
          <cell r="H779" t="str">
            <v>MARITIMA</v>
          </cell>
          <cell r="I779" t="str">
            <v>NACIONALIZAÇÃO DE RECOF</v>
          </cell>
          <cell r="J779" t="str">
            <v/>
          </cell>
          <cell r="K779" t="str">
            <v>11111</v>
          </cell>
          <cell r="L779" t="str">
            <v/>
          </cell>
          <cell r="P779" t="str">
            <v/>
          </cell>
          <cell r="Q779" t="str">
            <v/>
          </cell>
          <cell r="R779" t="str">
            <v/>
          </cell>
          <cell r="S779">
            <v>44606</v>
          </cell>
          <cell r="T779">
            <v>44621</v>
          </cell>
          <cell r="U779" t="str">
            <v/>
          </cell>
          <cell r="V779" t="str">
            <v/>
          </cell>
          <cell r="W779" t="str">
            <v/>
          </cell>
          <cell r="X779" t="str">
            <v/>
          </cell>
          <cell r="Y779" t="str">
            <v/>
          </cell>
          <cell r="Z779" t="str">
            <v/>
          </cell>
          <cell r="AA779" t="str">
            <v>0817900
SAO PAULO</v>
          </cell>
          <cell r="AB779" t="str">
            <v>IRF-SP (NACIONALIZACAO RECOF)</v>
          </cell>
          <cell r="AC779">
            <v>44603</v>
          </cell>
          <cell r="AD779" t="str">
            <v>22/0279974-4</v>
          </cell>
          <cell r="AE779">
            <v>44603</v>
          </cell>
          <cell r="AF779" t="str">
            <v>Verde</v>
          </cell>
          <cell r="AG779">
            <v>44603</v>
          </cell>
          <cell r="AH779" t="str">
            <v/>
          </cell>
          <cell r="AI779" t="str">
            <v/>
          </cell>
          <cell r="AJ779" t="str">
            <v/>
          </cell>
          <cell r="AK779" t="str">
            <v/>
          </cell>
        </row>
        <row r="780">
          <cell r="A780" t="str">
            <v>PR-RF-478</v>
          </cell>
          <cell r="B780" t="str">
            <v>Normal</v>
          </cell>
          <cell r="C780" t="str">
            <v>Produtivo</v>
          </cell>
          <cell r="D780" t="str">
            <v>MBBRAS - SBC_x000D_
59.104.273/0001-29</v>
          </cell>
          <cell r="E780" t="str">
            <v>BSAO0038320</v>
          </cell>
          <cell r="F780" t="str">
            <v/>
          </cell>
          <cell r="G780" t="str">
            <v/>
          </cell>
          <cell r="H780" t="str">
            <v>MARITIMA</v>
          </cell>
          <cell r="I780" t="str">
            <v>NACIONALIZAÇÃO DE RECOF</v>
          </cell>
          <cell r="J780" t="str">
            <v/>
          </cell>
          <cell r="K780" t="str">
            <v>11111</v>
          </cell>
          <cell r="L780" t="str">
            <v/>
          </cell>
          <cell r="P780" t="str">
            <v/>
          </cell>
          <cell r="Q780" t="str">
            <v/>
          </cell>
          <cell r="R780" t="str">
            <v/>
          </cell>
          <cell r="S780">
            <v>44606</v>
          </cell>
          <cell r="T780">
            <v>44621</v>
          </cell>
          <cell r="U780" t="str">
            <v/>
          </cell>
          <cell r="V780" t="str">
            <v/>
          </cell>
          <cell r="W780" t="str">
            <v/>
          </cell>
          <cell r="X780" t="str">
            <v/>
          </cell>
          <cell r="Y780" t="str">
            <v/>
          </cell>
          <cell r="Z780" t="str">
            <v/>
          </cell>
          <cell r="AA780" t="str">
            <v>0817900
SAO PAULO</v>
          </cell>
          <cell r="AB780" t="str">
            <v>IRF-SP (NACIONALIZACAO RECOF)</v>
          </cell>
          <cell r="AC780">
            <v>44603</v>
          </cell>
          <cell r="AD780" t="str">
            <v>22/0279285-5</v>
          </cell>
          <cell r="AE780">
            <v>44603</v>
          </cell>
          <cell r="AF780" t="str">
            <v>Verde</v>
          </cell>
          <cell r="AG780">
            <v>44603</v>
          </cell>
          <cell r="AH780" t="str">
            <v/>
          </cell>
          <cell r="AI780" t="str">
            <v/>
          </cell>
          <cell r="AJ780" t="str">
            <v/>
          </cell>
          <cell r="AK780" t="str">
            <v/>
          </cell>
        </row>
        <row r="781">
          <cell r="A781" t="str">
            <v>PR-RF-482</v>
          </cell>
          <cell r="B781" t="str">
            <v>Normal</v>
          </cell>
          <cell r="C781" t="str">
            <v>Produtivo</v>
          </cell>
          <cell r="D781" t="str">
            <v>MBBRAS - SBC_x000D_
59.104.273/0001-29</v>
          </cell>
          <cell r="E781" t="str">
            <v>BSAO0038326</v>
          </cell>
          <cell r="F781" t="str">
            <v/>
          </cell>
          <cell r="G781" t="str">
            <v/>
          </cell>
          <cell r="H781" t="str">
            <v>MARITIMA</v>
          </cell>
          <cell r="I781" t="str">
            <v>NACIONALIZAÇÃO DE RECOF</v>
          </cell>
          <cell r="J781" t="str">
            <v/>
          </cell>
          <cell r="K781" t="str">
            <v>11111</v>
          </cell>
          <cell r="L781" t="str">
            <v/>
          </cell>
          <cell r="P781" t="str">
            <v/>
          </cell>
          <cell r="Q781" t="str">
            <v/>
          </cell>
          <cell r="R781" t="str">
            <v/>
          </cell>
          <cell r="S781">
            <v>44606</v>
          </cell>
          <cell r="T781">
            <v>44621</v>
          </cell>
          <cell r="U781" t="str">
            <v/>
          </cell>
          <cell r="V781" t="str">
            <v/>
          </cell>
          <cell r="W781" t="str">
            <v/>
          </cell>
          <cell r="X781" t="str">
            <v/>
          </cell>
          <cell r="Y781" t="str">
            <v/>
          </cell>
          <cell r="Z781" t="str">
            <v/>
          </cell>
          <cell r="AA781" t="str">
            <v>0817900
SAO PAULO</v>
          </cell>
          <cell r="AB781" t="str">
            <v>IRF-SP (NACIONALIZACAO RECOF)</v>
          </cell>
          <cell r="AC781">
            <v>44603</v>
          </cell>
          <cell r="AD781" t="str">
            <v>22/0281271-6</v>
          </cell>
          <cell r="AE781">
            <v>44603</v>
          </cell>
          <cell r="AF781" t="str">
            <v>Verde</v>
          </cell>
          <cell r="AG781">
            <v>44603</v>
          </cell>
          <cell r="AH781" t="str">
            <v/>
          </cell>
          <cell r="AI781" t="str">
            <v/>
          </cell>
          <cell r="AJ781" t="str">
            <v/>
          </cell>
          <cell r="AK781" t="str">
            <v/>
          </cell>
        </row>
        <row r="782">
          <cell r="A782" t="str">
            <v>PR-RF-485</v>
          </cell>
          <cell r="B782" t="str">
            <v>Normal</v>
          </cell>
          <cell r="C782" t="str">
            <v>Produtivo</v>
          </cell>
          <cell r="D782" t="str">
            <v>MBBRAS - SBC_x000D_
59.104.273/0001-29</v>
          </cell>
          <cell r="E782" t="str">
            <v>BSAO0038331</v>
          </cell>
          <cell r="F782" t="str">
            <v/>
          </cell>
          <cell r="G782" t="str">
            <v/>
          </cell>
          <cell r="H782" t="str">
            <v>MARITIMA</v>
          </cell>
          <cell r="I782" t="str">
            <v>NACIONALIZAÇÃO DE RECOF</v>
          </cell>
          <cell r="J782" t="str">
            <v/>
          </cell>
          <cell r="K782" t="str">
            <v>11111</v>
          </cell>
          <cell r="L782" t="str">
            <v/>
          </cell>
          <cell r="P782" t="str">
            <v/>
          </cell>
          <cell r="Q782" t="str">
            <v/>
          </cell>
          <cell r="R782" t="str">
            <v/>
          </cell>
          <cell r="S782">
            <v>44606</v>
          </cell>
          <cell r="T782">
            <v>44621</v>
          </cell>
          <cell r="U782" t="str">
            <v/>
          </cell>
          <cell r="V782" t="str">
            <v/>
          </cell>
          <cell r="W782" t="str">
            <v/>
          </cell>
          <cell r="X782" t="str">
            <v/>
          </cell>
          <cell r="Y782" t="str">
            <v/>
          </cell>
          <cell r="Z782" t="str">
            <v/>
          </cell>
          <cell r="AA782" t="str">
            <v>0817900
SAO PAULO</v>
          </cell>
          <cell r="AB782" t="str">
            <v>IRF-SP (NACIONALIZACAO RECOF)</v>
          </cell>
          <cell r="AC782">
            <v>44603</v>
          </cell>
          <cell r="AD782" t="str">
            <v>22/0278746-0</v>
          </cell>
          <cell r="AE782">
            <v>44603</v>
          </cell>
          <cell r="AF782" t="str">
            <v>Verde</v>
          </cell>
          <cell r="AG782">
            <v>44603</v>
          </cell>
          <cell r="AH782" t="str">
            <v/>
          </cell>
          <cell r="AI782" t="str">
            <v/>
          </cell>
          <cell r="AJ782" t="str">
            <v/>
          </cell>
          <cell r="AK782" t="str">
            <v/>
          </cell>
        </row>
        <row r="783">
          <cell r="A783" t="str">
            <v>PR-RF-484</v>
          </cell>
          <cell r="B783" t="str">
            <v>Normal</v>
          </cell>
          <cell r="C783" t="str">
            <v>Produtivo</v>
          </cell>
          <cell r="D783" t="str">
            <v>MBBRAS - SBC_x000D_
59.104.273/0001-29</v>
          </cell>
          <cell r="E783" t="str">
            <v>BSAO0038329</v>
          </cell>
          <cell r="F783" t="str">
            <v/>
          </cell>
          <cell r="G783" t="str">
            <v/>
          </cell>
          <cell r="H783" t="str">
            <v>MARITIMA</v>
          </cell>
          <cell r="I783" t="str">
            <v>NACIONALIZAÇÃO DE RECOF</v>
          </cell>
          <cell r="J783" t="str">
            <v/>
          </cell>
          <cell r="K783" t="str">
            <v>11111</v>
          </cell>
          <cell r="L783" t="str">
            <v/>
          </cell>
          <cell r="P783" t="str">
            <v/>
          </cell>
          <cell r="Q783" t="str">
            <v/>
          </cell>
          <cell r="R783" t="str">
            <v/>
          </cell>
          <cell r="S783">
            <v>44606</v>
          </cell>
          <cell r="T783">
            <v>44621</v>
          </cell>
          <cell r="U783" t="str">
            <v/>
          </cell>
          <cell r="V783" t="str">
            <v/>
          </cell>
          <cell r="W783" t="str">
            <v/>
          </cell>
          <cell r="X783" t="str">
            <v/>
          </cell>
          <cell r="Y783" t="str">
            <v/>
          </cell>
          <cell r="Z783" t="str">
            <v/>
          </cell>
          <cell r="AA783" t="str">
            <v>0817900
SAO PAULO</v>
          </cell>
          <cell r="AB783" t="str">
            <v>IRF-SP (NACIONALIZACAO RECOF)</v>
          </cell>
          <cell r="AC783">
            <v>44603</v>
          </cell>
          <cell r="AD783" t="str">
            <v>22/0280198-6</v>
          </cell>
          <cell r="AE783">
            <v>44603</v>
          </cell>
          <cell r="AF783" t="str">
            <v>Verde</v>
          </cell>
          <cell r="AG783">
            <v>44603</v>
          </cell>
          <cell r="AH783" t="str">
            <v/>
          </cell>
          <cell r="AI783" t="str">
            <v/>
          </cell>
          <cell r="AJ783" t="str">
            <v/>
          </cell>
          <cell r="AK783" t="str">
            <v/>
          </cell>
        </row>
        <row r="784">
          <cell r="A784" t="str">
            <v>PR-RF-486</v>
          </cell>
          <cell r="B784" t="str">
            <v>Normal</v>
          </cell>
          <cell r="C784" t="str">
            <v>Produtivo</v>
          </cell>
          <cell r="D784" t="str">
            <v>MBBRAS - SBC_x000D_
59.104.273/0001-29</v>
          </cell>
          <cell r="E784" t="str">
            <v>BSAO0038333</v>
          </cell>
          <cell r="F784" t="str">
            <v/>
          </cell>
          <cell r="G784" t="str">
            <v/>
          </cell>
          <cell r="H784" t="str">
            <v>MARITIMA</v>
          </cell>
          <cell r="I784" t="str">
            <v>NACIONALIZAÇÃO DE RECOF</v>
          </cell>
          <cell r="J784" t="str">
            <v/>
          </cell>
          <cell r="K784" t="str">
            <v>11111</v>
          </cell>
          <cell r="L784" t="str">
            <v/>
          </cell>
          <cell r="P784" t="str">
            <v/>
          </cell>
          <cell r="Q784" t="str">
            <v/>
          </cell>
          <cell r="R784" t="str">
            <v/>
          </cell>
          <cell r="S784">
            <v>44606</v>
          </cell>
          <cell r="T784">
            <v>44621</v>
          </cell>
          <cell r="U784" t="str">
            <v/>
          </cell>
          <cell r="V784" t="str">
            <v/>
          </cell>
          <cell r="W784" t="str">
            <v/>
          </cell>
          <cell r="X784" t="str">
            <v/>
          </cell>
          <cell r="Y784" t="str">
            <v/>
          </cell>
          <cell r="Z784" t="str">
            <v/>
          </cell>
          <cell r="AA784" t="str">
            <v>0817900
SAO PAULO</v>
          </cell>
          <cell r="AB784" t="str">
            <v>IRF-SP (NACIONALIZACAO RECOF)</v>
          </cell>
          <cell r="AC784">
            <v>44603</v>
          </cell>
          <cell r="AD784" t="str">
            <v>22/0279603-6</v>
          </cell>
          <cell r="AE784">
            <v>44603</v>
          </cell>
          <cell r="AF784" t="str">
            <v>Verde</v>
          </cell>
          <cell r="AG784">
            <v>44603</v>
          </cell>
          <cell r="AH784" t="str">
            <v/>
          </cell>
          <cell r="AI784" t="str">
            <v/>
          </cell>
          <cell r="AJ784" t="str">
            <v/>
          </cell>
          <cell r="AK784" t="str">
            <v/>
          </cell>
        </row>
        <row r="785">
          <cell r="A785" t="str">
            <v>PR-RF-481</v>
          </cell>
          <cell r="B785" t="str">
            <v>Normal</v>
          </cell>
          <cell r="C785" t="str">
            <v>Produtivo</v>
          </cell>
          <cell r="D785" t="str">
            <v>MBBRAS - SBC_x000D_
59.104.273/0001-29</v>
          </cell>
          <cell r="E785" t="str">
            <v>BSAO0038323</v>
          </cell>
          <cell r="F785" t="str">
            <v/>
          </cell>
          <cell r="G785" t="str">
            <v/>
          </cell>
          <cell r="H785" t="str">
            <v>MARITIMA</v>
          </cell>
          <cell r="I785" t="str">
            <v>NACIONALIZAÇÃO DE RECOF</v>
          </cell>
          <cell r="J785" t="str">
            <v/>
          </cell>
          <cell r="K785" t="str">
            <v>11111</v>
          </cell>
          <cell r="L785" t="str">
            <v/>
          </cell>
          <cell r="P785" t="str">
            <v/>
          </cell>
          <cell r="Q785" t="str">
            <v/>
          </cell>
          <cell r="R785" t="str">
            <v/>
          </cell>
          <cell r="S785">
            <v>44606</v>
          </cell>
          <cell r="T785">
            <v>44621</v>
          </cell>
          <cell r="U785" t="str">
            <v/>
          </cell>
          <cell r="V785" t="str">
            <v/>
          </cell>
          <cell r="W785" t="str">
            <v/>
          </cell>
          <cell r="X785" t="str">
            <v/>
          </cell>
          <cell r="Y785" t="str">
            <v/>
          </cell>
          <cell r="Z785" t="str">
            <v/>
          </cell>
          <cell r="AA785" t="str">
            <v>0817900
SAO PAULO</v>
          </cell>
          <cell r="AB785" t="str">
            <v>IRF-SP (NACIONALIZACAO RECOF)</v>
          </cell>
          <cell r="AC785">
            <v>44603</v>
          </cell>
          <cell r="AD785" t="str">
            <v>22/0279947-7</v>
          </cell>
          <cell r="AE785">
            <v>44603</v>
          </cell>
          <cell r="AF785" t="str">
            <v>Verde</v>
          </cell>
          <cell r="AG785">
            <v>44603</v>
          </cell>
          <cell r="AH785" t="str">
            <v/>
          </cell>
          <cell r="AI785" t="str">
            <v/>
          </cell>
          <cell r="AJ785" t="str">
            <v/>
          </cell>
          <cell r="AK785" t="str">
            <v/>
          </cell>
        </row>
        <row r="786">
          <cell r="A786" t="str">
            <v>PR-RF-483</v>
          </cell>
          <cell r="B786" t="str">
            <v>Normal</v>
          </cell>
          <cell r="C786" t="str">
            <v>Produtivo</v>
          </cell>
          <cell r="D786" t="str">
            <v>MBBRAS - SBC_x000D_
59.104.273/0001-29</v>
          </cell>
          <cell r="E786" t="str">
            <v>BSAO0038328</v>
          </cell>
          <cell r="F786" t="str">
            <v/>
          </cell>
          <cell r="G786" t="str">
            <v/>
          </cell>
          <cell r="H786" t="str">
            <v>MARITIMA</v>
          </cell>
          <cell r="I786" t="str">
            <v>NACIONALIZAÇÃO DE RECOF</v>
          </cell>
          <cell r="J786" t="str">
            <v/>
          </cell>
          <cell r="K786" t="str">
            <v>11111</v>
          </cell>
          <cell r="L786" t="str">
            <v/>
          </cell>
          <cell r="P786" t="str">
            <v/>
          </cell>
          <cell r="Q786" t="str">
            <v/>
          </cell>
          <cell r="R786" t="str">
            <v/>
          </cell>
          <cell r="S786">
            <v>44606</v>
          </cell>
          <cell r="T786">
            <v>44621</v>
          </cell>
          <cell r="U786" t="str">
            <v/>
          </cell>
          <cell r="V786" t="str">
            <v/>
          </cell>
          <cell r="W786" t="str">
            <v/>
          </cell>
          <cell r="X786" t="str">
            <v/>
          </cell>
          <cell r="Y786" t="str">
            <v/>
          </cell>
          <cell r="Z786" t="str">
            <v/>
          </cell>
          <cell r="AA786" t="str">
            <v>0817900
SAO PAULO</v>
          </cell>
          <cell r="AB786" t="str">
            <v>IRF-SP (NACIONALIZACAO RECOF)</v>
          </cell>
          <cell r="AC786">
            <v>44603</v>
          </cell>
          <cell r="AD786" t="str">
            <v>22/0279460-2</v>
          </cell>
          <cell r="AE786">
            <v>44603</v>
          </cell>
          <cell r="AF786" t="str">
            <v>Verde</v>
          </cell>
          <cell r="AG786">
            <v>44603</v>
          </cell>
          <cell r="AH786" t="str">
            <v/>
          </cell>
          <cell r="AI786" t="str">
            <v/>
          </cell>
          <cell r="AJ786" t="str">
            <v/>
          </cell>
          <cell r="AK786" t="str">
            <v/>
          </cell>
        </row>
        <row r="787">
          <cell r="A787" t="str">
            <v>PR-RF-487</v>
          </cell>
          <cell r="B787" t="str">
            <v>Normal</v>
          </cell>
          <cell r="C787" t="str">
            <v>Produtivo</v>
          </cell>
          <cell r="D787" t="str">
            <v>MBBRAS - SBC_x000D_
59.104.273/0001-29</v>
          </cell>
          <cell r="E787" t="str">
            <v>BSAO0038334</v>
          </cell>
          <cell r="F787" t="str">
            <v/>
          </cell>
          <cell r="G787" t="str">
            <v/>
          </cell>
          <cell r="H787" t="str">
            <v>MARITIMA</v>
          </cell>
          <cell r="I787" t="str">
            <v>NACIONALIZAÇÃO DE RECOF</v>
          </cell>
          <cell r="J787" t="str">
            <v/>
          </cell>
          <cell r="K787" t="str">
            <v>11111</v>
          </cell>
          <cell r="L787" t="str">
            <v/>
          </cell>
          <cell r="P787" t="str">
            <v/>
          </cell>
          <cell r="Q787" t="str">
            <v/>
          </cell>
          <cell r="R787" t="str">
            <v/>
          </cell>
          <cell r="S787">
            <v>44606</v>
          </cell>
          <cell r="T787">
            <v>44621</v>
          </cell>
          <cell r="U787" t="str">
            <v/>
          </cell>
          <cell r="V787" t="str">
            <v/>
          </cell>
          <cell r="W787" t="str">
            <v/>
          </cell>
          <cell r="X787" t="str">
            <v/>
          </cell>
          <cell r="Y787" t="str">
            <v/>
          </cell>
          <cell r="Z787" t="str">
            <v/>
          </cell>
          <cell r="AA787" t="str">
            <v>0817900
SAO PAULO</v>
          </cell>
          <cell r="AB787" t="str">
            <v>IRF-SP (NACIONALIZACAO RECOF)</v>
          </cell>
          <cell r="AC787">
            <v>44603</v>
          </cell>
          <cell r="AD787" t="str">
            <v>22/0278181-0</v>
          </cell>
          <cell r="AE787">
            <v>44603</v>
          </cell>
          <cell r="AF787" t="str">
            <v>Verde</v>
          </cell>
          <cell r="AG787">
            <v>44603</v>
          </cell>
          <cell r="AH787" t="str">
            <v/>
          </cell>
          <cell r="AI787" t="str">
            <v/>
          </cell>
          <cell r="AJ787" t="str">
            <v/>
          </cell>
          <cell r="AK787" t="str">
            <v/>
          </cell>
        </row>
        <row r="788">
          <cell r="A788">
            <v>540201470</v>
          </cell>
          <cell r="B788" t="str">
            <v>Normal</v>
          </cell>
          <cell r="C788" t="str">
            <v>Produtivo</v>
          </cell>
          <cell r="D788" t="str">
            <v>MBBRAS - SBC_x000D_
59.104.273/0001-29</v>
          </cell>
          <cell r="E788" t="str">
            <v>BSAO0038410</v>
          </cell>
          <cell r="F788" t="str">
            <v>DALIAN KWD</v>
          </cell>
          <cell r="G788" t="str">
            <v>DSV</v>
          </cell>
          <cell r="H788" t="str">
            <v>MARITIMA</v>
          </cell>
          <cell r="I788" t="str">
            <v/>
          </cell>
          <cell r="J788">
            <v>44549</v>
          </cell>
          <cell r="K788" t="str">
            <v>DLCG080976</v>
          </cell>
          <cell r="L788" t="str">
            <v/>
          </cell>
          <cell r="P788">
            <v>44549</v>
          </cell>
          <cell r="Q788" t="str">
            <v>9705079 - CMA CGM URAL</v>
          </cell>
          <cell r="R788" t="str">
            <v>FCL</v>
          </cell>
          <cell r="S788">
            <v>44611</v>
          </cell>
          <cell r="T788">
            <v>44612</v>
          </cell>
          <cell r="U788" t="str">
            <v>152205034899440</v>
          </cell>
          <cell r="V788">
            <v>44613</v>
          </cell>
          <cell r="W788" t="str">
            <v/>
          </cell>
          <cell r="X788" t="str">
            <v/>
          </cell>
          <cell r="Y788" t="str">
            <v/>
          </cell>
          <cell r="Z788" t="str">
            <v>0817800
PORTO DE SANTOS</v>
          </cell>
          <cell r="AA788" t="str">
            <v>0817800
PORTO DE SANTOS</v>
          </cell>
          <cell r="AB788" t="str">
            <v>INST. PORTUARIA PUBLICA - SANTOS BRASIL PARTCIPAÇÕES SA</v>
          </cell>
          <cell r="AC788">
            <v>44613</v>
          </cell>
          <cell r="AD788" t="str">
            <v>22/0345661-1</v>
          </cell>
          <cell r="AE788">
            <v>44614</v>
          </cell>
          <cell r="AF788" t="str">
            <v>Verde</v>
          </cell>
          <cell r="AG788">
            <v>44614</v>
          </cell>
          <cell r="AH788" t="str">
            <v/>
          </cell>
          <cell r="AI788" t="str">
            <v/>
          </cell>
          <cell r="AJ788">
            <v>44617</v>
          </cell>
          <cell r="AK788">
            <v>44617</v>
          </cell>
        </row>
        <row r="789">
          <cell r="A789">
            <v>540201471</v>
          </cell>
          <cell r="B789" t="str">
            <v>Normal</v>
          </cell>
          <cell r="C789" t="str">
            <v>Produtivo</v>
          </cell>
          <cell r="D789" t="str">
            <v>MBBRAS - SBC_x000D_
59.104.273/0001-29</v>
          </cell>
          <cell r="E789" t="str">
            <v>BSAO0038709</v>
          </cell>
          <cell r="F789" t="str">
            <v>DAIMLER TRUCK</v>
          </cell>
          <cell r="G789" t="str">
            <v>HAPPAG LLOYD BRASIL AGENCIAMENTO MARITIM</v>
          </cell>
          <cell r="H789" t="str">
            <v>MARITIMA</v>
          </cell>
          <cell r="I789" t="str">
            <v/>
          </cell>
          <cell r="J789">
            <v>44598</v>
          </cell>
          <cell r="K789" t="str">
            <v>HLCUSTR220104806</v>
          </cell>
          <cell r="L789" t="str">
            <v>1250253021</v>
          </cell>
          <cell r="P789">
            <v>44603</v>
          </cell>
          <cell r="Q789" t="str">
            <v>9618305 -MSC ATHENS</v>
          </cell>
          <cell r="R789" t="str">
            <v>FCL</v>
          </cell>
          <cell r="S789">
            <v>44616</v>
          </cell>
          <cell r="T789">
            <v>44616</v>
          </cell>
          <cell r="U789" t="str">
            <v>152205038336962</v>
          </cell>
          <cell r="V789">
            <v>44616</v>
          </cell>
          <cell r="W789" t="str">
            <v/>
          </cell>
          <cell r="X789" t="str">
            <v/>
          </cell>
          <cell r="Y789" t="str">
            <v/>
          </cell>
          <cell r="Z789" t="str">
            <v>0817800
PORTO DE SANTOS</v>
          </cell>
          <cell r="AA789" t="str">
            <v>0817800
PORTO DE SANTOS</v>
          </cell>
          <cell r="AB789" t="str">
            <v>BRASIL TERMINAL PORTUÁRIO S/A</v>
          </cell>
          <cell r="AC789">
            <v>44636</v>
          </cell>
          <cell r="AD789" t="str">
            <v>22/0507162-8</v>
          </cell>
          <cell r="AE789">
            <v>44637</v>
          </cell>
          <cell r="AF789" t="str">
            <v>Verde</v>
          </cell>
          <cell r="AG789">
            <v>44637</v>
          </cell>
          <cell r="AH789" t="str">
            <v/>
          </cell>
          <cell r="AI789" t="str">
            <v/>
          </cell>
          <cell r="AJ789" t="str">
            <v/>
          </cell>
          <cell r="AK789" t="str">
            <v/>
          </cell>
        </row>
        <row r="790">
          <cell r="A790">
            <v>540201474</v>
          </cell>
          <cell r="B790" t="str">
            <v>Normal</v>
          </cell>
          <cell r="C790" t="str">
            <v>Produtivo</v>
          </cell>
          <cell r="D790" t="str">
            <v>MBBRAS - SBC_x000D_
59.104.273/0001-29</v>
          </cell>
          <cell r="E790" t="str">
            <v>BSAO0038718</v>
          </cell>
          <cell r="F790" t="str">
            <v>DAIMLER TRUCK</v>
          </cell>
          <cell r="G790" t="str">
            <v>HAPPAG LLOYD BRASIL AGENCIAMENTO MARITIM</v>
          </cell>
          <cell r="H790" t="str">
            <v>MARITIMA</v>
          </cell>
          <cell r="I790" t="str">
            <v/>
          </cell>
          <cell r="J790">
            <v>44598</v>
          </cell>
          <cell r="K790" t="str">
            <v>HLCUSTR220109971</v>
          </cell>
          <cell r="L790" t="str">
            <v>1250253034</v>
          </cell>
          <cell r="P790">
            <v>44603</v>
          </cell>
          <cell r="Q790" t="str">
            <v>9618305 -MSC ATHENS</v>
          </cell>
          <cell r="R790" t="str">
            <v>FCL</v>
          </cell>
          <cell r="S790">
            <v>44616</v>
          </cell>
          <cell r="T790">
            <v>44616</v>
          </cell>
          <cell r="U790" t="str">
            <v>152205038337268</v>
          </cell>
          <cell r="V790">
            <v>44616</v>
          </cell>
          <cell r="W790" t="str">
            <v/>
          </cell>
          <cell r="X790" t="str">
            <v/>
          </cell>
          <cell r="Y790" t="str">
            <v/>
          </cell>
          <cell r="Z790" t="str">
            <v>0817800
PORTO DE SANTOS</v>
          </cell>
          <cell r="AA790" t="str">
            <v>0817800
PORTO DE SANTOS</v>
          </cell>
          <cell r="AB790" t="str">
            <v>BRASIL TERMINAL PORTUÁRIO S/A</v>
          </cell>
          <cell r="AC790">
            <v>44622</v>
          </cell>
          <cell r="AD790" t="str">
            <v>22/0397266-0</v>
          </cell>
          <cell r="AE790">
            <v>44623</v>
          </cell>
          <cell r="AF790" t="str">
            <v>Verde</v>
          </cell>
          <cell r="AG790">
            <v>44623</v>
          </cell>
          <cell r="AH790" t="str">
            <v/>
          </cell>
          <cell r="AI790" t="str">
            <v/>
          </cell>
          <cell r="AJ790">
            <v>44623</v>
          </cell>
          <cell r="AK790">
            <v>44623</v>
          </cell>
        </row>
        <row r="791">
          <cell r="A791">
            <v>540201472</v>
          </cell>
          <cell r="B791" t="str">
            <v>Normal</v>
          </cell>
          <cell r="C791" t="str">
            <v>Produtivo</v>
          </cell>
          <cell r="D791" t="str">
            <v>MBBRAS - SBC_x000D_
59.104.273/0001-29</v>
          </cell>
          <cell r="E791" t="str">
            <v>BSAO0038714</v>
          </cell>
          <cell r="F791" t="str">
            <v>DAIMLER TRUCK</v>
          </cell>
          <cell r="G791" t="str">
            <v>HAPPAG LLOYD BRASIL AGENCIAMENTO MARITIM</v>
          </cell>
          <cell r="H791" t="str">
            <v>MARITIMA</v>
          </cell>
          <cell r="I791" t="str">
            <v/>
          </cell>
          <cell r="J791">
            <v>44598</v>
          </cell>
          <cell r="K791" t="str">
            <v>HLCUSTR220104817</v>
          </cell>
          <cell r="L791" t="str">
            <v>1250253019</v>
          </cell>
          <cell r="P791">
            <v>44603</v>
          </cell>
          <cell r="Q791" t="str">
            <v>9618305 -MSC ATHENS</v>
          </cell>
          <cell r="R791" t="str">
            <v>FCL</v>
          </cell>
          <cell r="S791">
            <v>44616</v>
          </cell>
          <cell r="T791">
            <v>44616</v>
          </cell>
          <cell r="U791" t="str">
            <v>152205038337004</v>
          </cell>
          <cell r="V791">
            <v>44616</v>
          </cell>
          <cell r="W791" t="str">
            <v/>
          </cell>
          <cell r="X791" t="str">
            <v/>
          </cell>
          <cell r="Y791" t="str">
            <v/>
          </cell>
          <cell r="Z791" t="str">
            <v>0817800
PORTO DE SANTOS</v>
          </cell>
          <cell r="AA791" t="str">
            <v>0817800
PORTO DE SANTOS</v>
          </cell>
          <cell r="AB791" t="str">
            <v>BRASIL TERMINAL PORTUÁRIO S/A</v>
          </cell>
          <cell r="AC791">
            <v>44624</v>
          </cell>
          <cell r="AD791" t="str">
            <v>22/0421144-2</v>
          </cell>
          <cell r="AE791">
            <v>44627</v>
          </cell>
          <cell r="AF791" t="str">
            <v>Verde</v>
          </cell>
          <cell r="AG791">
            <v>44627</v>
          </cell>
          <cell r="AH791" t="str">
            <v/>
          </cell>
          <cell r="AI791" t="str">
            <v/>
          </cell>
          <cell r="AJ791">
            <v>44627</v>
          </cell>
          <cell r="AK791">
            <v>44627</v>
          </cell>
        </row>
        <row r="792">
          <cell r="A792">
            <v>540201475</v>
          </cell>
          <cell r="B792" t="str">
            <v>Normal</v>
          </cell>
          <cell r="C792" t="str">
            <v>Produtivo</v>
          </cell>
          <cell r="D792" t="str">
            <v>MBBRAS - SBC_x000D_
59.104.273/0001-29</v>
          </cell>
          <cell r="E792" t="str">
            <v>BSAO0038720</v>
          </cell>
          <cell r="F792" t="str">
            <v>DAIMLER TRUCK</v>
          </cell>
          <cell r="G792" t="str">
            <v>HAPPAG LLOYD BRASIL AGENCIAMENTO MARITIM</v>
          </cell>
          <cell r="H792" t="str">
            <v>MARITIMA</v>
          </cell>
          <cell r="I792" t="str">
            <v/>
          </cell>
          <cell r="J792">
            <v>44598</v>
          </cell>
          <cell r="K792" t="str">
            <v>HLCUSTR220111520</v>
          </cell>
          <cell r="L792" t="str">
            <v>1250253024</v>
          </cell>
          <cell r="P792">
            <v>44603</v>
          </cell>
          <cell r="Q792" t="str">
            <v>9618305 -MSC ATHENS</v>
          </cell>
          <cell r="R792" t="str">
            <v>FCL</v>
          </cell>
          <cell r="S792">
            <v>44616</v>
          </cell>
          <cell r="T792">
            <v>44616</v>
          </cell>
          <cell r="U792" t="str">
            <v>152205038337349</v>
          </cell>
          <cell r="V792">
            <v>44616</v>
          </cell>
          <cell r="W792" t="str">
            <v/>
          </cell>
          <cell r="X792" t="str">
            <v/>
          </cell>
          <cell r="Y792" t="str">
            <v/>
          </cell>
          <cell r="Z792" t="str">
            <v>0817800
PORTO DE SANTOS</v>
          </cell>
          <cell r="AA792" t="str">
            <v>0817800
PORTO DE SANTOS</v>
          </cell>
          <cell r="AB792" t="str">
            <v>BRASIL TERMINAL PORTUÁRIO S/A</v>
          </cell>
          <cell r="AC792">
            <v>44623</v>
          </cell>
          <cell r="AD792" t="str">
            <v>22/0407450-0</v>
          </cell>
          <cell r="AE792">
            <v>44624</v>
          </cell>
          <cell r="AF792" t="str">
            <v>Verde</v>
          </cell>
          <cell r="AG792">
            <v>44624</v>
          </cell>
          <cell r="AH792" t="str">
            <v/>
          </cell>
          <cell r="AI792" t="str">
            <v/>
          </cell>
          <cell r="AJ792">
            <v>44627</v>
          </cell>
          <cell r="AK792">
            <v>44627</v>
          </cell>
        </row>
        <row r="793">
          <cell r="A793">
            <v>540201473</v>
          </cell>
          <cell r="B793" t="str">
            <v>Normal</v>
          </cell>
          <cell r="C793" t="str">
            <v>Produtivo</v>
          </cell>
          <cell r="D793" t="str">
            <v>MBBRAS - SBC_x000D_
59.104.273/0001-29</v>
          </cell>
          <cell r="E793" t="str">
            <v>BSAO0038716</v>
          </cell>
          <cell r="F793" t="str">
            <v>DAIMLER TRUCK</v>
          </cell>
          <cell r="G793" t="str">
            <v>HAPPAG LLOYD BRASIL AGENCIAMENTO MARITIM</v>
          </cell>
          <cell r="H793" t="str">
            <v>MARITIMA</v>
          </cell>
          <cell r="I793" t="str">
            <v/>
          </cell>
          <cell r="J793">
            <v>44597</v>
          </cell>
          <cell r="K793" t="str">
            <v>HLCUSTR220104828</v>
          </cell>
          <cell r="L793" t="str">
            <v>1250253089</v>
          </cell>
          <cell r="P793">
            <v>44603</v>
          </cell>
          <cell r="Q793" t="str">
            <v>9618305 -MSC ATHENS</v>
          </cell>
          <cell r="R793" t="str">
            <v>FCL</v>
          </cell>
          <cell r="S793">
            <v>44616</v>
          </cell>
          <cell r="T793">
            <v>44616</v>
          </cell>
          <cell r="U793" t="str">
            <v>152205038337187</v>
          </cell>
          <cell r="V793">
            <v>44616</v>
          </cell>
          <cell r="W793" t="str">
            <v/>
          </cell>
          <cell r="X793" t="str">
            <v/>
          </cell>
          <cell r="Y793" t="str">
            <v/>
          </cell>
          <cell r="Z793" t="str">
            <v>0817800
PORTO DE SANTOS</v>
          </cell>
          <cell r="AA793" t="str">
            <v>0817800
PORTO DE SANTOS</v>
          </cell>
          <cell r="AB793" t="str">
            <v>BRASIL TERMINAL PORTUÁRIO S/A</v>
          </cell>
          <cell r="AC793">
            <v>44629</v>
          </cell>
          <cell r="AD793" t="str">
            <v>22/0453310-5</v>
          </cell>
          <cell r="AE793">
            <v>44629</v>
          </cell>
          <cell r="AF793" t="str">
            <v>Verde</v>
          </cell>
          <cell r="AG793">
            <v>44629</v>
          </cell>
          <cell r="AH793" t="str">
            <v/>
          </cell>
          <cell r="AI793" t="str">
            <v/>
          </cell>
          <cell r="AJ793">
            <v>44629</v>
          </cell>
          <cell r="AK793">
            <v>44629</v>
          </cell>
        </row>
        <row r="794">
          <cell r="A794">
            <v>540201476</v>
          </cell>
          <cell r="B794" t="str">
            <v>Normal</v>
          </cell>
          <cell r="C794" t="str">
            <v>Produtivo</v>
          </cell>
          <cell r="D794" t="str">
            <v>MBBRAS - SBC_x000D_
59.104.273/0001-29</v>
          </cell>
          <cell r="E794" t="str">
            <v>BSAO0038722</v>
          </cell>
          <cell r="F794" t="str">
            <v>DAIMLER TRUCK</v>
          </cell>
          <cell r="G794" t="str">
            <v>HAPPAG LLOYD BRASIL AGENCIAMENTO MARITIM</v>
          </cell>
          <cell r="H794" t="str">
            <v>MARITIMA</v>
          </cell>
          <cell r="I794" t="str">
            <v/>
          </cell>
          <cell r="J794">
            <v>44594</v>
          </cell>
          <cell r="K794" t="str">
            <v>HLCUSTR220111552</v>
          </cell>
          <cell r="L794" t="str">
            <v>1250253056</v>
          </cell>
          <cell r="P794">
            <v>44603</v>
          </cell>
          <cell r="Q794" t="str">
            <v>9618305 -MSC ATHENS</v>
          </cell>
          <cell r="R794" t="str">
            <v>FCL</v>
          </cell>
          <cell r="S794">
            <v>44616</v>
          </cell>
          <cell r="T794">
            <v>44616</v>
          </cell>
          <cell r="U794" t="str">
            <v>152205038337420</v>
          </cell>
          <cell r="V794">
            <v>44616</v>
          </cell>
          <cell r="W794" t="str">
            <v/>
          </cell>
          <cell r="X794" t="str">
            <v/>
          </cell>
          <cell r="Y794" t="str">
            <v/>
          </cell>
          <cell r="Z794" t="str">
            <v>0817800
PORTO DE SANTOS</v>
          </cell>
          <cell r="AA794" t="str">
            <v>0817800
PORTO DE SANTOS</v>
          </cell>
          <cell r="AB794" t="str">
            <v>BRASIL TERMINAL PORTUÁRIO S/A</v>
          </cell>
          <cell r="AC794">
            <v>44627</v>
          </cell>
          <cell r="AD794" t="str">
            <v>22/0433784-5</v>
          </cell>
          <cell r="AE794">
            <v>44628</v>
          </cell>
          <cell r="AF794" t="str">
            <v>Verde</v>
          </cell>
          <cell r="AG794">
            <v>44628</v>
          </cell>
          <cell r="AH794" t="str">
            <v/>
          </cell>
          <cell r="AI794" t="str">
            <v/>
          </cell>
          <cell r="AJ794" t="str">
            <v/>
          </cell>
          <cell r="AK794" t="str">
            <v/>
          </cell>
        </row>
        <row r="795">
          <cell r="A795">
            <v>540201478</v>
          </cell>
          <cell r="B795" t="str">
            <v>Normal</v>
          </cell>
          <cell r="C795" t="str">
            <v>Produtivo</v>
          </cell>
          <cell r="D795" t="str">
            <v>MBBRAS - SBC_x000D_
59.104.273/0001-29</v>
          </cell>
          <cell r="E795" t="str">
            <v>BSAO0038730</v>
          </cell>
          <cell r="F795" t="str">
            <v>DAIMLER TRUCK</v>
          </cell>
          <cell r="G795" t="str">
            <v>HAPPAG LLOYD BRASIL AGENCIAMENTO MARITIM</v>
          </cell>
          <cell r="H795" t="str">
            <v>MARITIMA</v>
          </cell>
          <cell r="I795" t="str">
            <v/>
          </cell>
          <cell r="J795">
            <v>44598</v>
          </cell>
          <cell r="K795" t="str">
            <v>HLCUSTR220111563</v>
          </cell>
          <cell r="L795" t="str">
            <v>1250253119</v>
          </cell>
          <cell r="P795">
            <v>44603</v>
          </cell>
          <cell r="Q795" t="str">
            <v>9618305 - MSC ATHENS</v>
          </cell>
          <cell r="R795" t="str">
            <v>FCL</v>
          </cell>
          <cell r="S795">
            <v>44616</v>
          </cell>
          <cell r="T795">
            <v>44616</v>
          </cell>
          <cell r="U795" t="str">
            <v>152205038337500</v>
          </cell>
          <cell r="V795">
            <v>44616</v>
          </cell>
          <cell r="W795" t="str">
            <v/>
          </cell>
          <cell r="X795" t="str">
            <v/>
          </cell>
          <cell r="Y795" t="str">
            <v/>
          </cell>
          <cell r="Z795" t="str">
            <v>0817800
PORTO DE SANTOS</v>
          </cell>
          <cell r="AA795" t="str">
            <v>0817800
PORTO DE SANTOS</v>
          </cell>
          <cell r="AB795" t="str">
            <v>BRASIL TERMINAL PORTUÁRIO S/A</v>
          </cell>
          <cell r="AC795">
            <v>44617</v>
          </cell>
          <cell r="AD795" t="str">
            <v>22/0384610-0</v>
          </cell>
          <cell r="AE795">
            <v>44623</v>
          </cell>
          <cell r="AF795" t="str">
            <v>Verde</v>
          </cell>
          <cell r="AG795">
            <v>44623</v>
          </cell>
          <cell r="AH795" t="str">
            <v/>
          </cell>
          <cell r="AI795" t="str">
            <v/>
          </cell>
          <cell r="AJ795">
            <v>44623</v>
          </cell>
          <cell r="AK795">
            <v>44623</v>
          </cell>
        </row>
        <row r="796">
          <cell r="A796">
            <v>540201480</v>
          </cell>
          <cell r="B796" t="str">
            <v>Normal</v>
          </cell>
          <cell r="C796" t="str">
            <v>Produtivo</v>
          </cell>
          <cell r="D796" t="str">
            <v>MBBRAS - SBC_x000D_
59.104.273/0001-29</v>
          </cell>
          <cell r="E796" t="str">
            <v>BSAO0038734</v>
          </cell>
          <cell r="F796" t="str">
            <v>DAIMLER TRUCK</v>
          </cell>
          <cell r="G796" t="str">
            <v>HAPPAG LLOYD BRASIL AGENCIAMENTO MARITIM</v>
          </cell>
          <cell r="H796" t="str">
            <v>MARITIMA</v>
          </cell>
          <cell r="I796" t="str">
            <v/>
          </cell>
          <cell r="J796">
            <v>44598</v>
          </cell>
          <cell r="K796" t="str">
            <v>HLCUSTR220115090</v>
          </cell>
          <cell r="L796" t="str">
            <v>1250253018</v>
          </cell>
          <cell r="P796">
            <v>44598</v>
          </cell>
          <cell r="Q796" t="str">
            <v>9618305 - MSC ATHENS</v>
          </cell>
          <cell r="R796" t="str">
            <v>FCL</v>
          </cell>
          <cell r="S796">
            <v>44616</v>
          </cell>
          <cell r="T796">
            <v>44616</v>
          </cell>
          <cell r="U796" t="str">
            <v>152205038337934</v>
          </cell>
          <cell r="V796">
            <v>44616</v>
          </cell>
          <cell r="W796" t="str">
            <v/>
          </cell>
          <cell r="X796" t="str">
            <v/>
          </cell>
          <cell r="Y796" t="str">
            <v/>
          </cell>
          <cell r="Z796" t="str">
            <v>0817800
PORTO DE SANTOS</v>
          </cell>
          <cell r="AA796" t="str">
            <v>0817800
PORTO DE SANTOS</v>
          </cell>
          <cell r="AB796" t="str">
            <v>BRASIL TERMINAL PORTUÁRIO S/A</v>
          </cell>
          <cell r="AC796" t="str">
            <v/>
          </cell>
          <cell r="AD796" t="str">
            <v/>
          </cell>
          <cell r="AE796" t="str">
            <v/>
          </cell>
          <cell r="AF796" t="str">
            <v/>
          </cell>
          <cell r="AG796" t="str">
            <v/>
          </cell>
          <cell r="AH796" t="str">
            <v/>
          </cell>
          <cell r="AI796" t="str">
            <v/>
          </cell>
          <cell r="AJ796" t="str">
            <v/>
          </cell>
          <cell r="AK796" t="str">
            <v/>
          </cell>
        </row>
        <row r="797">
          <cell r="A797">
            <v>540201482</v>
          </cell>
          <cell r="B797" t="str">
            <v>Normal</v>
          </cell>
          <cell r="C797" t="str">
            <v>Produtivo</v>
          </cell>
          <cell r="D797" t="str">
            <v>MBBRAS - SBC_x000D_
59.104.273/0001-29</v>
          </cell>
          <cell r="E797" t="str">
            <v>BSAO0038736</v>
          </cell>
          <cell r="F797" t="str">
            <v>DAIMLER TRUCK</v>
          </cell>
          <cell r="G797" t="str">
            <v>HAPPAG LLOYD BRASIL AGENCIAMENTO MARITIM</v>
          </cell>
          <cell r="H797" t="str">
            <v>MARITIMA</v>
          </cell>
          <cell r="I797" t="str">
            <v/>
          </cell>
          <cell r="J797">
            <v>44598</v>
          </cell>
          <cell r="K797" t="str">
            <v>HLCUSTR220115129</v>
          </cell>
          <cell r="L797" t="str">
            <v>1250253023</v>
          </cell>
          <cell r="P797">
            <v>44603</v>
          </cell>
          <cell r="Q797" t="str">
            <v>9618305 - MSC ATHENS</v>
          </cell>
          <cell r="R797" t="str">
            <v>FCL</v>
          </cell>
          <cell r="S797">
            <v>44616</v>
          </cell>
          <cell r="T797">
            <v>44616</v>
          </cell>
          <cell r="U797" t="str">
            <v>152205038338159</v>
          </cell>
          <cell r="V797">
            <v>44616</v>
          </cell>
          <cell r="W797" t="str">
            <v/>
          </cell>
          <cell r="X797" t="str">
            <v/>
          </cell>
          <cell r="Y797" t="str">
            <v/>
          </cell>
          <cell r="Z797" t="str">
            <v>0817800
PORTO DE SANTOS</v>
          </cell>
          <cell r="AA797" t="str">
            <v>0817800
PORTO DE SANTOS</v>
          </cell>
          <cell r="AB797" t="str">
            <v>BRASIL TERMINAL PORTUÁRIO S/A</v>
          </cell>
          <cell r="AC797">
            <v>44629</v>
          </cell>
          <cell r="AD797" t="str">
            <v>22/0453311-3</v>
          </cell>
          <cell r="AE797">
            <v>44629</v>
          </cell>
          <cell r="AF797" t="str">
            <v>Verde</v>
          </cell>
          <cell r="AG797">
            <v>44629</v>
          </cell>
          <cell r="AH797" t="str">
            <v/>
          </cell>
          <cell r="AI797" t="str">
            <v/>
          </cell>
          <cell r="AJ797">
            <v>44630</v>
          </cell>
          <cell r="AK797">
            <v>44630</v>
          </cell>
        </row>
        <row r="798">
          <cell r="A798">
            <v>540201481</v>
          </cell>
          <cell r="B798" t="str">
            <v>Normal</v>
          </cell>
          <cell r="C798" t="str">
            <v>Produtivo</v>
          </cell>
          <cell r="D798" t="str">
            <v>MBBRAS - SBC_x000D_
59.104.273/0001-29</v>
          </cell>
          <cell r="E798" t="str">
            <v>BSAO0038735</v>
          </cell>
          <cell r="F798" t="str">
            <v>DAIMLER TRUCK</v>
          </cell>
          <cell r="G798" t="str">
            <v>HAPPAG LLOYD BRASIL AGENCIAMENTO MARITIM</v>
          </cell>
          <cell r="H798" t="str">
            <v>MARITIMA</v>
          </cell>
          <cell r="I798" t="str">
            <v/>
          </cell>
          <cell r="J798">
            <v>44598</v>
          </cell>
          <cell r="K798" t="str">
            <v>HLCUSTR220115118</v>
          </cell>
          <cell r="L798" t="str">
            <v>1250253020</v>
          </cell>
          <cell r="P798">
            <v>44598</v>
          </cell>
          <cell r="Q798" t="str">
            <v>9618305 - MSC ATHENS</v>
          </cell>
          <cell r="R798" t="str">
            <v>FCL</v>
          </cell>
          <cell r="S798">
            <v>44616</v>
          </cell>
          <cell r="T798">
            <v>44616</v>
          </cell>
          <cell r="U798" t="str">
            <v>152205038338078</v>
          </cell>
          <cell r="V798">
            <v>44616</v>
          </cell>
          <cell r="W798" t="str">
            <v/>
          </cell>
          <cell r="X798" t="str">
            <v/>
          </cell>
          <cell r="Y798" t="str">
            <v/>
          </cell>
          <cell r="Z798" t="str">
            <v>0817800
PORTO DE SANTOS</v>
          </cell>
          <cell r="AA798" t="str">
            <v/>
          </cell>
          <cell r="AB798" t="str">
            <v/>
          </cell>
          <cell r="AC798" t="str">
            <v/>
          </cell>
          <cell r="AD798" t="str">
            <v/>
          </cell>
          <cell r="AE798" t="str">
            <v/>
          </cell>
          <cell r="AF798" t="str">
            <v/>
          </cell>
          <cell r="AG798" t="str">
            <v/>
          </cell>
          <cell r="AH798" t="str">
            <v/>
          </cell>
          <cell r="AI798" t="str">
            <v/>
          </cell>
          <cell r="AJ798" t="str">
            <v/>
          </cell>
          <cell r="AK798" t="str">
            <v/>
          </cell>
        </row>
        <row r="799">
          <cell r="A799">
            <v>540201483</v>
          </cell>
          <cell r="B799" t="str">
            <v>Normal</v>
          </cell>
          <cell r="C799" t="str">
            <v>Produtivo</v>
          </cell>
          <cell r="D799" t="str">
            <v>MBBRAS - SBC_x000D_
59.104.273/0001-29</v>
          </cell>
          <cell r="E799" t="str">
            <v>BSAO0038737</v>
          </cell>
          <cell r="F799" t="str">
            <v>DAIMLER TRUCK</v>
          </cell>
          <cell r="G799" t="str">
            <v>HAPPAG LLOYD BRASIL AGENCIAMENTO MARITIM</v>
          </cell>
          <cell r="H799" t="str">
            <v>MARITIMA</v>
          </cell>
          <cell r="I799" t="str">
            <v/>
          </cell>
          <cell r="J799">
            <v>44598</v>
          </cell>
          <cell r="K799" t="str">
            <v>HLCUSTR220115130</v>
          </cell>
          <cell r="L799" t="str">
            <v>1250253022</v>
          </cell>
          <cell r="P799">
            <v>44598</v>
          </cell>
          <cell r="Q799" t="str">
            <v>9618305 - MSC ATHENS</v>
          </cell>
          <cell r="R799" t="str">
            <v>FCL</v>
          </cell>
          <cell r="S799">
            <v>44616</v>
          </cell>
          <cell r="T799">
            <v>44616</v>
          </cell>
          <cell r="U799" t="str">
            <v>152205038338230</v>
          </cell>
          <cell r="V799">
            <v>44638</v>
          </cell>
          <cell r="W799" t="str">
            <v/>
          </cell>
          <cell r="X799" t="str">
            <v/>
          </cell>
          <cell r="Y799" t="str">
            <v/>
          </cell>
          <cell r="Z799" t="str">
            <v>0817800
PORTO DE SANTOS</v>
          </cell>
          <cell r="AA799" t="str">
            <v/>
          </cell>
          <cell r="AB799" t="str">
            <v/>
          </cell>
          <cell r="AC799" t="str">
            <v/>
          </cell>
          <cell r="AD799" t="str">
            <v/>
          </cell>
          <cell r="AE799" t="str">
            <v/>
          </cell>
          <cell r="AF799" t="str">
            <v/>
          </cell>
          <cell r="AG799" t="str">
            <v/>
          </cell>
          <cell r="AH799" t="str">
            <v/>
          </cell>
          <cell r="AI799" t="str">
            <v/>
          </cell>
          <cell r="AJ799" t="str">
            <v/>
          </cell>
          <cell r="AK799" t="str">
            <v/>
          </cell>
        </row>
        <row r="800">
          <cell r="A800">
            <v>540201479</v>
          </cell>
          <cell r="B800" t="str">
            <v>Normal</v>
          </cell>
          <cell r="C800" t="str">
            <v>Produtivo</v>
          </cell>
          <cell r="D800" t="str">
            <v>MBBRAS - SBC_x000D_
59.104.273/0001-29</v>
          </cell>
          <cell r="E800" t="str">
            <v>BSAO0038733</v>
          </cell>
          <cell r="F800" t="str">
            <v>DAIMLER TRUCK</v>
          </cell>
          <cell r="G800" t="str">
            <v>HAPPAG LLOYD BRASIL AGENCIAMENTO MARITIM</v>
          </cell>
          <cell r="H800" t="str">
            <v>MARITIMA</v>
          </cell>
          <cell r="I800" t="str">
            <v/>
          </cell>
          <cell r="J800">
            <v>44594</v>
          </cell>
          <cell r="K800" t="str">
            <v>HLCUSTR220114338</v>
          </cell>
          <cell r="L800" t="str">
            <v>1250253059</v>
          </cell>
          <cell r="P800">
            <v>44594</v>
          </cell>
          <cell r="Q800" t="str">
            <v>9618305 - MSC ATHENS</v>
          </cell>
          <cell r="R800" t="str">
            <v>FCL</v>
          </cell>
          <cell r="S800">
            <v>44616</v>
          </cell>
          <cell r="T800">
            <v>44616</v>
          </cell>
          <cell r="U800" t="str">
            <v>152205038337853</v>
          </cell>
          <cell r="V800">
            <v>44616</v>
          </cell>
          <cell r="W800" t="str">
            <v/>
          </cell>
          <cell r="X800" t="str">
            <v/>
          </cell>
          <cell r="Y800" t="str">
            <v/>
          </cell>
          <cell r="Z800" t="str">
            <v>0817800
PORTO DE SANTOS</v>
          </cell>
          <cell r="AA800" t="str">
            <v>0817800
PORTO DE SANTOS</v>
          </cell>
          <cell r="AB800" t="str">
            <v>BRASIL TERMINAL PORTUÁRIO S/A</v>
          </cell>
          <cell r="AC800" t="str">
            <v/>
          </cell>
          <cell r="AD800" t="str">
            <v/>
          </cell>
          <cell r="AE800" t="str">
            <v/>
          </cell>
          <cell r="AF800" t="str">
            <v/>
          </cell>
          <cell r="AG800" t="str">
            <v/>
          </cell>
          <cell r="AH800" t="str">
            <v/>
          </cell>
          <cell r="AI800" t="str">
            <v/>
          </cell>
          <cell r="AJ800" t="str">
            <v/>
          </cell>
          <cell r="AK800" t="str">
            <v/>
          </cell>
        </row>
        <row r="801">
          <cell r="A801">
            <v>540201484</v>
          </cell>
          <cell r="B801" t="str">
            <v>Normal</v>
          </cell>
          <cell r="C801" t="str">
            <v>Produtivo</v>
          </cell>
          <cell r="D801" t="str">
            <v>MBBRAS - SBC_x000D_
59.104.273/0001-29</v>
          </cell>
          <cell r="E801" t="str">
            <v>BSAO0038738</v>
          </cell>
          <cell r="F801" t="str">
            <v>DAIMLER TRUCK</v>
          </cell>
          <cell r="G801" t="str">
            <v>HAPPAG LLOYD BRASIL AGENCIAMENTO MARITIM</v>
          </cell>
          <cell r="H801" t="str">
            <v>MARITIMA</v>
          </cell>
          <cell r="I801" t="str">
            <v/>
          </cell>
          <cell r="J801">
            <v>44598</v>
          </cell>
          <cell r="K801" t="str">
            <v>HLCUSTR220115279</v>
          </cell>
          <cell r="L801" t="str">
            <v>1250253026</v>
          </cell>
          <cell r="P801">
            <v>44603</v>
          </cell>
          <cell r="Q801" t="str">
            <v>9618305 - MSC ATHENS</v>
          </cell>
          <cell r="R801" t="str">
            <v>FCL</v>
          </cell>
          <cell r="S801">
            <v>44616</v>
          </cell>
          <cell r="T801">
            <v>44616</v>
          </cell>
          <cell r="U801" t="str">
            <v>152205038338310</v>
          </cell>
          <cell r="V801">
            <v>44616</v>
          </cell>
          <cell r="W801" t="str">
            <v/>
          </cell>
          <cell r="X801" t="str">
            <v/>
          </cell>
          <cell r="Y801" t="str">
            <v/>
          </cell>
          <cell r="Z801" t="str">
            <v>0817800
PORTO DE SANTOS</v>
          </cell>
          <cell r="AA801" t="str">
            <v>0817800
PORTO DE SANTOS</v>
          </cell>
          <cell r="AB801" t="str">
            <v>BRASIL TERMINAL PORTUÁRIO S/A</v>
          </cell>
          <cell r="AC801">
            <v>44623</v>
          </cell>
          <cell r="AD801" t="str">
            <v>22/0407451-8</v>
          </cell>
          <cell r="AE801">
            <v>44624</v>
          </cell>
          <cell r="AF801" t="str">
            <v>Verde</v>
          </cell>
          <cell r="AG801">
            <v>44624</v>
          </cell>
          <cell r="AH801" t="str">
            <v/>
          </cell>
          <cell r="AI801" t="str">
            <v/>
          </cell>
          <cell r="AJ801">
            <v>44627</v>
          </cell>
          <cell r="AK801">
            <v>44627</v>
          </cell>
        </row>
        <row r="802">
          <cell r="A802">
            <v>540201485</v>
          </cell>
          <cell r="B802" t="str">
            <v>Normal</v>
          </cell>
          <cell r="C802" t="str">
            <v>Produtivo</v>
          </cell>
          <cell r="D802" t="str">
            <v>MBBRAS - SBC_x000D_
59.104.273/0001-29</v>
          </cell>
          <cell r="E802" t="str">
            <v>BSAO0038739</v>
          </cell>
          <cell r="F802" t="str">
            <v>DAIMLER TRUCK</v>
          </cell>
          <cell r="G802" t="str">
            <v>HAPPAG LLOYD BRASIL AGENCIAMENTO MARITIM</v>
          </cell>
          <cell r="H802" t="str">
            <v>MARITIMA</v>
          </cell>
          <cell r="I802" t="str">
            <v/>
          </cell>
          <cell r="J802">
            <v>44598</v>
          </cell>
          <cell r="K802" t="str">
            <v>HLCUSTR220115341</v>
          </cell>
          <cell r="L802" t="str">
            <v>1250253025</v>
          </cell>
          <cell r="P802">
            <v>44603</v>
          </cell>
          <cell r="Q802" t="str">
            <v>9618305 - MSC ATHENS</v>
          </cell>
          <cell r="R802" t="str">
            <v>FCL</v>
          </cell>
          <cell r="S802">
            <v>44616</v>
          </cell>
          <cell r="T802">
            <v>44616</v>
          </cell>
          <cell r="U802" t="str">
            <v>152205038338400</v>
          </cell>
          <cell r="V802">
            <v>44616</v>
          </cell>
          <cell r="W802" t="str">
            <v/>
          </cell>
          <cell r="X802" t="str">
            <v/>
          </cell>
          <cell r="Y802" t="str">
            <v/>
          </cell>
          <cell r="Z802" t="str">
            <v>0817800
PORTO DE SANTOS</v>
          </cell>
          <cell r="AA802" t="str">
            <v>0817800
PORTO DE SANTOS</v>
          </cell>
          <cell r="AB802" t="str">
            <v>BRASIL TERMINAL PORTUÁRIO S/A</v>
          </cell>
          <cell r="AC802">
            <v>44630</v>
          </cell>
          <cell r="AD802" t="str">
            <v>22/0469091-0</v>
          </cell>
          <cell r="AE802">
            <v>44631</v>
          </cell>
          <cell r="AF802" t="str">
            <v>Verde</v>
          </cell>
          <cell r="AG802">
            <v>44631</v>
          </cell>
          <cell r="AH802" t="str">
            <v/>
          </cell>
          <cell r="AI802" t="str">
            <v/>
          </cell>
          <cell r="AJ802">
            <v>44631</v>
          </cell>
          <cell r="AK802">
            <v>44631</v>
          </cell>
        </row>
        <row r="803">
          <cell r="A803">
            <v>540201488</v>
          </cell>
          <cell r="B803" t="str">
            <v>Normal</v>
          </cell>
          <cell r="C803" t="str">
            <v>Produtivo</v>
          </cell>
          <cell r="D803" t="str">
            <v>MBBRAS - SBC_x000D_
59.104.273/0001-29</v>
          </cell>
          <cell r="E803" t="str">
            <v>BSAO0038746</v>
          </cell>
          <cell r="F803" t="str">
            <v>DAIMLER TRUCK</v>
          </cell>
          <cell r="G803" t="str">
            <v>HAPPAG LLOYD BRASIL AGENCIAMENTO MARITIM</v>
          </cell>
          <cell r="H803" t="str">
            <v>MARITIMA</v>
          </cell>
          <cell r="I803" t="str">
            <v/>
          </cell>
          <cell r="J803">
            <v>44598</v>
          </cell>
          <cell r="K803" t="str">
            <v>HLCUSTR220115553</v>
          </cell>
          <cell r="L803" t="str">
            <v>1250253028</v>
          </cell>
          <cell r="P803">
            <v>44603</v>
          </cell>
          <cell r="Q803" t="str">
            <v>9618305 - MSC ATHENS</v>
          </cell>
          <cell r="R803" t="str">
            <v>FCL</v>
          </cell>
          <cell r="S803">
            <v>44616</v>
          </cell>
          <cell r="T803">
            <v>44616</v>
          </cell>
          <cell r="U803" t="str">
            <v>152205038338906</v>
          </cell>
          <cell r="V803">
            <v>44616</v>
          </cell>
          <cell r="W803" t="str">
            <v/>
          </cell>
          <cell r="X803" t="str">
            <v/>
          </cell>
          <cell r="Y803" t="str">
            <v/>
          </cell>
          <cell r="Z803" t="str">
            <v>0817800
PORTO DE SANTOS</v>
          </cell>
          <cell r="AA803" t="str">
            <v>0817800
PORTO DE SANTOS</v>
          </cell>
          <cell r="AB803" t="str">
            <v>BRASIL TERMINAL PORTUÁRIO S/A</v>
          </cell>
          <cell r="AC803">
            <v>44629</v>
          </cell>
          <cell r="AD803" t="str">
            <v>22/0442774-7</v>
          </cell>
          <cell r="AE803">
            <v>44628</v>
          </cell>
          <cell r="AF803" t="str">
            <v>Verde</v>
          </cell>
          <cell r="AG803">
            <v>44628</v>
          </cell>
          <cell r="AH803" t="str">
            <v/>
          </cell>
          <cell r="AI803" t="str">
            <v/>
          </cell>
          <cell r="AJ803">
            <v>44629</v>
          </cell>
          <cell r="AK803">
            <v>44629</v>
          </cell>
        </row>
        <row r="804">
          <cell r="A804">
            <v>540201486</v>
          </cell>
          <cell r="B804" t="str">
            <v>Normal</v>
          </cell>
          <cell r="C804" t="str">
            <v>Produtivo</v>
          </cell>
          <cell r="D804" t="str">
            <v>MBBRAS - SBC_x000D_
59.104.273/0001-29</v>
          </cell>
          <cell r="E804" t="str">
            <v>BSAO0038743</v>
          </cell>
          <cell r="F804" t="str">
            <v>DAIMLER TRUCK</v>
          </cell>
          <cell r="G804" t="str">
            <v>HAPPAG LLOYD BRASIL AGENCIAMENTO MARITIM</v>
          </cell>
          <cell r="H804" t="str">
            <v>MARITIMA</v>
          </cell>
          <cell r="I804" t="str">
            <v/>
          </cell>
          <cell r="J804">
            <v>44598</v>
          </cell>
          <cell r="K804" t="str">
            <v>HLCUSTR220115436</v>
          </cell>
          <cell r="L804" t="str">
            <v>1250253027</v>
          </cell>
          <cell r="P804">
            <v>44603</v>
          </cell>
          <cell r="Q804" t="str">
            <v>9618305 - MSC ATHENS</v>
          </cell>
          <cell r="R804" t="str">
            <v>FCL</v>
          </cell>
          <cell r="S804">
            <v>44616</v>
          </cell>
          <cell r="T804">
            <v>44616</v>
          </cell>
          <cell r="U804" t="str">
            <v>152205038338582</v>
          </cell>
          <cell r="V804">
            <v>44616</v>
          </cell>
          <cell r="W804" t="str">
            <v/>
          </cell>
          <cell r="X804" t="str">
            <v/>
          </cell>
          <cell r="Y804" t="str">
            <v/>
          </cell>
          <cell r="Z804" t="str">
            <v>0817800
PORTO DE SANTOS</v>
          </cell>
          <cell r="AA804" t="str">
            <v>0817800
PORTO DE SANTOS</v>
          </cell>
          <cell r="AB804" t="str">
            <v>BRASIL TERMINAL PORTUÁRIO S/A</v>
          </cell>
          <cell r="AC804">
            <v>44629</v>
          </cell>
          <cell r="AD804" t="str">
            <v>22/0453312-1</v>
          </cell>
          <cell r="AE804">
            <v>44629</v>
          </cell>
          <cell r="AF804" t="str">
            <v>Verde</v>
          </cell>
          <cell r="AG804">
            <v>44629</v>
          </cell>
          <cell r="AH804" t="str">
            <v/>
          </cell>
          <cell r="AI804" t="str">
            <v/>
          </cell>
          <cell r="AJ804">
            <v>44630</v>
          </cell>
          <cell r="AK804">
            <v>44630</v>
          </cell>
        </row>
        <row r="805">
          <cell r="A805">
            <v>540201490</v>
          </cell>
          <cell r="B805" t="str">
            <v>Normal</v>
          </cell>
          <cell r="C805" t="str">
            <v>Produtivo</v>
          </cell>
          <cell r="D805" t="str">
            <v>MBBRAS - SBC_x000D_
59.104.273/0001-29</v>
          </cell>
          <cell r="E805" t="str">
            <v>BSAO0038751</v>
          </cell>
          <cell r="F805" t="str">
            <v>DAIMLER TRUCK</v>
          </cell>
          <cell r="G805" t="str">
            <v>HAPPAG LLOYD BRASIL AGENCIAMENTO MARITIM</v>
          </cell>
          <cell r="H805" t="str">
            <v>MARITIMA</v>
          </cell>
          <cell r="I805" t="str">
            <v/>
          </cell>
          <cell r="J805">
            <v>44598</v>
          </cell>
          <cell r="K805" t="str">
            <v>HLCUSTR220115615</v>
          </cell>
          <cell r="L805" t="str">
            <v>1250253030</v>
          </cell>
          <cell r="P805">
            <v>44603</v>
          </cell>
          <cell r="Q805" t="str">
            <v>9618305 - MSC ATHENS</v>
          </cell>
          <cell r="R805" t="str">
            <v>FCL</v>
          </cell>
          <cell r="S805">
            <v>44616</v>
          </cell>
          <cell r="T805">
            <v>44616</v>
          </cell>
          <cell r="U805" t="str">
            <v>152205038339120</v>
          </cell>
          <cell r="V805">
            <v>44616</v>
          </cell>
          <cell r="W805" t="str">
            <v/>
          </cell>
          <cell r="X805" t="str">
            <v/>
          </cell>
          <cell r="Y805" t="str">
            <v/>
          </cell>
          <cell r="Z805" t="str">
            <v>0817800
PORTO DE SANTOS</v>
          </cell>
          <cell r="AA805" t="str">
            <v>0817800
PORTO DE SANTOS</v>
          </cell>
          <cell r="AB805" t="str">
            <v>BRASIL TERMINAL PORTUÁRIO S/A</v>
          </cell>
          <cell r="AC805">
            <v>44624</v>
          </cell>
          <cell r="AD805" t="str">
            <v>22/0421145-0</v>
          </cell>
          <cell r="AE805">
            <v>44627</v>
          </cell>
          <cell r="AF805" t="str">
            <v>Verde</v>
          </cell>
          <cell r="AG805">
            <v>44627</v>
          </cell>
          <cell r="AH805" t="str">
            <v/>
          </cell>
          <cell r="AI805" t="str">
            <v/>
          </cell>
          <cell r="AJ805" t="str">
            <v/>
          </cell>
          <cell r="AK805" t="str">
            <v/>
          </cell>
        </row>
        <row r="806">
          <cell r="A806">
            <v>540201487</v>
          </cell>
          <cell r="B806" t="str">
            <v>Normal</v>
          </cell>
          <cell r="C806" t="str">
            <v>Produtivo</v>
          </cell>
          <cell r="D806" t="str">
            <v>MBBRAS - SBC_x000D_
59.104.273/0001-29</v>
          </cell>
          <cell r="E806" t="str">
            <v>BSAO0038744</v>
          </cell>
          <cell r="F806" t="str">
            <v>DAIMLER TRUCK</v>
          </cell>
          <cell r="G806" t="str">
            <v>HAPPAG LLOYD BRASIL AGENCIAMENTO MARITIM</v>
          </cell>
          <cell r="H806" t="str">
            <v>MARITIMA</v>
          </cell>
          <cell r="I806" t="str">
            <v/>
          </cell>
          <cell r="J806">
            <v>44598</v>
          </cell>
          <cell r="K806" t="str">
            <v>HLCUSTR220115469</v>
          </cell>
          <cell r="L806" t="str">
            <v>1250253032</v>
          </cell>
          <cell r="P806">
            <v>44603</v>
          </cell>
          <cell r="Q806" t="str">
            <v>9618305 - MSC ATHENS</v>
          </cell>
          <cell r="R806" t="str">
            <v>FCL</v>
          </cell>
          <cell r="S806">
            <v>44616</v>
          </cell>
          <cell r="T806">
            <v>44616</v>
          </cell>
          <cell r="U806" t="str">
            <v>152205038338663</v>
          </cell>
          <cell r="V806">
            <v>44616</v>
          </cell>
          <cell r="W806" t="str">
            <v/>
          </cell>
          <cell r="X806" t="str">
            <v/>
          </cell>
          <cell r="Y806" t="str">
            <v/>
          </cell>
          <cell r="Z806" t="str">
            <v>0817800
PORTO DE SANTOS</v>
          </cell>
          <cell r="AA806" t="str">
            <v>0817800
PORTO DE SANTOS</v>
          </cell>
          <cell r="AB806" t="str">
            <v>BRASIL TERMINAL PORTUÁRIO S/A</v>
          </cell>
          <cell r="AC806">
            <v>44629</v>
          </cell>
          <cell r="AD806" t="str">
            <v>22/0453313-0</v>
          </cell>
          <cell r="AE806">
            <v>44629</v>
          </cell>
          <cell r="AF806" t="str">
            <v>Verde</v>
          </cell>
          <cell r="AG806">
            <v>44629</v>
          </cell>
          <cell r="AH806" t="str">
            <v/>
          </cell>
          <cell r="AI806" t="str">
            <v/>
          </cell>
          <cell r="AJ806">
            <v>44630</v>
          </cell>
          <cell r="AK806">
            <v>44630</v>
          </cell>
        </row>
        <row r="807">
          <cell r="A807">
            <v>540201489</v>
          </cell>
          <cell r="B807" t="str">
            <v>Normal</v>
          </cell>
          <cell r="C807" t="str">
            <v>Produtivo</v>
          </cell>
          <cell r="D807" t="str">
            <v>MBBRAS - SBC_x000D_
59.104.273/0001-29</v>
          </cell>
          <cell r="E807" t="str">
            <v>BSAO0038748</v>
          </cell>
          <cell r="F807" t="str">
            <v>DAIMLER TRUCK</v>
          </cell>
          <cell r="G807" t="str">
            <v>HAPPAG LLOYD BRASIL AGENCIAMENTO MARITIM</v>
          </cell>
          <cell r="H807" t="str">
            <v>MARITIMA</v>
          </cell>
          <cell r="I807" t="str">
            <v/>
          </cell>
          <cell r="J807">
            <v>44598</v>
          </cell>
          <cell r="K807" t="str">
            <v>HLCUSTR220115564</v>
          </cell>
          <cell r="L807" t="str">
            <v>1250253031</v>
          </cell>
          <cell r="P807">
            <v>44598</v>
          </cell>
          <cell r="Q807" t="str">
            <v>9618305 - MSC ATHENS</v>
          </cell>
          <cell r="R807" t="str">
            <v>FCL</v>
          </cell>
          <cell r="S807">
            <v>44616</v>
          </cell>
          <cell r="T807">
            <v>44616</v>
          </cell>
          <cell r="U807" t="str">
            <v>152205038339040</v>
          </cell>
          <cell r="V807">
            <v>44616</v>
          </cell>
          <cell r="W807" t="str">
            <v/>
          </cell>
          <cell r="X807" t="str">
            <v/>
          </cell>
          <cell r="Y807" t="str">
            <v/>
          </cell>
          <cell r="Z807" t="str">
            <v>0817800
PORTO DE SANTOS</v>
          </cell>
          <cell r="AA807" t="str">
            <v/>
          </cell>
          <cell r="AB807" t="str">
            <v/>
          </cell>
          <cell r="AC807" t="str">
            <v/>
          </cell>
          <cell r="AD807" t="str">
            <v/>
          </cell>
          <cell r="AE807" t="str">
            <v/>
          </cell>
          <cell r="AF807" t="str">
            <v/>
          </cell>
          <cell r="AG807" t="str">
            <v/>
          </cell>
          <cell r="AH807" t="str">
            <v/>
          </cell>
          <cell r="AI807" t="str">
            <v/>
          </cell>
          <cell r="AJ807" t="str">
            <v/>
          </cell>
          <cell r="AK807" t="str">
            <v/>
          </cell>
        </row>
        <row r="808">
          <cell r="A808">
            <v>540201491</v>
          </cell>
          <cell r="B808" t="str">
            <v>Normal</v>
          </cell>
          <cell r="C808" t="str">
            <v>Produtivo</v>
          </cell>
          <cell r="D808" t="str">
            <v>MBBRAS - SBC_x000D_
59.104.273/0001-29</v>
          </cell>
          <cell r="E808" t="str">
            <v>BSAO0038755</v>
          </cell>
          <cell r="F808" t="str">
            <v>DAIMLER TRUCK</v>
          </cell>
          <cell r="G808" t="str">
            <v>HAPPAG LLOYD BRASIL AGENCIAMENTO MARITIM</v>
          </cell>
          <cell r="H808" t="str">
            <v>MARITIMA</v>
          </cell>
          <cell r="I808" t="str">
            <v/>
          </cell>
          <cell r="J808">
            <v>44598</v>
          </cell>
          <cell r="K808" t="str">
            <v>HLCUSTR220115659</v>
          </cell>
          <cell r="L808" t="str">
            <v>1250253029</v>
          </cell>
          <cell r="P808">
            <v>44603</v>
          </cell>
          <cell r="Q808" t="str">
            <v>9618305 - MSC ATHENS</v>
          </cell>
          <cell r="R808" t="str">
            <v>FCL</v>
          </cell>
          <cell r="S808">
            <v>44616</v>
          </cell>
          <cell r="T808">
            <v>44616</v>
          </cell>
          <cell r="U808" t="str">
            <v>152205038339201</v>
          </cell>
          <cell r="V808">
            <v>44616</v>
          </cell>
          <cell r="W808" t="str">
            <v/>
          </cell>
          <cell r="X808" t="str">
            <v/>
          </cell>
          <cell r="Y808" t="str">
            <v/>
          </cell>
          <cell r="Z808" t="str">
            <v>0817800
PORTO DE SANTOS</v>
          </cell>
          <cell r="AA808" t="str">
            <v>0817800
PORTO DE SANTOS</v>
          </cell>
          <cell r="AB808" t="str">
            <v>BRASIL TERMINAL PORTUÁRIO S/A</v>
          </cell>
          <cell r="AC808">
            <v>44630</v>
          </cell>
          <cell r="AD808" t="str">
            <v>22/0463309-6</v>
          </cell>
          <cell r="AE808">
            <v>44630</v>
          </cell>
          <cell r="AF808" t="str">
            <v>Verde</v>
          </cell>
          <cell r="AG808">
            <v>44630</v>
          </cell>
          <cell r="AH808" t="str">
            <v/>
          </cell>
          <cell r="AI808" t="str">
            <v/>
          </cell>
          <cell r="AJ808">
            <v>44635</v>
          </cell>
          <cell r="AK808">
            <v>44635</v>
          </cell>
        </row>
        <row r="809">
          <cell r="A809">
            <v>540201495</v>
          </cell>
          <cell r="B809" t="str">
            <v>Normal</v>
          </cell>
          <cell r="C809" t="str">
            <v>Produtivo</v>
          </cell>
          <cell r="D809" t="str">
            <v>MBBRAS - SBC_x000D_
59.104.273/0001-29</v>
          </cell>
          <cell r="E809" t="str">
            <v>BSAO0038760</v>
          </cell>
          <cell r="F809" t="str">
            <v>DAIMLER TRUCK</v>
          </cell>
          <cell r="G809" t="str">
            <v>HAPPAG LLOYD BRASIL AGENCIAMENTO MARITIM</v>
          </cell>
          <cell r="H809" t="str">
            <v>MARITIMA</v>
          </cell>
          <cell r="I809" t="str">
            <v/>
          </cell>
          <cell r="J809">
            <v>44598</v>
          </cell>
          <cell r="K809" t="str">
            <v>HLCUSTR220115900</v>
          </cell>
          <cell r="L809" t="str">
            <v>1250253035</v>
          </cell>
          <cell r="P809">
            <v>44598</v>
          </cell>
          <cell r="Q809" t="str">
            <v>9618305 - MSC ATHENS</v>
          </cell>
          <cell r="R809" t="str">
            <v>FCL</v>
          </cell>
          <cell r="S809">
            <v>44616</v>
          </cell>
          <cell r="T809">
            <v>44616</v>
          </cell>
          <cell r="U809" t="str">
            <v>152205038339473</v>
          </cell>
          <cell r="V809">
            <v>44616</v>
          </cell>
          <cell r="W809" t="str">
            <v/>
          </cell>
          <cell r="X809" t="str">
            <v/>
          </cell>
          <cell r="Y809" t="str">
            <v/>
          </cell>
          <cell r="Z809" t="str">
            <v>0817800
PORTO DE SANTOS</v>
          </cell>
          <cell r="AA809" t="str">
            <v>0817800
PORTO DE SANTOS</v>
          </cell>
          <cell r="AB809" t="str">
            <v>BRASIL TERMINAL PORTUÁRIO S/A</v>
          </cell>
          <cell r="AC809" t="str">
            <v/>
          </cell>
          <cell r="AD809" t="str">
            <v/>
          </cell>
          <cell r="AE809" t="str">
            <v/>
          </cell>
          <cell r="AF809" t="str">
            <v/>
          </cell>
          <cell r="AG809" t="str">
            <v/>
          </cell>
          <cell r="AH809" t="str">
            <v/>
          </cell>
          <cell r="AI809" t="str">
            <v/>
          </cell>
          <cell r="AJ809" t="str">
            <v/>
          </cell>
          <cell r="AK809" t="str">
            <v/>
          </cell>
        </row>
        <row r="810">
          <cell r="A810">
            <v>540201492</v>
          </cell>
          <cell r="B810" t="str">
            <v>Normal</v>
          </cell>
          <cell r="C810" t="str">
            <v>Produtivo</v>
          </cell>
          <cell r="D810" t="str">
            <v>MBBRAS - SBC_x000D_
59.104.273/0001-29</v>
          </cell>
          <cell r="E810" t="str">
            <v>BSAO0038757</v>
          </cell>
          <cell r="F810" t="str">
            <v>DAIMLER TRUCK</v>
          </cell>
          <cell r="G810" t="str">
            <v>HAPPAG LLOYD BRASIL AGENCIAMENTO MARITIM</v>
          </cell>
          <cell r="H810" t="str">
            <v>MARITIMA</v>
          </cell>
          <cell r="I810" t="str">
            <v/>
          </cell>
          <cell r="J810">
            <v>44598</v>
          </cell>
          <cell r="K810" t="str">
            <v>HLCUSTR220115849</v>
          </cell>
          <cell r="L810" t="str">
            <v>1250253033</v>
          </cell>
          <cell r="P810">
            <v>44598</v>
          </cell>
          <cell r="Q810" t="str">
            <v>9618305 - MSC ATHENS</v>
          </cell>
          <cell r="R810" t="str">
            <v>FCL</v>
          </cell>
          <cell r="S810">
            <v>44616</v>
          </cell>
          <cell r="T810">
            <v>44616</v>
          </cell>
          <cell r="U810" t="str">
            <v>152205038339392</v>
          </cell>
          <cell r="V810">
            <v>44616</v>
          </cell>
          <cell r="W810" t="str">
            <v/>
          </cell>
          <cell r="X810" t="str">
            <v/>
          </cell>
          <cell r="Y810" t="str">
            <v/>
          </cell>
          <cell r="Z810" t="str">
            <v>0817800
PORTO DE SANTOS</v>
          </cell>
          <cell r="AA810" t="str">
            <v>0817800
PORTO DE SANTOS</v>
          </cell>
          <cell r="AB810" t="str">
            <v>BRASIL TERMINAL PORTUÁRIO S/A</v>
          </cell>
          <cell r="AC810" t="str">
            <v/>
          </cell>
          <cell r="AD810" t="str">
            <v/>
          </cell>
          <cell r="AE810" t="str">
            <v/>
          </cell>
          <cell r="AF810" t="str">
            <v/>
          </cell>
          <cell r="AG810" t="str">
            <v/>
          </cell>
          <cell r="AH810" t="str">
            <v/>
          </cell>
          <cell r="AI810" t="str">
            <v/>
          </cell>
          <cell r="AJ810" t="str">
            <v/>
          </cell>
          <cell r="AK810" t="str">
            <v/>
          </cell>
        </row>
        <row r="811">
          <cell r="A811">
            <v>540201496</v>
          </cell>
          <cell r="B811" t="str">
            <v>Normal</v>
          </cell>
          <cell r="C811" t="str">
            <v>Produtivo</v>
          </cell>
          <cell r="D811" t="str">
            <v>MBBRAS - SBC_x000D_
59.104.273/0001-29</v>
          </cell>
          <cell r="E811" t="str">
            <v>BSAO0038762</v>
          </cell>
          <cell r="F811" t="str">
            <v>DAIMLER TRUCK</v>
          </cell>
          <cell r="G811" t="str">
            <v>HAPPAG LLOYD BRASIL AGENCIAMENTO MARITIM</v>
          </cell>
          <cell r="H811" t="str">
            <v>MARITIMA</v>
          </cell>
          <cell r="I811" t="str">
            <v/>
          </cell>
          <cell r="J811">
            <v>44598</v>
          </cell>
          <cell r="K811" t="str">
            <v>HLCUSTR220115933</v>
          </cell>
          <cell r="L811" t="str">
            <v>1250253038</v>
          </cell>
          <cell r="P811">
            <v>44603</v>
          </cell>
          <cell r="Q811" t="str">
            <v>9618305 - MSC ATHENS</v>
          </cell>
          <cell r="R811" t="str">
            <v>FCL</v>
          </cell>
          <cell r="S811">
            <v>44616</v>
          </cell>
          <cell r="T811">
            <v>44616</v>
          </cell>
          <cell r="U811" t="str">
            <v>152205038339554</v>
          </cell>
          <cell r="V811">
            <v>44616</v>
          </cell>
          <cell r="W811" t="str">
            <v/>
          </cell>
          <cell r="X811" t="str">
            <v/>
          </cell>
          <cell r="Y811" t="str">
            <v/>
          </cell>
          <cell r="Z811" t="str">
            <v>0817800
PORTO DE SANTOS</v>
          </cell>
          <cell r="AA811" t="str">
            <v>0817800
PORTO DE SANTOS</v>
          </cell>
          <cell r="AB811" t="str">
            <v>BRASIL TERMINAL PORTUÁRIO S/A</v>
          </cell>
          <cell r="AC811">
            <v>44623</v>
          </cell>
          <cell r="AD811" t="str">
            <v>22/0407446-1</v>
          </cell>
          <cell r="AE811">
            <v>44624</v>
          </cell>
          <cell r="AF811" t="str">
            <v>Verde</v>
          </cell>
          <cell r="AG811">
            <v>44624</v>
          </cell>
          <cell r="AH811" t="str">
            <v/>
          </cell>
          <cell r="AI811" t="str">
            <v/>
          </cell>
          <cell r="AJ811" t="str">
            <v/>
          </cell>
          <cell r="AK811" t="str">
            <v/>
          </cell>
        </row>
        <row r="812">
          <cell r="A812">
            <v>540201498</v>
          </cell>
          <cell r="B812" t="str">
            <v>Normal</v>
          </cell>
          <cell r="C812" t="str">
            <v>Produtivo</v>
          </cell>
          <cell r="D812" t="str">
            <v>MBBRAS - SBC_x000D_
59.104.273/0001-29</v>
          </cell>
          <cell r="E812" t="str">
            <v>BSAO0038765</v>
          </cell>
          <cell r="F812" t="str">
            <v>DAIMLER TRUCK</v>
          </cell>
          <cell r="G812" t="str">
            <v>HAPPAG LLOYD BRASIL AGENCIAMENTO MARITIM</v>
          </cell>
          <cell r="H812" t="str">
            <v>MARITIMA</v>
          </cell>
          <cell r="I812" t="str">
            <v/>
          </cell>
          <cell r="J812">
            <v>44598</v>
          </cell>
          <cell r="K812" t="str">
            <v>HLCUSTR220115977</v>
          </cell>
          <cell r="L812" t="str">
            <v>1250253048</v>
          </cell>
          <cell r="P812">
            <v>44603</v>
          </cell>
          <cell r="Q812" t="str">
            <v>9618305 - MSC ATHENS</v>
          </cell>
          <cell r="R812" t="str">
            <v>FCL</v>
          </cell>
          <cell r="S812">
            <v>44616</v>
          </cell>
          <cell r="T812">
            <v>44616</v>
          </cell>
          <cell r="U812" t="str">
            <v>152205038339635</v>
          </cell>
          <cell r="V812">
            <v>44616</v>
          </cell>
          <cell r="W812" t="str">
            <v/>
          </cell>
          <cell r="X812" t="str">
            <v/>
          </cell>
          <cell r="Y812" t="str">
            <v/>
          </cell>
          <cell r="Z812" t="str">
            <v>0817800
PORTO DE SANTOS</v>
          </cell>
          <cell r="AA812" t="str">
            <v>0817800
PORTO DE SANTOS</v>
          </cell>
          <cell r="AB812" t="str">
            <v>BRASIL TERMINAL PORTUÁRIO S/A</v>
          </cell>
          <cell r="AC812">
            <v>44630</v>
          </cell>
          <cell r="AD812" t="str">
            <v>22/0463310-0</v>
          </cell>
          <cell r="AE812">
            <v>44630</v>
          </cell>
          <cell r="AF812" t="str">
            <v>Verde</v>
          </cell>
          <cell r="AG812">
            <v>44630</v>
          </cell>
          <cell r="AH812" t="str">
            <v/>
          </cell>
          <cell r="AI812" t="str">
            <v/>
          </cell>
          <cell r="AJ812">
            <v>44638</v>
          </cell>
          <cell r="AK812">
            <v>44638</v>
          </cell>
        </row>
        <row r="813">
          <cell r="A813">
            <v>540201512</v>
          </cell>
          <cell r="B813" t="str">
            <v>Normal</v>
          </cell>
          <cell r="C813" t="str">
            <v>Produtivo</v>
          </cell>
          <cell r="D813" t="str">
            <v>MBBRAS - SBC_x000D_
59.104.273/0001-29</v>
          </cell>
          <cell r="E813" t="str">
            <v>BSAO0038782</v>
          </cell>
          <cell r="F813" t="str">
            <v>DAIMLER TRUCK</v>
          </cell>
          <cell r="G813" t="str">
            <v>HAPPAG LLOYD BRASIL AGENCIAMENTO MARITIM</v>
          </cell>
          <cell r="H813" t="str">
            <v>MARITIMA</v>
          </cell>
          <cell r="I813" t="str">
            <v/>
          </cell>
          <cell r="J813">
            <v>44597</v>
          </cell>
          <cell r="K813" t="str">
            <v>HLCUSTR220117431</v>
          </cell>
          <cell r="L813" t="str">
            <v>1250253080</v>
          </cell>
          <cell r="P813">
            <v>44597</v>
          </cell>
          <cell r="Q813" t="str">
            <v>9618305 - MSC ATHENS</v>
          </cell>
          <cell r="R813" t="str">
            <v>FCL</v>
          </cell>
          <cell r="S813">
            <v>44616</v>
          </cell>
          <cell r="T813">
            <v>44616</v>
          </cell>
          <cell r="U813" t="str">
            <v>152205038343586</v>
          </cell>
          <cell r="V813">
            <v>44616</v>
          </cell>
          <cell r="W813" t="str">
            <v/>
          </cell>
          <cell r="X813" t="str">
            <v/>
          </cell>
          <cell r="Y813" t="str">
            <v/>
          </cell>
          <cell r="Z813" t="str">
            <v>0817800
PORTO DE SANTOS</v>
          </cell>
          <cell r="AA813" t="str">
            <v/>
          </cell>
          <cell r="AB813" t="str">
            <v/>
          </cell>
          <cell r="AC813" t="str">
            <v/>
          </cell>
          <cell r="AD813" t="str">
            <v/>
          </cell>
          <cell r="AE813" t="str">
            <v/>
          </cell>
          <cell r="AF813" t="str">
            <v/>
          </cell>
          <cell r="AG813" t="str">
            <v/>
          </cell>
          <cell r="AH813" t="str">
            <v/>
          </cell>
          <cell r="AI813" t="str">
            <v/>
          </cell>
          <cell r="AJ813" t="str">
            <v/>
          </cell>
          <cell r="AK813" t="str">
            <v/>
          </cell>
        </row>
        <row r="814">
          <cell r="A814">
            <v>540201516</v>
          </cell>
          <cell r="B814" t="str">
            <v>Normal</v>
          </cell>
          <cell r="C814" t="str">
            <v>Produtivo</v>
          </cell>
          <cell r="D814" t="str">
            <v>MBBRAS - SBC_x000D_
59.104.273/0001-29</v>
          </cell>
          <cell r="E814" t="str">
            <v>BSAO0038786</v>
          </cell>
          <cell r="F814" t="str">
            <v>DAIMLER TRUCK</v>
          </cell>
          <cell r="G814" t="str">
            <v>HAPPAG LLOYD BRASIL AGENCIAMENTO MARITIM</v>
          </cell>
          <cell r="H814" t="str">
            <v>MARITIMA</v>
          </cell>
          <cell r="I814" t="str">
            <v/>
          </cell>
          <cell r="J814">
            <v>44597</v>
          </cell>
          <cell r="K814" t="str">
            <v>HLCUSTR220117442</v>
          </cell>
          <cell r="L814" t="str">
            <v>1250253077</v>
          </cell>
          <cell r="P814">
            <v>44597</v>
          </cell>
          <cell r="Q814" t="str">
            <v>9618305 - MSC ATHENS</v>
          </cell>
          <cell r="R814" t="str">
            <v>FCL</v>
          </cell>
          <cell r="S814">
            <v>44616</v>
          </cell>
          <cell r="T814">
            <v>44616</v>
          </cell>
          <cell r="U814" t="str">
            <v>152205038343667</v>
          </cell>
          <cell r="V814">
            <v>44616</v>
          </cell>
          <cell r="W814" t="str">
            <v/>
          </cell>
          <cell r="X814" t="str">
            <v/>
          </cell>
          <cell r="Y814" t="str">
            <v/>
          </cell>
          <cell r="Z814" t="str">
            <v>0817800
PORTO DE SANTOS</v>
          </cell>
          <cell r="AA814" t="str">
            <v>0817800
PORTO DE SANTOS</v>
          </cell>
          <cell r="AB814" t="str">
            <v>BRASIL TERMINAL PORTUÁRIO S/A</v>
          </cell>
          <cell r="AC814" t="str">
            <v/>
          </cell>
          <cell r="AD814" t="str">
            <v/>
          </cell>
          <cell r="AE814" t="str">
            <v/>
          </cell>
          <cell r="AF814" t="str">
            <v/>
          </cell>
          <cell r="AG814" t="str">
            <v/>
          </cell>
          <cell r="AH814" t="str">
            <v/>
          </cell>
          <cell r="AI814" t="str">
            <v/>
          </cell>
          <cell r="AJ814" t="str">
            <v/>
          </cell>
          <cell r="AK814" t="str">
            <v/>
          </cell>
        </row>
        <row r="815">
          <cell r="A815">
            <v>540201530</v>
          </cell>
          <cell r="B815" t="str">
            <v>Normal</v>
          </cell>
          <cell r="C815" t="str">
            <v>Produtivo</v>
          </cell>
          <cell r="D815" t="str">
            <v>MBBRAS - SBC_x000D_
59.104.273/0001-29</v>
          </cell>
          <cell r="E815" t="str">
            <v>BSAO0038792</v>
          </cell>
          <cell r="F815" t="str">
            <v>DAIMLER TRUCK</v>
          </cell>
          <cell r="G815" t="str">
            <v>HAPPAG LLOYD BRASIL AGENCIAMENTO MARITIM</v>
          </cell>
          <cell r="H815" t="str">
            <v>MARITIMA</v>
          </cell>
          <cell r="I815" t="str">
            <v/>
          </cell>
          <cell r="J815">
            <v>44597</v>
          </cell>
          <cell r="K815" t="str">
            <v>HLCUSTR220117497</v>
          </cell>
          <cell r="L815" t="str">
            <v>1250253081</v>
          </cell>
          <cell r="P815">
            <v>44603</v>
          </cell>
          <cell r="Q815" t="str">
            <v>9618305 - MSC ATHENS</v>
          </cell>
          <cell r="R815" t="str">
            <v>FCL</v>
          </cell>
          <cell r="S815">
            <v>44616</v>
          </cell>
          <cell r="T815">
            <v>44616</v>
          </cell>
          <cell r="U815" t="str">
            <v>152205038343900</v>
          </cell>
          <cell r="V815">
            <v>44616</v>
          </cell>
          <cell r="W815" t="str">
            <v/>
          </cell>
          <cell r="X815" t="str">
            <v/>
          </cell>
          <cell r="Y815" t="str">
            <v/>
          </cell>
          <cell r="Z815" t="str">
            <v>0817800
PORTO DE SANTOS</v>
          </cell>
          <cell r="AA815" t="str">
            <v>0817800
PORTO DE SANTOS</v>
          </cell>
          <cell r="AB815" t="str">
            <v>BRASIL TERMINAL PORTUÁRIO S/A</v>
          </cell>
          <cell r="AC815">
            <v>44638</v>
          </cell>
          <cell r="AD815" t="str">
            <v>22/0521406-2</v>
          </cell>
          <cell r="AE815" t="str">
            <v/>
          </cell>
          <cell r="AF815" t="str">
            <v/>
          </cell>
          <cell r="AG815" t="str">
            <v/>
          </cell>
          <cell r="AH815" t="str">
            <v/>
          </cell>
          <cell r="AI815" t="str">
            <v/>
          </cell>
          <cell r="AJ815" t="str">
            <v/>
          </cell>
          <cell r="AK815" t="str">
            <v/>
          </cell>
        </row>
        <row r="816">
          <cell r="A816">
            <v>540201527</v>
          </cell>
          <cell r="B816" t="str">
            <v>Normal</v>
          </cell>
          <cell r="C816" t="str">
            <v>Produtivo</v>
          </cell>
          <cell r="D816" t="str">
            <v>MBBRAS - SBC_x000D_
59.104.273/0001-29</v>
          </cell>
          <cell r="E816" t="str">
            <v>BSAO0038790</v>
          </cell>
          <cell r="F816" t="str">
            <v>DAIMLER TRUCK</v>
          </cell>
          <cell r="G816" t="str">
            <v>HAPPAG LLOYD BRASIL AGENCIAMENTO MARITIM</v>
          </cell>
          <cell r="H816" t="str">
            <v>MARITIMA</v>
          </cell>
          <cell r="I816" t="str">
            <v/>
          </cell>
          <cell r="J816">
            <v>44597</v>
          </cell>
          <cell r="K816" t="str">
            <v>HLCUSTR220117464</v>
          </cell>
          <cell r="L816" t="str">
            <v>1250253076</v>
          </cell>
          <cell r="P816">
            <v>44603</v>
          </cell>
          <cell r="Q816" t="str">
            <v>9618305 - MSC ATHENS</v>
          </cell>
          <cell r="R816" t="str">
            <v>FCL</v>
          </cell>
          <cell r="S816">
            <v>44616</v>
          </cell>
          <cell r="T816">
            <v>44616</v>
          </cell>
          <cell r="U816" t="str">
            <v>152205038343829</v>
          </cell>
          <cell r="V816">
            <v>44616</v>
          </cell>
          <cell r="W816" t="str">
            <v/>
          </cell>
          <cell r="X816" t="str">
            <v/>
          </cell>
          <cell r="Y816" t="str">
            <v/>
          </cell>
          <cell r="Z816" t="str">
            <v>0817800
PORTO DE SANTOS</v>
          </cell>
          <cell r="AA816" t="str">
            <v>0817800
PORTO DE SANTOS</v>
          </cell>
          <cell r="AB816" t="str">
            <v>BRASIL TERMINAL PORTUÁRIO S/A</v>
          </cell>
          <cell r="AC816">
            <v>44627</v>
          </cell>
          <cell r="AD816" t="str">
            <v>22/0433906-6</v>
          </cell>
          <cell r="AE816">
            <v>44628</v>
          </cell>
          <cell r="AF816" t="str">
            <v>Verde</v>
          </cell>
          <cell r="AG816">
            <v>44628</v>
          </cell>
          <cell r="AH816" t="str">
            <v/>
          </cell>
          <cell r="AI816" t="str">
            <v/>
          </cell>
          <cell r="AJ816">
            <v>44628</v>
          </cell>
          <cell r="AK816">
            <v>44628</v>
          </cell>
        </row>
        <row r="817">
          <cell r="A817">
            <v>540201546</v>
          </cell>
          <cell r="B817" t="str">
            <v>Normal</v>
          </cell>
          <cell r="C817" t="str">
            <v>Produtivo</v>
          </cell>
          <cell r="D817" t="str">
            <v>MBBRAS - SBC_x000D_
59.104.273/0001-29</v>
          </cell>
          <cell r="E817" t="str">
            <v>BSAO0038793</v>
          </cell>
          <cell r="F817" t="str">
            <v>DAIMLER TRUCK</v>
          </cell>
          <cell r="G817" t="str">
            <v>HAPPAG LLOYD BRASIL AGENCIAMENTO MARITIM</v>
          </cell>
          <cell r="H817" t="str">
            <v>MARITIMA</v>
          </cell>
          <cell r="I817" t="str">
            <v/>
          </cell>
          <cell r="J817">
            <v>44597</v>
          </cell>
          <cell r="K817" t="str">
            <v>HLCUSTR220117560</v>
          </cell>
          <cell r="L817" t="str">
            <v>1250253084</v>
          </cell>
          <cell r="P817">
            <v>44603</v>
          </cell>
          <cell r="Q817" t="str">
            <v>9618305 - MSC ATHENS</v>
          </cell>
          <cell r="R817" t="str">
            <v>FCL</v>
          </cell>
          <cell r="S817">
            <v>44616</v>
          </cell>
          <cell r="T817">
            <v>44616</v>
          </cell>
          <cell r="U817" t="str">
            <v>152205038344043</v>
          </cell>
          <cell r="V817">
            <v>44616</v>
          </cell>
          <cell r="W817" t="str">
            <v/>
          </cell>
          <cell r="X817" t="str">
            <v/>
          </cell>
          <cell r="Y817" t="str">
            <v/>
          </cell>
          <cell r="Z817" t="str">
            <v>0817800
PORTO DE SANTOS</v>
          </cell>
          <cell r="AA817" t="str">
            <v>0817800
PORTO DE SANTOS</v>
          </cell>
          <cell r="AB817" t="str">
            <v>BRASIL TERMINAL PORTUÁRIO S/A</v>
          </cell>
          <cell r="AC817">
            <v>44623</v>
          </cell>
          <cell r="AD817" t="str">
            <v>22/0407453-4</v>
          </cell>
          <cell r="AE817">
            <v>44624</v>
          </cell>
          <cell r="AF817" t="str">
            <v>Verde</v>
          </cell>
          <cell r="AG817">
            <v>44624</v>
          </cell>
          <cell r="AH817" t="str">
            <v/>
          </cell>
          <cell r="AI817" t="str">
            <v/>
          </cell>
          <cell r="AJ817">
            <v>44627</v>
          </cell>
          <cell r="AK817">
            <v>44627</v>
          </cell>
        </row>
        <row r="818">
          <cell r="A818">
            <v>540201517</v>
          </cell>
          <cell r="B818" t="str">
            <v>Normal</v>
          </cell>
          <cell r="C818" t="str">
            <v>Produtivo</v>
          </cell>
          <cell r="D818" t="str">
            <v>MBBRAS - SBC_x000D_
59.104.273/0001-29</v>
          </cell>
          <cell r="E818" t="str">
            <v>BSAO0038788</v>
          </cell>
          <cell r="F818" t="str">
            <v>DAIMLER TRUCK</v>
          </cell>
          <cell r="G818" t="str">
            <v>HAPPAG LLOYD BRASIL AGENCIAMENTO MARITIM</v>
          </cell>
          <cell r="H818" t="str">
            <v>MARITIMA</v>
          </cell>
          <cell r="I818" t="str">
            <v/>
          </cell>
          <cell r="J818">
            <v>44597</v>
          </cell>
          <cell r="K818" t="str">
            <v>HLCUSTR220117453</v>
          </cell>
          <cell r="L818" t="str">
            <v>1250253082</v>
          </cell>
          <cell r="P818">
            <v>44603</v>
          </cell>
          <cell r="Q818" t="str">
            <v>9618305 - MSC ATHENS</v>
          </cell>
          <cell r="R818" t="str">
            <v>FCL</v>
          </cell>
          <cell r="S818">
            <v>44616</v>
          </cell>
          <cell r="T818">
            <v>44616</v>
          </cell>
          <cell r="U818" t="str">
            <v>152205038343748</v>
          </cell>
          <cell r="V818">
            <v>44616</v>
          </cell>
          <cell r="W818" t="str">
            <v/>
          </cell>
          <cell r="X818" t="str">
            <v/>
          </cell>
          <cell r="Y818" t="str">
            <v/>
          </cell>
          <cell r="Z818" t="str">
            <v>0817800
PORTO DE SANTOS</v>
          </cell>
          <cell r="AA818" t="str">
            <v>0817800
PORTO DE SANTOS</v>
          </cell>
          <cell r="AB818" t="str">
            <v>BRASIL TERMINAL PORTUÁRIO S/A</v>
          </cell>
          <cell r="AC818">
            <v>44623</v>
          </cell>
          <cell r="AD818" t="str">
            <v>22/0407449-6</v>
          </cell>
          <cell r="AE818">
            <v>44624</v>
          </cell>
          <cell r="AF818" t="str">
            <v>Verde</v>
          </cell>
          <cell r="AG818">
            <v>44624</v>
          </cell>
          <cell r="AH818" t="str">
            <v/>
          </cell>
          <cell r="AI818" t="str">
            <v/>
          </cell>
          <cell r="AJ818" t="str">
            <v/>
          </cell>
          <cell r="AK818" t="str">
            <v/>
          </cell>
        </row>
        <row r="819">
          <cell r="A819">
            <v>540201548</v>
          </cell>
          <cell r="B819" t="str">
            <v>Normal</v>
          </cell>
          <cell r="C819" t="str">
            <v>Produtivo</v>
          </cell>
          <cell r="D819" t="str">
            <v>MBBRAS - SBC_x000D_
59.104.273/0001-29</v>
          </cell>
          <cell r="E819" t="str">
            <v>BSAO0038798</v>
          </cell>
          <cell r="F819" t="str">
            <v>DAIMLER TRUCK</v>
          </cell>
          <cell r="G819" t="str">
            <v>HAPPAG LLOYD BRASIL AGENCIAMENTO MARITIM</v>
          </cell>
          <cell r="H819" t="str">
            <v>MARITIMA</v>
          </cell>
          <cell r="I819" t="str">
            <v/>
          </cell>
          <cell r="J819">
            <v>44597</v>
          </cell>
          <cell r="K819" t="str">
            <v>HLCUSTR220117749</v>
          </cell>
          <cell r="L819" t="str">
            <v>1250253087</v>
          </cell>
          <cell r="P819">
            <v>44603</v>
          </cell>
          <cell r="Q819" t="str">
            <v>9618305 - MSC ATHENS</v>
          </cell>
          <cell r="R819" t="str">
            <v>FCL</v>
          </cell>
          <cell r="S819">
            <v>44616</v>
          </cell>
          <cell r="T819">
            <v>44616</v>
          </cell>
          <cell r="U819" t="str">
            <v>152205038344205</v>
          </cell>
          <cell r="V819">
            <v>44616</v>
          </cell>
          <cell r="W819" t="str">
            <v/>
          </cell>
          <cell r="X819" t="str">
            <v/>
          </cell>
          <cell r="Y819" t="str">
            <v/>
          </cell>
          <cell r="Z819" t="str">
            <v>0817800
PORTO DE SANTOS</v>
          </cell>
          <cell r="AA819" t="str">
            <v>0817800
PORTO DE SANTOS</v>
          </cell>
          <cell r="AB819" t="str">
            <v>BRASIL TERMINAL PORTUÁRIO S/A</v>
          </cell>
          <cell r="AC819">
            <v>44623</v>
          </cell>
          <cell r="AD819" t="str">
            <v>22/0407245-0</v>
          </cell>
          <cell r="AE819">
            <v>44624</v>
          </cell>
          <cell r="AF819" t="str">
            <v>Verde</v>
          </cell>
          <cell r="AG819">
            <v>44624</v>
          </cell>
          <cell r="AH819" t="str">
            <v/>
          </cell>
          <cell r="AI819" t="str">
            <v/>
          </cell>
          <cell r="AJ819">
            <v>44628</v>
          </cell>
          <cell r="AK819">
            <v>44628</v>
          </cell>
        </row>
        <row r="820">
          <cell r="A820">
            <v>540201547</v>
          </cell>
          <cell r="B820" t="str">
            <v>Normal</v>
          </cell>
          <cell r="C820" t="str">
            <v>Produtivo</v>
          </cell>
          <cell r="D820" t="str">
            <v>MBBRAS - SBC_x000D_
59.104.273/0001-29</v>
          </cell>
          <cell r="E820" t="str">
            <v>BSAO0038796</v>
          </cell>
          <cell r="F820" t="str">
            <v>DAIMLER TRUCK</v>
          </cell>
          <cell r="G820" t="str">
            <v>HAPPAG LLOYD BRASIL AGENCIAMENTO MARITIM</v>
          </cell>
          <cell r="H820" t="str">
            <v>MARITIMA</v>
          </cell>
          <cell r="I820" t="str">
            <v/>
          </cell>
          <cell r="J820">
            <v>44597</v>
          </cell>
          <cell r="K820" t="str">
            <v>HLCUSTR220117727</v>
          </cell>
          <cell r="L820" t="str">
            <v>1250253083</v>
          </cell>
          <cell r="P820">
            <v>44597</v>
          </cell>
          <cell r="Q820" t="str">
            <v>9618305 - MSC ATHENS</v>
          </cell>
          <cell r="R820" t="str">
            <v>FCL</v>
          </cell>
          <cell r="S820">
            <v>44616</v>
          </cell>
          <cell r="T820">
            <v>44616</v>
          </cell>
          <cell r="U820" t="str">
            <v>152205038344124</v>
          </cell>
          <cell r="V820">
            <v>44616</v>
          </cell>
          <cell r="W820" t="str">
            <v/>
          </cell>
          <cell r="X820" t="str">
            <v/>
          </cell>
          <cell r="Y820" t="str">
            <v/>
          </cell>
          <cell r="Z820" t="str">
            <v>0817800
PORTO DE SANTOS</v>
          </cell>
          <cell r="AA820" t="str">
            <v>0817800
PORTO DE SANTOS</v>
          </cell>
          <cell r="AB820" t="str">
            <v>BRASIL TERMINAL PORTUÁRIO S/A</v>
          </cell>
          <cell r="AC820" t="str">
            <v/>
          </cell>
          <cell r="AD820" t="str">
            <v/>
          </cell>
          <cell r="AE820" t="str">
            <v/>
          </cell>
          <cell r="AF820" t="str">
            <v/>
          </cell>
          <cell r="AG820" t="str">
            <v/>
          </cell>
          <cell r="AH820" t="str">
            <v/>
          </cell>
          <cell r="AI820" t="str">
            <v/>
          </cell>
          <cell r="AJ820" t="str">
            <v/>
          </cell>
          <cell r="AK820" t="str">
            <v/>
          </cell>
        </row>
        <row r="821">
          <cell r="A821">
            <v>540201549</v>
          </cell>
          <cell r="B821" t="str">
            <v>Normal</v>
          </cell>
          <cell r="C821" t="str">
            <v>Produtivo</v>
          </cell>
          <cell r="D821" t="str">
            <v>MBBRAS - SBC_x000D_
59.104.273/0001-29</v>
          </cell>
          <cell r="E821" t="str">
            <v>BSAO0038799</v>
          </cell>
          <cell r="F821" t="str">
            <v>DAIMLER TRUCK</v>
          </cell>
          <cell r="G821" t="str">
            <v>HAPPAG LLOYD BRASIL AGENCIAMENTO MARITIM</v>
          </cell>
          <cell r="H821" t="str">
            <v>MARITIMA</v>
          </cell>
          <cell r="I821" t="str">
            <v/>
          </cell>
          <cell r="J821">
            <v>44597</v>
          </cell>
          <cell r="K821" t="str">
            <v>HLCUSTR220117866</v>
          </cell>
          <cell r="L821" t="str">
            <v>1250253085</v>
          </cell>
          <cell r="P821">
            <v>44597</v>
          </cell>
          <cell r="Q821" t="str">
            <v>9618305 - MSC ATHENS</v>
          </cell>
          <cell r="R821" t="str">
            <v>FCL</v>
          </cell>
          <cell r="S821">
            <v>44616</v>
          </cell>
          <cell r="T821">
            <v>44616</v>
          </cell>
          <cell r="U821" t="str">
            <v>152205038344396</v>
          </cell>
          <cell r="V821">
            <v>44616</v>
          </cell>
          <cell r="W821" t="str">
            <v/>
          </cell>
          <cell r="X821" t="str">
            <v/>
          </cell>
          <cell r="Y821" t="str">
            <v/>
          </cell>
          <cell r="Z821" t="str">
            <v>0817800
PORTO DE SANTOS</v>
          </cell>
          <cell r="AA821" t="str">
            <v>0817800
PORTO DE SANTOS</v>
          </cell>
          <cell r="AB821" t="str">
            <v>BRASIL TERMINAL PORTUÁRIO S/A</v>
          </cell>
          <cell r="AC821" t="str">
            <v/>
          </cell>
          <cell r="AD821" t="str">
            <v/>
          </cell>
          <cell r="AE821" t="str">
            <v/>
          </cell>
          <cell r="AF821" t="str">
            <v/>
          </cell>
          <cell r="AG821" t="str">
            <v/>
          </cell>
          <cell r="AH821" t="str">
            <v/>
          </cell>
          <cell r="AI821" t="str">
            <v/>
          </cell>
          <cell r="AJ821" t="str">
            <v/>
          </cell>
          <cell r="AK821" t="str">
            <v/>
          </cell>
        </row>
        <row r="822">
          <cell r="A822">
            <v>540201553</v>
          </cell>
          <cell r="B822" t="str">
            <v>Normal</v>
          </cell>
          <cell r="C822" t="str">
            <v/>
          </cell>
          <cell r="D822" t="str">
            <v>MBBRAS - SBC_x000D_
59.104.273/0001-29</v>
          </cell>
          <cell r="E822" t="str">
            <v>BSAO0038806</v>
          </cell>
          <cell r="F822" t="str">
            <v/>
          </cell>
          <cell r="G822" t="str">
            <v/>
          </cell>
          <cell r="H822" t="str">
            <v>MARITIMA</v>
          </cell>
          <cell r="I822" t="str">
            <v/>
          </cell>
          <cell r="J822" t="str">
            <v/>
          </cell>
          <cell r="K822" t="str">
            <v>HLCUSTR220118149</v>
          </cell>
          <cell r="L822" t="str">
            <v>1250253090</v>
          </cell>
          <cell r="P822">
            <v>44603</v>
          </cell>
          <cell r="Q822" t="str">
            <v>9618305 - MSC ATHENS</v>
          </cell>
          <cell r="R822" t="str">
            <v/>
          </cell>
          <cell r="S822">
            <v>44616</v>
          </cell>
          <cell r="T822">
            <v>44616</v>
          </cell>
          <cell r="U822" t="str">
            <v>152205038344809</v>
          </cell>
          <cell r="V822">
            <v>44616</v>
          </cell>
          <cell r="W822" t="str">
            <v/>
          </cell>
          <cell r="X822" t="str">
            <v/>
          </cell>
          <cell r="Y822" t="str">
            <v/>
          </cell>
          <cell r="Z822" t="str">
            <v>0817800
PORTO DE SANTOS</v>
          </cell>
          <cell r="AA822" t="str">
            <v>0817800
PORTO DE SANTOS</v>
          </cell>
          <cell r="AB822" t="str">
            <v>BRASIL TERMINAL PORTUÁRIO S/A</v>
          </cell>
          <cell r="AC822">
            <v>44623</v>
          </cell>
          <cell r="AD822" t="str">
            <v>22/0407239-6</v>
          </cell>
          <cell r="AE822">
            <v>44624</v>
          </cell>
          <cell r="AF822" t="str">
            <v>Verde</v>
          </cell>
          <cell r="AG822">
            <v>44624</v>
          </cell>
          <cell r="AH822" t="str">
            <v/>
          </cell>
          <cell r="AI822" t="str">
            <v/>
          </cell>
          <cell r="AJ822">
            <v>44627</v>
          </cell>
          <cell r="AK822">
            <v>44627</v>
          </cell>
        </row>
        <row r="823">
          <cell r="A823">
            <v>540201552</v>
          </cell>
          <cell r="B823" t="str">
            <v>Normal</v>
          </cell>
          <cell r="C823" t="str">
            <v/>
          </cell>
          <cell r="D823" t="str">
            <v>MBBRAS - SBC_x000D_
59.104.273/0001-29</v>
          </cell>
          <cell r="E823" t="str">
            <v>BSAO0038804</v>
          </cell>
          <cell r="F823" t="str">
            <v/>
          </cell>
          <cell r="G823" t="str">
            <v/>
          </cell>
          <cell r="H823" t="str">
            <v>MARITIMA</v>
          </cell>
          <cell r="I823" t="str">
            <v/>
          </cell>
          <cell r="J823" t="str">
            <v/>
          </cell>
          <cell r="K823" t="str">
            <v>HLCUSTR220118127</v>
          </cell>
          <cell r="L823" t="str">
            <v>1250253091</v>
          </cell>
          <cell r="P823">
            <v>44603</v>
          </cell>
          <cell r="Q823" t="str">
            <v>9618305 - MSC ATHENS</v>
          </cell>
          <cell r="R823" t="str">
            <v/>
          </cell>
          <cell r="S823">
            <v>44616</v>
          </cell>
          <cell r="T823">
            <v>44616</v>
          </cell>
          <cell r="U823" t="str">
            <v>152205038344710</v>
          </cell>
          <cell r="V823">
            <v>44616</v>
          </cell>
          <cell r="W823" t="str">
            <v/>
          </cell>
          <cell r="X823" t="str">
            <v/>
          </cell>
          <cell r="Y823" t="str">
            <v/>
          </cell>
          <cell r="Z823" t="str">
            <v>0817800
PORTO DE SANTOS</v>
          </cell>
          <cell r="AA823" t="str">
            <v>0817800
PORTO DE SANTOS</v>
          </cell>
          <cell r="AB823" t="str">
            <v>BRASIL TERMINAL PORTUÁRIO S/A</v>
          </cell>
          <cell r="AC823">
            <v>44631</v>
          </cell>
          <cell r="AD823" t="str">
            <v>22/0474867-5</v>
          </cell>
          <cell r="AE823">
            <v>44634</v>
          </cell>
          <cell r="AF823" t="str">
            <v>Verde</v>
          </cell>
          <cell r="AG823">
            <v>44634</v>
          </cell>
          <cell r="AH823" t="str">
            <v/>
          </cell>
          <cell r="AI823" t="str">
            <v/>
          </cell>
          <cell r="AJ823">
            <v>44636</v>
          </cell>
          <cell r="AK823">
            <v>44636</v>
          </cell>
        </row>
        <row r="824">
          <cell r="A824">
            <v>540201551</v>
          </cell>
          <cell r="B824" t="str">
            <v>Normal</v>
          </cell>
          <cell r="C824" t="str">
            <v/>
          </cell>
          <cell r="D824" t="str">
            <v>MBBRAS - SBC_x000D_
59.104.273/0001-29</v>
          </cell>
          <cell r="E824" t="str">
            <v>BSAO0038803</v>
          </cell>
          <cell r="F824" t="str">
            <v/>
          </cell>
          <cell r="G824" t="str">
            <v/>
          </cell>
          <cell r="H824" t="str">
            <v>MARITIMA</v>
          </cell>
          <cell r="I824" t="str">
            <v/>
          </cell>
          <cell r="J824" t="str">
            <v/>
          </cell>
          <cell r="K824" t="str">
            <v>HLCUSTR220118098</v>
          </cell>
          <cell r="L824" t="str">
            <v>1250253086</v>
          </cell>
          <cell r="P824">
            <v>44603</v>
          </cell>
          <cell r="Q824" t="str">
            <v>9618305 - MSC ATHENS</v>
          </cell>
          <cell r="R824" t="str">
            <v/>
          </cell>
          <cell r="S824">
            <v>44616</v>
          </cell>
          <cell r="T824">
            <v>44616</v>
          </cell>
          <cell r="U824" t="str">
            <v>152205038344639</v>
          </cell>
          <cell r="V824">
            <v>44616</v>
          </cell>
          <cell r="W824" t="str">
            <v/>
          </cell>
          <cell r="X824" t="str">
            <v/>
          </cell>
          <cell r="Y824" t="str">
            <v/>
          </cell>
          <cell r="Z824" t="str">
            <v>0817800
PORTO DE SANTOS</v>
          </cell>
          <cell r="AA824" t="str">
            <v>0817900
SAO PAULO</v>
          </cell>
          <cell r="AB824" t="str">
            <v>EADI SANTO ANDRE TERMINAL DE CARGAS LTDA.</v>
          </cell>
          <cell r="AC824">
            <v>44635</v>
          </cell>
          <cell r="AD824" t="str">
            <v>22/0496615-0</v>
          </cell>
          <cell r="AE824">
            <v>44635</v>
          </cell>
          <cell r="AF824" t="str">
            <v>Verde</v>
          </cell>
          <cell r="AG824">
            <v>44635</v>
          </cell>
          <cell r="AH824" t="str">
            <v/>
          </cell>
          <cell r="AI824" t="str">
            <v/>
          </cell>
          <cell r="AJ824">
            <v>44637</v>
          </cell>
          <cell r="AK824">
            <v>44637</v>
          </cell>
        </row>
        <row r="825">
          <cell r="A825">
            <v>540201550</v>
          </cell>
          <cell r="B825" t="str">
            <v>Normal</v>
          </cell>
          <cell r="C825" t="str">
            <v/>
          </cell>
          <cell r="D825" t="str">
            <v>MBBRAS - SBC_x000D_
59.104.273/0001-29</v>
          </cell>
          <cell r="E825" t="str">
            <v>BSAO0038802</v>
          </cell>
          <cell r="F825" t="str">
            <v/>
          </cell>
          <cell r="G825" t="str">
            <v/>
          </cell>
          <cell r="H825" t="str">
            <v>MARITIMA</v>
          </cell>
          <cell r="I825" t="str">
            <v/>
          </cell>
          <cell r="J825" t="str">
            <v/>
          </cell>
          <cell r="K825" t="str">
            <v>HLCUSTR220118043</v>
          </cell>
          <cell r="L825" t="str">
            <v>1250253088</v>
          </cell>
          <cell r="P825">
            <v>44603</v>
          </cell>
          <cell r="Q825" t="str">
            <v>9618305 - MSC ATHENS</v>
          </cell>
          <cell r="R825" t="str">
            <v/>
          </cell>
          <cell r="S825">
            <v>44616</v>
          </cell>
          <cell r="T825">
            <v>44616</v>
          </cell>
          <cell r="U825" t="str">
            <v>152205038344558</v>
          </cell>
          <cell r="V825">
            <v>44616</v>
          </cell>
          <cell r="W825" t="str">
            <v/>
          </cell>
          <cell r="X825" t="str">
            <v/>
          </cell>
          <cell r="Y825" t="str">
            <v/>
          </cell>
          <cell r="Z825" t="str">
            <v>0817800
PORTO DE SANTOS</v>
          </cell>
          <cell r="AA825" t="str">
            <v>0817800
PORTO DE SANTOS</v>
          </cell>
          <cell r="AB825" t="str">
            <v>BRASIL TERMINAL PORTUÁRIO S/A</v>
          </cell>
          <cell r="AC825">
            <v>44617</v>
          </cell>
          <cell r="AD825" t="str">
            <v>22/0384612-6</v>
          </cell>
          <cell r="AE825">
            <v>44623</v>
          </cell>
          <cell r="AF825" t="str">
            <v>Verde</v>
          </cell>
          <cell r="AG825">
            <v>44623</v>
          </cell>
          <cell r="AH825" t="str">
            <v/>
          </cell>
          <cell r="AI825" t="str">
            <v/>
          </cell>
          <cell r="AJ825">
            <v>44623</v>
          </cell>
          <cell r="AK825">
            <v>44623</v>
          </cell>
        </row>
        <row r="826">
          <cell r="A826">
            <v>540201554</v>
          </cell>
          <cell r="B826" t="str">
            <v>Normal</v>
          </cell>
          <cell r="C826" t="str">
            <v/>
          </cell>
          <cell r="D826" t="str">
            <v>MBBRAS - SBC_x000D_
59.104.273/0001-29</v>
          </cell>
          <cell r="E826" t="str">
            <v>BSAO0038807</v>
          </cell>
          <cell r="F826" t="str">
            <v/>
          </cell>
          <cell r="G826" t="str">
            <v/>
          </cell>
          <cell r="H826" t="str">
            <v>MARITIMA</v>
          </cell>
          <cell r="I826" t="str">
            <v/>
          </cell>
          <cell r="J826" t="str">
            <v/>
          </cell>
          <cell r="K826" t="str">
            <v>HLCUSTR220118277</v>
          </cell>
          <cell r="L826" t="str">
            <v>1250253094</v>
          </cell>
          <cell r="P826">
            <v>44603</v>
          </cell>
          <cell r="Q826" t="str">
            <v>9618305 - MSC ATHENS</v>
          </cell>
          <cell r="R826" t="str">
            <v/>
          </cell>
          <cell r="S826">
            <v>44616</v>
          </cell>
          <cell r="T826">
            <v>44616</v>
          </cell>
          <cell r="U826" t="str">
            <v>152205038344981</v>
          </cell>
          <cell r="V826">
            <v>44616</v>
          </cell>
          <cell r="W826" t="str">
            <v/>
          </cell>
          <cell r="X826" t="str">
            <v/>
          </cell>
          <cell r="Y826" t="str">
            <v/>
          </cell>
          <cell r="Z826" t="str">
            <v>0817800
PORTO DE SANTOS</v>
          </cell>
          <cell r="AA826" t="str">
            <v>0817900
SAO PAULO</v>
          </cell>
          <cell r="AB826" t="str">
            <v>EADI SANTO ANDRE TERMINAL DE CARGAS LTDA.</v>
          </cell>
          <cell r="AC826">
            <v>44635</v>
          </cell>
          <cell r="AD826" t="str">
            <v>22/0496697-4</v>
          </cell>
          <cell r="AE826">
            <v>44635</v>
          </cell>
          <cell r="AF826" t="str">
            <v>Verde</v>
          </cell>
          <cell r="AG826">
            <v>44635</v>
          </cell>
          <cell r="AH826" t="str">
            <v/>
          </cell>
          <cell r="AI826" t="str">
            <v/>
          </cell>
          <cell r="AJ826">
            <v>44637</v>
          </cell>
          <cell r="AK826">
            <v>44637</v>
          </cell>
        </row>
        <row r="827">
          <cell r="A827">
            <v>540201555</v>
          </cell>
          <cell r="B827" t="str">
            <v>Normal</v>
          </cell>
          <cell r="C827" t="str">
            <v>Produtivo</v>
          </cell>
          <cell r="D827" t="str">
            <v>MBBRAS - SBC_x000D_
59.104.273/0001-29</v>
          </cell>
          <cell r="E827" t="str">
            <v>BSAO0038821</v>
          </cell>
          <cell r="F827" t="str">
            <v>DAIMLER TRUCK</v>
          </cell>
          <cell r="G827" t="str">
            <v>HAPPAG LLOYD BRASIL AGENCIAMENTO MARITIM</v>
          </cell>
          <cell r="H827" t="str">
            <v>MARITIMA</v>
          </cell>
          <cell r="I827" t="str">
            <v/>
          </cell>
          <cell r="J827">
            <v>44597</v>
          </cell>
          <cell r="K827" t="str">
            <v>HLCUSTR220118328</v>
          </cell>
          <cell r="L827" t="str">
            <v>1250253099</v>
          </cell>
          <cell r="P827">
            <v>44603</v>
          </cell>
          <cell r="Q827" t="str">
            <v>9618305 - MSC ATHENS</v>
          </cell>
          <cell r="R827" t="str">
            <v>FCL</v>
          </cell>
          <cell r="S827">
            <v>44616</v>
          </cell>
          <cell r="T827">
            <v>44616</v>
          </cell>
          <cell r="U827" t="str">
            <v>152205038345015</v>
          </cell>
          <cell r="V827">
            <v>44616</v>
          </cell>
          <cell r="W827" t="str">
            <v/>
          </cell>
          <cell r="X827" t="str">
            <v/>
          </cell>
          <cell r="Y827" t="str">
            <v/>
          </cell>
          <cell r="Z827" t="str">
            <v>0817800
PORTO DE SANTOS</v>
          </cell>
          <cell r="AA827" t="str">
            <v>0817800
PORTO DE SANTOS</v>
          </cell>
          <cell r="AB827" t="str">
            <v>BRASIL TERMINAL PORTUÁRIO S/A</v>
          </cell>
          <cell r="AC827">
            <v>44617</v>
          </cell>
          <cell r="AD827" t="str">
            <v>22/0384613-4</v>
          </cell>
          <cell r="AE827">
            <v>44623</v>
          </cell>
          <cell r="AF827" t="str">
            <v>Verde</v>
          </cell>
          <cell r="AG827">
            <v>44623</v>
          </cell>
          <cell r="AH827" t="str">
            <v/>
          </cell>
          <cell r="AI827" t="str">
            <v/>
          </cell>
          <cell r="AJ827">
            <v>44630</v>
          </cell>
          <cell r="AK827">
            <v>44630</v>
          </cell>
        </row>
        <row r="828">
          <cell r="A828">
            <v>540201556</v>
          </cell>
          <cell r="B828" t="str">
            <v>Normal</v>
          </cell>
          <cell r="C828" t="str">
            <v>Produtivo</v>
          </cell>
          <cell r="D828" t="str">
            <v>MBBRAS - SBC_x000D_
59.104.273/0001-29</v>
          </cell>
          <cell r="E828" t="str">
            <v>BSAO0038864</v>
          </cell>
          <cell r="F828" t="str">
            <v>DAIMLER TRUCK</v>
          </cell>
          <cell r="G828" t="str">
            <v>HAPPAG LLOYD BRASIL AGENCIAMENTO MARITIM</v>
          </cell>
          <cell r="H828" t="str">
            <v>MARITIMA</v>
          </cell>
          <cell r="I828" t="str">
            <v/>
          </cell>
          <cell r="J828">
            <v>44597</v>
          </cell>
          <cell r="K828" t="str">
            <v>HLCUSTR220118350</v>
          </cell>
          <cell r="L828" t="str">
            <v>1250253093</v>
          </cell>
          <cell r="P828">
            <v>44597</v>
          </cell>
          <cell r="Q828" t="str">
            <v>9618305 - MSC ATHENS</v>
          </cell>
          <cell r="R828" t="str">
            <v>FCL</v>
          </cell>
          <cell r="S828">
            <v>44616</v>
          </cell>
          <cell r="T828">
            <v>44616</v>
          </cell>
          <cell r="U828" t="str">
            <v>152205038345104</v>
          </cell>
          <cell r="V828">
            <v>44616</v>
          </cell>
          <cell r="W828" t="str">
            <v/>
          </cell>
          <cell r="X828" t="str">
            <v/>
          </cell>
          <cell r="Y828" t="str">
            <v/>
          </cell>
          <cell r="Z828" t="str">
            <v>0817800
PORTO DE SANTOS</v>
          </cell>
          <cell r="AA828" t="str">
            <v>0817800
PORTO DE SANTOS</v>
          </cell>
          <cell r="AB828" t="str">
            <v>BRASIL TERMINAL PORTUÁRIO S/A</v>
          </cell>
          <cell r="AC828" t="str">
            <v/>
          </cell>
          <cell r="AD828" t="str">
            <v/>
          </cell>
          <cell r="AE828" t="str">
            <v/>
          </cell>
          <cell r="AF828" t="str">
            <v/>
          </cell>
          <cell r="AG828" t="str">
            <v/>
          </cell>
          <cell r="AH828" t="str">
            <v/>
          </cell>
          <cell r="AI828" t="str">
            <v/>
          </cell>
          <cell r="AJ828" t="str">
            <v/>
          </cell>
          <cell r="AK828" t="str">
            <v/>
          </cell>
        </row>
        <row r="829">
          <cell r="A829">
            <v>540201558</v>
          </cell>
          <cell r="B829" t="str">
            <v>Normal</v>
          </cell>
          <cell r="C829" t="str">
            <v>Produtivo</v>
          </cell>
          <cell r="D829" t="str">
            <v>MBBRAS - SBC_x000D_
59.104.273/0001-29</v>
          </cell>
          <cell r="E829" t="str">
            <v>BSAO0038867</v>
          </cell>
          <cell r="F829" t="str">
            <v>DAIMLER TRUCK</v>
          </cell>
          <cell r="G829" t="str">
            <v>HAPPAG LLOYD BRASIL AGENCIAMENTO MARITIM</v>
          </cell>
          <cell r="H829" t="str">
            <v>MARITIMA</v>
          </cell>
          <cell r="I829" t="str">
            <v/>
          </cell>
          <cell r="J829">
            <v>44597</v>
          </cell>
          <cell r="K829" t="str">
            <v>HLCUSTR220118423</v>
          </cell>
          <cell r="L829" t="str">
            <v>1250253097</v>
          </cell>
          <cell r="P829">
            <v>44603</v>
          </cell>
          <cell r="Q829" t="str">
            <v>9618305 - MSC ATHENS</v>
          </cell>
          <cell r="R829" t="str">
            <v>FCL</v>
          </cell>
          <cell r="S829">
            <v>44616</v>
          </cell>
          <cell r="T829">
            <v>44616</v>
          </cell>
          <cell r="U829" t="str">
            <v>152205038345368</v>
          </cell>
          <cell r="V829">
            <v>44616</v>
          </cell>
          <cell r="W829" t="str">
            <v/>
          </cell>
          <cell r="X829" t="str">
            <v/>
          </cell>
          <cell r="Y829" t="str">
            <v/>
          </cell>
          <cell r="Z829" t="str">
            <v>0817800
PORTO DE SANTOS</v>
          </cell>
          <cell r="AA829" t="str">
            <v>0817800
PORTO DE SANTOS</v>
          </cell>
          <cell r="AB829" t="str">
            <v>BRASIL TERMINAL PORTUÁRIO S/A</v>
          </cell>
          <cell r="AC829">
            <v>44631</v>
          </cell>
          <cell r="AD829" t="str">
            <v>22/0473044-0</v>
          </cell>
          <cell r="AE829">
            <v>44631</v>
          </cell>
          <cell r="AF829" t="str">
            <v>Verde</v>
          </cell>
          <cell r="AG829">
            <v>44631</v>
          </cell>
          <cell r="AH829" t="str">
            <v/>
          </cell>
          <cell r="AI829" t="str">
            <v/>
          </cell>
          <cell r="AJ829">
            <v>44634</v>
          </cell>
          <cell r="AK829">
            <v>44634</v>
          </cell>
        </row>
        <row r="830">
          <cell r="A830">
            <v>540201560</v>
          </cell>
          <cell r="B830" t="str">
            <v>Normal</v>
          </cell>
          <cell r="C830" t="str">
            <v>Produtivo</v>
          </cell>
          <cell r="D830" t="str">
            <v>MBBRAS - SBC_x000D_
59.104.273/0001-29</v>
          </cell>
          <cell r="E830" t="str">
            <v>BSAO0038870</v>
          </cell>
          <cell r="F830" t="str">
            <v>DAIMLER TRUCK</v>
          </cell>
          <cell r="G830" t="str">
            <v>HAPPAG LLOYD BRASIL AGENCIAMENTO MARITIM</v>
          </cell>
          <cell r="H830" t="str">
            <v>MARITIMA</v>
          </cell>
          <cell r="I830" t="str">
            <v/>
          </cell>
          <cell r="J830">
            <v>44597</v>
          </cell>
          <cell r="K830" t="str">
            <v>HLCUSTR220118456</v>
          </cell>
          <cell r="L830" t="str">
            <v>1250253096</v>
          </cell>
          <cell r="P830">
            <v>44603</v>
          </cell>
          <cell r="Q830" t="str">
            <v>9618305 - MSC ATHENS</v>
          </cell>
          <cell r="R830" t="str">
            <v>FCL</v>
          </cell>
          <cell r="S830">
            <v>44616</v>
          </cell>
          <cell r="T830">
            <v>44616</v>
          </cell>
          <cell r="U830" t="str">
            <v>152205038345520</v>
          </cell>
          <cell r="V830">
            <v>44616</v>
          </cell>
          <cell r="W830" t="str">
            <v/>
          </cell>
          <cell r="X830" t="str">
            <v/>
          </cell>
          <cell r="Y830" t="str">
            <v/>
          </cell>
          <cell r="Z830" t="str">
            <v>0817800
PORTO DE SANTOS</v>
          </cell>
          <cell r="AA830" t="str">
            <v>0817800
PORTO DE SANTOS</v>
          </cell>
          <cell r="AB830" t="str">
            <v>BRASIL TERMINAL PORTUÁRIO S/A</v>
          </cell>
          <cell r="AC830">
            <v>44629</v>
          </cell>
          <cell r="AD830" t="str">
            <v>22/0442780-1</v>
          </cell>
          <cell r="AE830">
            <v>44628</v>
          </cell>
          <cell r="AF830" t="str">
            <v>Verde</v>
          </cell>
          <cell r="AG830">
            <v>44628</v>
          </cell>
          <cell r="AH830" t="str">
            <v/>
          </cell>
          <cell r="AI830" t="str">
            <v/>
          </cell>
          <cell r="AJ830">
            <v>44629</v>
          </cell>
          <cell r="AK830">
            <v>44629</v>
          </cell>
        </row>
        <row r="831">
          <cell r="A831">
            <v>540201559</v>
          </cell>
          <cell r="B831" t="str">
            <v>Normal</v>
          </cell>
          <cell r="C831" t="str">
            <v>Produtivo</v>
          </cell>
          <cell r="D831" t="str">
            <v>MBBRAS - SBC_x000D_
59.104.273/0001-29</v>
          </cell>
          <cell r="E831" t="str">
            <v>BSAO0038869</v>
          </cell>
          <cell r="F831" t="str">
            <v>DAIMLER TRUCK</v>
          </cell>
          <cell r="G831" t="str">
            <v>HAPPAG LLOYD BRASIL AGENCIAMENTO MARITIM</v>
          </cell>
          <cell r="H831" t="str">
            <v>MARITIMA</v>
          </cell>
          <cell r="I831" t="str">
            <v/>
          </cell>
          <cell r="J831">
            <v>44597</v>
          </cell>
          <cell r="K831" t="str">
            <v>HLCUSTR220118434</v>
          </cell>
          <cell r="L831" t="str">
            <v>1250253095</v>
          </cell>
          <cell r="P831">
            <v>44597</v>
          </cell>
          <cell r="Q831" t="str">
            <v>9618305 - MSC ATHENS</v>
          </cell>
          <cell r="R831" t="str">
            <v>FCL</v>
          </cell>
          <cell r="S831">
            <v>44616</v>
          </cell>
          <cell r="T831">
            <v>44616</v>
          </cell>
          <cell r="U831" t="str">
            <v>152205038345449</v>
          </cell>
          <cell r="V831">
            <v>44616</v>
          </cell>
          <cell r="W831" t="str">
            <v/>
          </cell>
          <cell r="X831" t="str">
            <v/>
          </cell>
          <cell r="Y831" t="str">
            <v/>
          </cell>
          <cell r="Z831" t="str">
            <v>0817800
PORTO DE SANTOS</v>
          </cell>
          <cell r="AA831" t="str">
            <v/>
          </cell>
          <cell r="AB831" t="str">
            <v/>
          </cell>
          <cell r="AC831" t="str">
            <v/>
          </cell>
          <cell r="AD831" t="str">
            <v/>
          </cell>
          <cell r="AE831" t="str">
            <v/>
          </cell>
          <cell r="AF831" t="str">
            <v/>
          </cell>
          <cell r="AG831" t="str">
            <v/>
          </cell>
          <cell r="AH831" t="str">
            <v/>
          </cell>
          <cell r="AI831" t="str">
            <v/>
          </cell>
          <cell r="AJ831" t="str">
            <v/>
          </cell>
          <cell r="AK831" t="str">
            <v/>
          </cell>
        </row>
        <row r="832">
          <cell r="A832">
            <v>540201557</v>
          </cell>
          <cell r="B832" t="str">
            <v>Normal</v>
          </cell>
          <cell r="C832" t="str">
            <v>Produtivo</v>
          </cell>
          <cell r="D832" t="str">
            <v>MBBRAS - SBC_x000D_
59.104.273/0001-29</v>
          </cell>
          <cell r="E832" t="str">
            <v>BSAO0038866</v>
          </cell>
          <cell r="F832" t="str">
            <v>DAIMLER TRUCK</v>
          </cell>
          <cell r="G832" t="str">
            <v>HAPPAG LLOYD BRASIL AGENCIAMENTO MARITIM</v>
          </cell>
          <cell r="H832" t="str">
            <v>MARITIMA</v>
          </cell>
          <cell r="I832" t="str">
            <v/>
          </cell>
          <cell r="J832">
            <v>44597</v>
          </cell>
          <cell r="K832" t="str">
            <v>HLCUSTR220118412</v>
          </cell>
          <cell r="L832" t="str">
            <v>1250253092</v>
          </cell>
          <cell r="P832">
            <v>44597</v>
          </cell>
          <cell r="Q832" t="str">
            <v>9618305 - MSC ATHENS</v>
          </cell>
          <cell r="R832" t="str">
            <v>FCL</v>
          </cell>
          <cell r="S832">
            <v>44616</v>
          </cell>
          <cell r="T832">
            <v>44616</v>
          </cell>
          <cell r="U832" t="str">
            <v>152205038345287</v>
          </cell>
          <cell r="V832">
            <v>44616</v>
          </cell>
          <cell r="W832" t="str">
            <v/>
          </cell>
          <cell r="X832" t="str">
            <v/>
          </cell>
          <cell r="Y832" t="str">
            <v/>
          </cell>
          <cell r="Z832" t="str">
            <v>0817800
PORTO DE SANTOS</v>
          </cell>
          <cell r="AA832" t="str">
            <v>0817800
PORTO DE SANTOS</v>
          </cell>
          <cell r="AB832" t="str">
            <v>BRASIL TERMINAL PORTUÁRIO S/A</v>
          </cell>
          <cell r="AC832" t="str">
            <v/>
          </cell>
          <cell r="AD832" t="str">
            <v/>
          </cell>
          <cell r="AE832" t="str">
            <v/>
          </cell>
          <cell r="AF832" t="str">
            <v/>
          </cell>
          <cell r="AG832" t="str">
            <v/>
          </cell>
          <cell r="AH832" t="str">
            <v/>
          </cell>
          <cell r="AI832" t="str">
            <v/>
          </cell>
          <cell r="AJ832" t="str">
            <v/>
          </cell>
          <cell r="AK832" t="str">
            <v/>
          </cell>
        </row>
        <row r="833">
          <cell r="A833">
            <v>540201562</v>
          </cell>
          <cell r="B833" t="str">
            <v>Normal</v>
          </cell>
          <cell r="C833" t="str">
            <v>Produtivo</v>
          </cell>
          <cell r="D833" t="str">
            <v>MBBRAS - SBC_x000D_
59.104.273/0001-29</v>
          </cell>
          <cell r="E833" t="str">
            <v>BSAO0038872</v>
          </cell>
          <cell r="F833" t="str">
            <v>DAIMLER TRUCK</v>
          </cell>
          <cell r="G833" t="str">
            <v>HAPPAG LLOYD BRASIL AGENCIAMENTO MARITIM</v>
          </cell>
          <cell r="H833" t="str">
            <v>MARITIMA</v>
          </cell>
          <cell r="I833" t="str">
            <v/>
          </cell>
          <cell r="J833">
            <v>44597</v>
          </cell>
          <cell r="K833" t="str">
            <v>HLCUSTR220118529</v>
          </cell>
          <cell r="L833" t="str">
            <v>1250253098</v>
          </cell>
          <cell r="P833">
            <v>44597</v>
          </cell>
          <cell r="Q833" t="str">
            <v>9618305 - MSC ATHENS</v>
          </cell>
          <cell r="R833" t="str">
            <v>FCL</v>
          </cell>
          <cell r="S833">
            <v>44616</v>
          </cell>
          <cell r="T833">
            <v>44616</v>
          </cell>
          <cell r="U833" t="str">
            <v>152205038345791</v>
          </cell>
          <cell r="V833">
            <v>44616</v>
          </cell>
          <cell r="W833" t="str">
            <v/>
          </cell>
          <cell r="X833" t="str">
            <v/>
          </cell>
          <cell r="Y833" t="str">
            <v/>
          </cell>
          <cell r="Z833" t="str">
            <v>0817800
PORTO DE SANTOS</v>
          </cell>
          <cell r="AA833" t="str">
            <v>0817800
PORTO DE SANTOS</v>
          </cell>
          <cell r="AB833" t="str">
            <v>BRASIL TERMINAL PORTUÁRIO S/A</v>
          </cell>
          <cell r="AC833" t="str">
            <v/>
          </cell>
          <cell r="AD833" t="str">
            <v/>
          </cell>
          <cell r="AE833" t="str">
            <v/>
          </cell>
          <cell r="AF833" t="str">
            <v/>
          </cell>
          <cell r="AG833" t="str">
            <v/>
          </cell>
          <cell r="AH833" t="str">
            <v/>
          </cell>
          <cell r="AI833" t="str">
            <v/>
          </cell>
          <cell r="AJ833" t="str">
            <v/>
          </cell>
          <cell r="AK833" t="str">
            <v/>
          </cell>
        </row>
        <row r="834">
          <cell r="A834">
            <v>540201561</v>
          </cell>
          <cell r="B834" t="str">
            <v>Normal</v>
          </cell>
          <cell r="C834" t="str">
            <v>Produtivo</v>
          </cell>
          <cell r="D834" t="str">
            <v>MBBRAS - SBC_x000D_
59.104.273/0001-29</v>
          </cell>
          <cell r="E834" t="str">
            <v>BSAO0038871</v>
          </cell>
          <cell r="F834" t="str">
            <v>DAIMLER TRUCK</v>
          </cell>
          <cell r="G834" t="str">
            <v>HAPPAG LLOYD BRASIL AGENCIAMENTO MARITIM</v>
          </cell>
          <cell r="H834" t="str">
            <v>MARITIMA</v>
          </cell>
          <cell r="I834" t="str">
            <v/>
          </cell>
          <cell r="J834">
            <v>44597</v>
          </cell>
          <cell r="K834" t="str">
            <v>HLCUSTR220118467</v>
          </cell>
          <cell r="L834" t="str">
            <v>1250253100</v>
          </cell>
          <cell r="P834">
            <v>44603</v>
          </cell>
          <cell r="Q834" t="str">
            <v>9618305 - MSC ATHENS</v>
          </cell>
          <cell r="R834" t="str">
            <v>FCL</v>
          </cell>
          <cell r="S834">
            <v>44616</v>
          </cell>
          <cell r="T834">
            <v>44616</v>
          </cell>
          <cell r="U834" t="str">
            <v>152205038345600</v>
          </cell>
          <cell r="V834">
            <v>44616</v>
          </cell>
          <cell r="W834" t="str">
            <v/>
          </cell>
          <cell r="X834" t="str">
            <v/>
          </cell>
          <cell r="Y834" t="str">
            <v/>
          </cell>
          <cell r="Z834" t="str">
            <v>0817800
PORTO DE SANTOS</v>
          </cell>
          <cell r="AA834" t="str">
            <v>0817800
PORTO DE SANTOS</v>
          </cell>
          <cell r="AB834" t="str">
            <v>BRASIL TERMINAL PORTUÁRIO S/A</v>
          </cell>
          <cell r="AC834">
            <v>44631</v>
          </cell>
          <cell r="AD834" t="str">
            <v>22/0476693-2</v>
          </cell>
          <cell r="AE834">
            <v>44634</v>
          </cell>
          <cell r="AF834" t="str">
            <v>Verde</v>
          </cell>
          <cell r="AG834">
            <v>44634</v>
          </cell>
          <cell r="AH834" t="str">
            <v/>
          </cell>
          <cell r="AI834" t="str">
            <v/>
          </cell>
          <cell r="AJ834">
            <v>44636</v>
          </cell>
          <cell r="AK834">
            <v>44636</v>
          </cell>
        </row>
        <row r="835">
          <cell r="A835">
            <v>540201564</v>
          </cell>
          <cell r="B835" t="str">
            <v>Normal</v>
          </cell>
          <cell r="C835" t="str">
            <v>Produtivo</v>
          </cell>
          <cell r="D835" t="str">
            <v>MBBRAS - SBC_x000D_
59.104.273/0001-29</v>
          </cell>
          <cell r="E835" t="str">
            <v>BSAO0038875</v>
          </cell>
          <cell r="F835" t="str">
            <v>DAIMLER TRUCK</v>
          </cell>
          <cell r="G835" t="str">
            <v>HAPPAG LLOYD BRASIL AGENCIAMENTO MARITIM</v>
          </cell>
          <cell r="H835" t="str">
            <v>MARITIMA</v>
          </cell>
          <cell r="I835" t="str">
            <v/>
          </cell>
          <cell r="J835">
            <v>44597</v>
          </cell>
          <cell r="K835" t="str">
            <v>HLCUSTR220118540</v>
          </cell>
          <cell r="L835" t="str">
            <v>1250253102</v>
          </cell>
          <cell r="P835">
            <v>44597</v>
          </cell>
          <cell r="Q835" t="str">
            <v>9618305 - MSC ATHENS</v>
          </cell>
          <cell r="R835" t="str">
            <v>FCL</v>
          </cell>
          <cell r="S835">
            <v>44616</v>
          </cell>
          <cell r="T835">
            <v>44616</v>
          </cell>
          <cell r="U835" t="str">
            <v>152205038345953</v>
          </cell>
          <cell r="V835">
            <v>44616</v>
          </cell>
          <cell r="W835" t="str">
            <v/>
          </cell>
          <cell r="X835" t="str">
            <v/>
          </cell>
          <cell r="Y835" t="str">
            <v/>
          </cell>
          <cell r="Z835" t="str">
            <v>0817800
PORTO DE SANTOS</v>
          </cell>
          <cell r="AA835" t="str">
            <v>0817800
PORTO DE SANTOS</v>
          </cell>
          <cell r="AB835" t="str">
            <v>BRASIL TERMINAL PORTUÁRIO S/A</v>
          </cell>
          <cell r="AC835" t="str">
            <v/>
          </cell>
          <cell r="AD835" t="str">
            <v/>
          </cell>
          <cell r="AE835" t="str">
            <v/>
          </cell>
          <cell r="AF835" t="str">
            <v/>
          </cell>
          <cell r="AG835" t="str">
            <v/>
          </cell>
          <cell r="AH835" t="str">
            <v/>
          </cell>
          <cell r="AI835" t="str">
            <v/>
          </cell>
          <cell r="AJ835" t="str">
            <v/>
          </cell>
          <cell r="AK835" t="str">
            <v/>
          </cell>
        </row>
        <row r="836">
          <cell r="A836">
            <v>540201563</v>
          </cell>
          <cell r="B836" t="str">
            <v>Normal</v>
          </cell>
          <cell r="C836" t="str">
            <v>Produtivo</v>
          </cell>
          <cell r="D836" t="str">
            <v>MBBRAS - SBC_x000D_
59.104.273/0001-29</v>
          </cell>
          <cell r="E836" t="str">
            <v>BSAO0038874</v>
          </cell>
          <cell r="F836" t="str">
            <v>DAIMLER TRUCK</v>
          </cell>
          <cell r="G836" t="str">
            <v>HAPPAG LLOYD BRASIL AGENCIAMENTO MARITIM</v>
          </cell>
          <cell r="H836" t="str">
            <v>MARITIMA</v>
          </cell>
          <cell r="I836" t="str">
            <v/>
          </cell>
          <cell r="J836">
            <v>44597</v>
          </cell>
          <cell r="K836" t="str">
            <v>HLCUSTR220118530</v>
          </cell>
          <cell r="L836" t="str">
            <v>1250253101</v>
          </cell>
          <cell r="P836">
            <v>44603</v>
          </cell>
          <cell r="Q836" t="str">
            <v>9618305 - MSC ATHENS</v>
          </cell>
          <cell r="R836" t="str">
            <v>FCL</v>
          </cell>
          <cell r="S836">
            <v>44616</v>
          </cell>
          <cell r="T836">
            <v>44616</v>
          </cell>
          <cell r="U836" t="str">
            <v>152205038345872</v>
          </cell>
          <cell r="V836">
            <v>44616</v>
          </cell>
          <cell r="W836" t="str">
            <v/>
          </cell>
          <cell r="X836" t="str">
            <v/>
          </cell>
          <cell r="Y836" t="str">
            <v/>
          </cell>
          <cell r="Z836" t="str">
            <v>0817800
PORTO DE SANTOS</v>
          </cell>
          <cell r="AA836" t="str">
            <v>0817800
PORTO DE SANTOS</v>
          </cell>
          <cell r="AB836" t="str">
            <v>BRASIL TERMINAL PORTUÁRIO S/A</v>
          </cell>
          <cell r="AC836">
            <v>44622</v>
          </cell>
          <cell r="AD836" t="str">
            <v>22/0397282-2</v>
          </cell>
          <cell r="AE836">
            <v>44623</v>
          </cell>
          <cell r="AF836" t="str">
            <v>Verde</v>
          </cell>
          <cell r="AG836">
            <v>44623</v>
          </cell>
          <cell r="AH836" t="str">
            <v/>
          </cell>
          <cell r="AI836" t="str">
            <v/>
          </cell>
          <cell r="AJ836">
            <v>44624</v>
          </cell>
          <cell r="AK836">
            <v>44624</v>
          </cell>
        </row>
        <row r="837">
          <cell r="A837">
            <v>540201565</v>
          </cell>
          <cell r="B837" t="str">
            <v>Normal</v>
          </cell>
          <cell r="C837" t="str">
            <v>Produtivo</v>
          </cell>
          <cell r="D837" t="str">
            <v>MBBRAS - SBC_x000D_
59.104.273/0001-29</v>
          </cell>
          <cell r="E837" t="str">
            <v>BSAO0038876</v>
          </cell>
          <cell r="F837" t="str">
            <v>DAIMLER TRUCK</v>
          </cell>
          <cell r="G837" t="str">
            <v>HAPPAG LLOYD BRASIL AGENCIAMENTO MARITIM</v>
          </cell>
          <cell r="H837" t="str">
            <v>MARITIMA</v>
          </cell>
          <cell r="I837" t="str">
            <v/>
          </cell>
          <cell r="J837">
            <v>44597</v>
          </cell>
          <cell r="K837" t="str">
            <v>HLCUSTR220118690</v>
          </cell>
          <cell r="L837" t="str">
            <v>1250253103</v>
          </cell>
          <cell r="P837">
            <v>44597</v>
          </cell>
          <cell r="Q837" t="str">
            <v>9618305 - MSC ATHENS</v>
          </cell>
          <cell r="R837" t="str">
            <v>FCL</v>
          </cell>
          <cell r="S837">
            <v>44616</v>
          </cell>
          <cell r="T837">
            <v>44616</v>
          </cell>
          <cell r="U837" t="str">
            <v>152205038346097</v>
          </cell>
          <cell r="V837">
            <v>44616</v>
          </cell>
          <cell r="W837" t="str">
            <v/>
          </cell>
          <cell r="X837" t="str">
            <v/>
          </cell>
          <cell r="Y837" t="str">
            <v/>
          </cell>
          <cell r="Z837" t="str">
            <v>0817800
PORTO DE SANTOS</v>
          </cell>
          <cell r="AA837" t="str">
            <v/>
          </cell>
          <cell r="AB837" t="str">
            <v/>
          </cell>
          <cell r="AC837" t="str">
            <v/>
          </cell>
          <cell r="AD837" t="str">
            <v/>
          </cell>
          <cell r="AE837" t="str">
            <v/>
          </cell>
          <cell r="AF837" t="str">
            <v/>
          </cell>
          <cell r="AG837" t="str">
            <v/>
          </cell>
          <cell r="AH837" t="str">
            <v/>
          </cell>
          <cell r="AI837" t="str">
            <v/>
          </cell>
          <cell r="AJ837" t="str">
            <v/>
          </cell>
          <cell r="AK837" t="str">
            <v/>
          </cell>
        </row>
        <row r="838">
          <cell r="A838">
            <v>540201567</v>
          </cell>
          <cell r="B838" t="str">
            <v>Normal</v>
          </cell>
          <cell r="C838" t="str">
            <v>Produtivo</v>
          </cell>
          <cell r="D838" t="str">
            <v>MBBRAS - SBC_x000D_
59.104.273/0001-29</v>
          </cell>
          <cell r="E838" t="str">
            <v>BSAO0038881</v>
          </cell>
          <cell r="F838" t="str">
            <v>DAIMLER TRUCK</v>
          </cell>
          <cell r="G838" t="str">
            <v>HAPPAG LLOYD BRASIL AGENCIAMENTO MARITIM</v>
          </cell>
          <cell r="H838" t="str">
            <v>MARITIMA</v>
          </cell>
          <cell r="I838" t="str">
            <v/>
          </cell>
          <cell r="J838">
            <v>44597</v>
          </cell>
          <cell r="K838" t="str">
            <v>HLCUSTR220118858</v>
          </cell>
          <cell r="L838" t="str">
            <v>1250253107</v>
          </cell>
          <cell r="P838">
            <v>44603</v>
          </cell>
          <cell r="Q838" t="str">
            <v>9618305 - MSC ATHENS</v>
          </cell>
          <cell r="R838" t="str">
            <v>FCL</v>
          </cell>
          <cell r="S838">
            <v>44616</v>
          </cell>
          <cell r="T838">
            <v>44616</v>
          </cell>
          <cell r="U838" t="str">
            <v>152205038346259</v>
          </cell>
          <cell r="V838">
            <v>44616</v>
          </cell>
          <cell r="W838" t="str">
            <v/>
          </cell>
          <cell r="X838" t="str">
            <v/>
          </cell>
          <cell r="Y838" t="str">
            <v/>
          </cell>
          <cell r="Z838" t="str">
            <v>0817800
PORTO DE SANTOS</v>
          </cell>
          <cell r="AA838" t="str">
            <v>0817900
SAO PAULO</v>
          </cell>
          <cell r="AB838" t="str">
            <v>EADI SANTO ANDRE TERMINAL DE CARGAS LTDA.</v>
          </cell>
          <cell r="AC838">
            <v>44635</v>
          </cell>
          <cell r="AD838" t="str">
            <v>22/0495142-0</v>
          </cell>
          <cell r="AE838">
            <v>44635</v>
          </cell>
          <cell r="AF838" t="str">
            <v>Verde</v>
          </cell>
          <cell r="AG838">
            <v>44635</v>
          </cell>
          <cell r="AH838" t="str">
            <v/>
          </cell>
          <cell r="AI838" t="str">
            <v/>
          </cell>
          <cell r="AJ838">
            <v>44637</v>
          </cell>
          <cell r="AK838">
            <v>44637</v>
          </cell>
        </row>
        <row r="839">
          <cell r="A839">
            <v>540201566</v>
          </cell>
          <cell r="B839" t="str">
            <v>Normal</v>
          </cell>
          <cell r="C839" t="str">
            <v>Produtivo</v>
          </cell>
          <cell r="D839" t="str">
            <v>MBBRAS - SBC_x000D_
59.104.273/0001-29</v>
          </cell>
          <cell r="E839" t="str">
            <v>BSAO0038880</v>
          </cell>
          <cell r="F839" t="str">
            <v>DAIMLER TRUCK</v>
          </cell>
          <cell r="G839" t="str">
            <v>HAPPAG LLOYD BRASIL AGENCIAMENTO MARITIM</v>
          </cell>
          <cell r="H839" t="str">
            <v>MARITIMA</v>
          </cell>
          <cell r="I839" t="str">
            <v/>
          </cell>
          <cell r="J839">
            <v>44597</v>
          </cell>
          <cell r="K839" t="str">
            <v>HLCUSTR220118720</v>
          </cell>
          <cell r="L839" t="str">
            <v>1250253105</v>
          </cell>
          <cell r="P839">
            <v>44603</v>
          </cell>
          <cell r="Q839" t="str">
            <v>9618305 -MSC ATHENS</v>
          </cell>
          <cell r="R839" t="str">
            <v>FCL</v>
          </cell>
          <cell r="S839">
            <v>44616</v>
          </cell>
          <cell r="T839">
            <v>44616</v>
          </cell>
          <cell r="U839" t="str">
            <v>152205038346178</v>
          </cell>
          <cell r="V839">
            <v>44616</v>
          </cell>
          <cell r="W839" t="str">
            <v/>
          </cell>
          <cell r="X839" t="str">
            <v/>
          </cell>
          <cell r="Y839" t="str">
            <v/>
          </cell>
          <cell r="Z839" t="str">
            <v>0817800
PORTO DE SANTOS</v>
          </cell>
          <cell r="AA839" t="str">
            <v>0817800
PORTO DE SANTOS</v>
          </cell>
          <cell r="AB839" t="str">
            <v>BRASIL TERMINAL PORTUÁRIO S/A</v>
          </cell>
          <cell r="AC839">
            <v>44617</v>
          </cell>
          <cell r="AD839" t="str">
            <v>22/0381536-0</v>
          </cell>
          <cell r="AE839">
            <v>44617</v>
          </cell>
          <cell r="AF839" t="str">
            <v>Verde</v>
          </cell>
          <cell r="AG839">
            <v>44617</v>
          </cell>
          <cell r="AH839" t="str">
            <v/>
          </cell>
          <cell r="AI839" t="str">
            <v/>
          </cell>
          <cell r="AJ839">
            <v>44617</v>
          </cell>
          <cell r="AK839">
            <v>44617</v>
          </cell>
        </row>
        <row r="840">
          <cell r="A840">
            <v>540201569</v>
          </cell>
          <cell r="B840" t="str">
            <v>Normal</v>
          </cell>
          <cell r="C840" t="str">
            <v>Produtivo</v>
          </cell>
          <cell r="D840" t="str">
            <v>MBBRAS - SBC_x000D_
59.104.273/0001-29</v>
          </cell>
          <cell r="E840" t="str">
            <v>BSAO0038883</v>
          </cell>
          <cell r="F840" t="str">
            <v>DAIMLER TRUCK</v>
          </cell>
          <cell r="G840" t="str">
            <v>HAPPAG LLOYD BRASIL AGENCIAMENTO MARITIM</v>
          </cell>
          <cell r="H840" t="str">
            <v>MARITIMA</v>
          </cell>
          <cell r="I840" t="str">
            <v/>
          </cell>
          <cell r="J840">
            <v>44597</v>
          </cell>
          <cell r="K840" t="str">
            <v>HLCUSTR220118920</v>
          </cell>
          <cell r="L840" t="str">
            <v>1250253110</v>
          </cell>
          <cell r="P840">
            <v>44603</v>
          </cell>
          <cell r="Q840" t="str">
            <v>9618305 -MSC ATHENS</v>
          </cell>
          <cell r="R840" t="str">
            <v>FCL</v>
          </cell>
          <cell r="S840">
            <v>44616</v>
          </cell>
          <cell r="T840">
            <v>44616</v>
          </cell>
          <cell r="U840" t="str">
            <v>152205038346410</v>
          </cell>
          <cell r="V840">
            <v>44616</v>
          </cell>
          <cell r="W840" t="str">
            <v/>
          </cell>
          <cell r="X840" t="str">
            <v/>
          </cell>
          <cell r="Y840" t="str">
            <v/>
          </cell>
          <cell r="Z840" t="str">
            <v>0817800
PORTO DE SANTOS</v>
          </cell>
          <cell r="AA840" t="str">
            <v>0817800
PORTO DE SANTOS</v>
          </cell>
          <cell r="AB840" t="str">
            <v>BRASIL TERMINAL PORTUÁRIO S/A</v>
          </cell>
          <cell r="AC840">
            <v>44624</v>
          </cell>
          <cell r="AD840" t="str">
            <v>22/0421251-1</v>
          </cell>
          <cell r="AE840">
            <v>44627</v>
          </cell>
          <cell r="AF840" t="str">
            <v>Verde</v>
          </cell>
          <cell r="AG840">
            <v>44627</v>
          </cell>
          <cell r="AH840" t="str">
            <v/>
          </cell>
          <cell r="AI840" t="str">
            <v/>
          </cell>
          <cell r="AJ840">
            <v>44629</v>
          </cell>
          <cell r="AK840">
            <v>44629</v>
          </cell>
        </row>
        <row r="841">
          <cell r="A841">
            <v>540201568</v>
          </cell>
          <cell r="B841" t="str">
            <v>Normal</v>
          </cell>
          <cell r="C841" t="str">
            <v>Produtivo</v>
          </cell>
          <cell r="D841" t="str">
            <v>MBBRAS - SBC_x000D_
59.104.273/0001-29</v>
          </cell>
          <cell r="E841" t="str">
            <v>BSAO0038882</v>
          </cell>
          <cell r="F841" t="str">
            <v>DAIMLER TRUCK</v>
          </cell>
          <cell r="G841" t="str">
            <v>HAPPAG LLOYD BRASIL AGENCIAMENTO MARITIM</v>
          </cell>
          <cell r="H841" t="str">
            <v>MARITIMA</v>
          </cell>
          <cell r="I841" t="str">
            <v/>
          </cell>
          <cell r="J841">
            <v>44597</v>
          </cell>
          <cell r="K841" t="str">
            <v>HLCUSTR220118869</v>
          </cell>
          <cell r="L841" t="str">
            <v>1250253106</v>
          </cell>
          <cell r="P841">
            <v>44597</v>
          </cell>
          <cell r="Q841" t="str">
            <v>9618305 -MSC ATHENS</v>
          </cell>
          <cell r="R841" t="str">
            <v>FCL</v>
          </cell>
          <cell r="S841">
            <v>44616</v>
          </cell>
          <cell r="T841">
            <v>44616</v>
          </cell>
          <cell r="U841" t="str">
            <v>152205038346330</v>
          </cell>
          <cell r="V841">
            <v>44616</v>
          </cell>
          <cell r="W841" t="str">
            <v/>
          </cell>
          <cell r="X841" t="str">
            <v/>
          </cell>
          <cell r="Y841" t="str">
            <v/>
          </cell>
          <cell r="Z841" t="str">
            <v>0817800
PORTO DE SANTOS</v>
          </cell>
          <cell r="AA841" t="str">
            <v>0817800
PORTO DE SANTOS</v>
          </cell>
          <cell r="AB841" t="str">
            <v>BRASIL TERMINAL PORTUÁRIO S/A</v>
          </cell>
          <cell r="AC841" t="str">
            <v/>
          </cell>
          <cell r="AD841" t="str">
            <v/>
          </cell>
          <cell r="AE841" t="str">
            <v/>
          </cell>
          <cell r="AF841" t="str">
            <v/>
          </cell>
          <cell r="AG841" t="str">
            <v/>
          </cell>
          <cell r="AH841" t="str">
            <v/>
          </cell>
          <cell r="AI841" t="str">
            <v/>
          </cell>
          <cell r="AJ841" t="str">
            <v/>
          </cell>
          <cell r="AK841" t="str">
            <v/>
          </cell>
        </row>
        <row r="842">
          <cell r="A842">
            <v>540201571</v>
          </cell>
          <cell r="B842" t="str">
            <v>Normal</v>
          </cell>
          <cell r="C842" t="str">
            <v>Produtivo</v>
          </cell>
          <cell r="D842" t="str">
            <v>MBBRAS - SBC_x000D_
59.104.273/0001-29</v>
          </cell>
          <cell r="E842" t="str">
            <v>BSAO0038886</v>
          </cell>
          <cell r="F842" t="str">
            <v>DAIMLER TRUCK</v>
          </cell>
          <cell r="G842" t="str">
            <v>HAPPAG LLOYD BRASIL AGENCIAMENTO MARITIM</v>
          </cell>
          <cell r="H842" t="str">
            <v>MARITIMA</v>
          </cell>
          <cell r="I842" t="str">
            <v/>
          </cell>
          <cell r="J842">
            <v>44597</v>
          </cell>
          <cell r="K842" t="str">
            <v>HLCUSTR220119002</v>
          </cell>
          <cell r="L842" t="str">
            <v>1250253109</v>
          </cell>
          <cell r="P842">
            <v>44597</v>
          </cell>
          <cell r="Q842" t="str">
            <v>9618305 -MSC ATHENS</v>
          </cell>
          <cell r="R842" t="str">
            <v>FCL</v>
          </cell>
          <cell r="S842">
            <v>44616</v>
          </cell>
          <cell r="T842">
            <v>44616</v>
          </cell>
          <cell r="U842" t="str">
            <v>152205038346682</v>
          </cell>
          <cell r="V842">
            <v>44616</v>
          </cell>
          <cell r="W842" t="str">
            <v/>
          </cell>
          <cell r="X842" t="str">
            <v/>
          </cell>
          <cell r="Y842" t="str">
            <v/>
          </cell>
          <cell r="Z842" t="str">
            <v>0817800
PORTO DE SANTOS</v>
          </cell>
          <cell r="AA842" t="str">
            <v>0817800
PORTO DE SANTOS</v>
          </cell>
          <cell r="AB842" t="str">
            <v>BRASIL TERMINAL PORTUÁRIO S/A</v>
          </cell>
          <cell r="AC842" t="str">
            <v/>
          </cell>
          <cell r="AD842" t="str">
            <v/>
          </cell>
          <cell r="AE842" t="str">
            <v/>
          </cell>
          <cell r="AF842" t="str">
            <v/>
          </cell>
          <cell r="AG842" t="str">
            <v/>
          </cell>
          <cell r="AH842" t="str">
            <v/>
          </cell>
          <cell r="AI842" t="str">
            <v/>
          </cell>
          <cell r="AJ842" t="str">
            <v/>
          </cell>
          <cell r="AK842" t="str">
            <v/>
          </cell>
        </row>
        <row r="843">
          <cell r="A843">
            <v>540201572</v>
          </cell>
          <cell r="B843" t="str">
            <v>Normal</v>
          </cell>
          <cell r="C843" t="str">
            <v>Produtivo</v>
          </cell>
          <cell r="D843" t="str">
            <v>MBBRAS - SBC_x000D_
59.104.273/0001-29</v>
          </cell>
          <cell r="E843" t="str">
            <v>BSAO0038887</v>
          </cell>
          <cell r="F843" t="str">
            <v>DAIMLER TRUCK</v>
          </cell>
          <cell r="G843" t="str">
            <v>HAPPAG LLOYD BRASIL AGENCIAMENTO MARITIM</v>
          </cell>
          <cell r="H843" t="str">
            <v>MARITIMA</v>
          </cell>
          <cell r="I843" t="str">
            <v/>
          </cell>
          <cell r="J843">
            <v>44597</v>
          </cell>
          <cell r="K843" t="str">
            <v>HLCUSTR220119013</v>
          </cell>
          <cell r="L843" t="str">
            <v>1250253112</v>
          </cell>
          <cell r="P843">
            <v>44597</v>
          </cell>
          <cell r="Q843" t="str">
            <v>9618305 -MSC ATHENS</v>
          </cell>
          <cell r="R843" t="str">
            <v>FCL</v>
          </cell>
          <cell r="S843">
            <v>44616</v>
          </cell>
          <cell r="T843">
            <v>44616</v>
          </cell>
          <cell r="U843" t="str">
            <v>152205038346763</v>
          </cell>
          <cell r="V843">
            <v>44616</v>
          </cell>
          <cell r="W843" t="str">
            <v/>
          </cell>
          <cell r="X843" t="str">
            <v/>
          </cell>
          <cell r="Y843" t="str">
            <v/>
          </cell>
          <cell r="Z843" t="str">
            <v>0817800
PORTO DE SANTOS</v>
          </cell>
          <cell r="AA843" t="str">
            <v>0817800
PORTO DE SANTOS</v>
          </cell>
          <cell r="AB843" t="str">
            <v>BRASIL TERMINAL PORTUÁRIO S/A</v>
          </cell>
          <cell r="AC843" t="str">
            <v/>
          </cell>
          <cell r="AD843" t="str">
            <v/>
          </cell>
          <cell r="AE843" t="str">
            <v/>
          </cell>
          <cell r="AF843" t="str">
            <v/>
          </cell>
          <cell r="AG843" t="str">
            <v/>
          </cell>
          <cell r="AH843" t="str">
            <v/>
          </cell>
          <cell r="AI843" t="str">
            <v/>
          </cell>
          <cell r="AJ843" t="str">
            <v/>
          </cell>
          <cell r="AK843" t="str">
            <v/>
          </cell>
        </row>
        <row r="844">
          <cell r="A844">
            <v>540201570</v>
          </cell>
          <cell r="B844" t="str">
            <v>Normal</v>
          </cell>
          <cell r="C844" t="str">
            <v>Produtivo</v>
          </cell>
          <cell r="D844" t="str">
            <v>MBBRAS - SBC_x000D_
59.104.273/0001-29</v>
          </cell>
          <cell r="E844" t="str">
            <v>BSAO0038885</v>
          </cell>
          <cell r="F844" t="str">
            <v>DAIMLER TRUCK</v>
          </cell>
          <cell r="G844" t="str">
            <v>HAPPAG LLOYD BRASIL AGENCIAMENTO MARITIM</v>
          </cell>
          <cell r="H844" t="str">
            <v>MARITIMA</v>
          </cell>
          <cell r="I844" t="str">
            <v/>
          </cell>
          <cell r="J844">
            <v>44597</v>
          </cell>
          <cell r="K844" t="str">
            <v>HLCUSTR220118997</v>
          </cell>
          <cell r="L844" t="str">
            <v>1250253108</v>
          </cell>
          <cell r="P844">
            <v>44597</v>
          </cell>
          <cell r="Q844" t="str">
            <v>9618305 -MSC ATHENS</v>
          </cell>
          <cell r="R844" t="str">
            <v>FCL</v>
          </cell>
          <cell r="S844">
            <v>44616</v>
          </cell>
          <cell r="T844">
            <v>44616</v>
          </cell>
          <cell r="U844" t="str">
            <v>152205038346500</v>
          </cell>
          <cell r="V844">
            <v>44616</v>
          </cell>
          <cell r="W844" t="str">
            <v/>
          </cell>
          <cell r="X844" t="str">
            <v/>
          </cell>
          <cell r="Y844" t="str">
            <v/>
          </cell>
          <cell r="Z844" t="str">
            <v>0817800
PORTO DE SANTOS</v>
          </cell>
          <cell r="AA844" t="str">
            <v>0817800
PORTO DE SANTOS</v>
          </cell>
          <cell r="AB844" t="str">
            <v>BRASIL TERMINAL PORTUÁRIO S/A</v>
          </cell>
          <cell r="AC844" t="str">
            <v/>
          </cell>
          <cell r="AD844" t="str">
            <v/>
          </cell>
          <cell r="AE844" t="str">
            <v/>
          </cell>
          <cell r="AF844" t="str">
            <v/>
          </cell>
          <cell r="AG844" t="str">
            <v/>
          </cell>
          <cell r="AH844" t="str">
            <v/>
          </cell>
          <cell r="AI844" t="str">
            <v/>
          </cell>
          <cell r="AJ844" t="str">
            <v/>
          </cell>
          <cell r="AK844" t="str">
            <v/>
          </cell>
        </row>
        <row r="845">
          <cell r="A845">
            <v>540201581</v>
          </cell>
          <cell r="B845" t="str">
            <v>Normal</v>
          </cell>
          <cell r="C845" t="str">
            <v>Produtivo</v>
          </cell>
          <cell r="D845" t="str">
            <v>MBBRAS - SBC_x000D_
59.104.273/0001-29</v>
          </cell>
          <cell r="E845" t="str">
            <v>BSAO0038889</v>
          </cell>
          <cell r="F845" t="str">
            <v>DAIMLER TRUCK</v>
          </cell>
          <cell r="G845" t="str">
            <v>HAPPAG LLOYD BRASIL AGENCIAMENTO MARITIM</v>
          </cell>
          <cell r="H845" t="str">
            <v>MARITIMA</v>
          </cell>
          <cell r="I845" t="str">
            <v/>
          </cell>
          <cell r="J845">
            <v>44597</v>
          </cell>
          <cell r="K845" t="str">
            <v>HLCUSTR220119024</v>
          </cell>
          <cell r="L845" t="str">
            <v>1250253111</v>
          </cell>
          <cell r="P845">
            <v>44597</v>
          </cell>
          <cell r="Q845" t="str">
            <v>9618305 -MSC ATHENS</v>
          </cell>
          <cell r="R845" t="str">
            <v>FCL</v>
          </cell>
          <cell r="S845">
            <v>44616</v>
          </cell>
          <cell r="T845">
            <v>44616</v>
          </cell>
          <cell r="U845" t="str">
            <v>152205038346844</v>
          </cell>
          <cell r="V845">
            <v>44616</v>
          </cell>
          <cell r="W845" t="str">
            <v/>
          </cell>
          <cell r="X845" t="str">
            <v/>
          </cell>
          <cell r="Y845" t="str">
            <v/>
          </cell>
          <cell r="Z845" t="str">
            <v>0817800
PORTO DE SANTOS</v>
          </cell>
          <cell r="AA845" t="str">
            <v>0817800
PORTO DE SANTOS</v>
          </cell>
          <cell r="AB845" t="str">
            <v>BRASIL TERMINAL PORTUÁRIO S/A</v>
          </cell>
          <cell r="AC845" t="str">
            <v/>
          </cell>
          <cell r="AD845" t="str">
            <v/>
          </cell>
          <cell r="AE845" t="str">
            <v/>
          </cell>
          <cell r="AF845" t="str">
            <v/>
          </cell>
          <cell r="AG845" t="str">
            <v/>
          </cell>
          <cell r="AH845" t="str">
            <v/>
          </cell>
          <cell r="AI845" t="str">
            <v/>
          </cell>
          <cell r="AJ845" t="str">
            <v/>
          </cell>
          <cell r="AK845" t="str">
            <v/>
          </cell>
        </row>
        <row r="846">
          <cell r="A846">
            <v>540201582</v>
          </cell>
          <cell r="B846" t="str">
            <v>Normal</v>
          </cell>
          <cell r="C846" t="str">
            <v>Produtivo</v>
          </cell>
          <cell r="D846" t="str">
            <v>MBBRAS - SBC_x000D_
59.104.273/0001-29</v>
          </cell>
          <cell r="E846" t="str">
            <v>BSAO0038891</v>
          </cell>
          <cell r="F846" t="str">
            <v>DAIMLER TRUCK</v>
          </cell>
          <cell r="G846" t="str">
            <v>HAPPAG LLOYD BRASIL AGENCIAMENTO MARITIM</v>
          </cell>
          <cell r="H846" t="str">
            <v>MARITIMA</v>
          </cell>
          <cell r="I846" t="str">
            <v/>
          </cell>
          <cell r="J846">
            <v>44597</v>
          </cell>
          <cell r="K846" t="str">
            <v>HLCUSTR220119130</v>
          </cell>
          <cell r="L846" t="str">
            <v>1250253116</v>
          </cell>
          <cell r="P846">
            <v>44603</v>
          </cell>
          <cell r="Q846" t="str">
            <v>9618305 -MSC ATHENS</v>
          </cell>
          <cell r="R846" t="str">
            <v>FCL</v>
          </cell>
          <cell r="S846">
            <v>44616</v>
          </cell>
          <cell r="T846">
            <v>44616</v>
          </cell>
          <cell r="U846" t="str">
            <v>152205038346925</v>
          </cell>
          <cell r="V846">
            <v>44616</v>
          </cell>
          <cell r="W846" t="str">
            <v/>
          </cell>
          <cell r="X846" t="str">
            <v/>
          </cell>
          <cell r="Y846" t="str">
            <v/>
          </cell>
          <cell r="Z846" t="str">
            <v>0817800
PORTO DE SANTOS</v>
          </cell>
          <cell r="AA846" t="str">
            <v>0817800
PORTO DE SANTOS</v>
          </cell>
          <cell r="AB846" t="str">
            <v>BRASIL TERMINAL PORTUÁRIO S/A</v>
          </cell>
          <cell r="AC846">
            <v>44617</v>
          </cell>
          <cell r="AD846" t="str">
            <v>22/0385038-7</v>
          </cell>
          <cell r="AE846">
            <v>44623</v>
          </cell>
          <cell r="AF846" t="str">
            <v>Verde</v>
          </cell>
          <cell r="AG846">
            <v>44623</v>
          </cell>
          <cell r="AH846" t="str">
            <v/>
          </cell>
          <cell r="AI846" t="str">
            <v/>
          </cell>
          <cell r="AJ846">
            <v>44623</v>
          </cell>
          <cell r="AK846">
            <v>44623</v>
          </cell>
        </row>
        <row r="847">
          <cell r="A847">
            <v>540201585</v>
          </cell>
          <cell r="B847" t="str">
            <v>Normal</v>
          </cell>
          <cell r="C847" t="str">
            <v>Produtivo</v>
          </cell>
          <cell r="D847" t="str">
            <v>MBBRAS - SBC_x000D_
59.104.273/0001-29</v>
          </cell>
          <cell r="E847" t="str">
            <v>BSAO0038894</v>
          </cell>
          <cell r="F847" t="str">
            <v>DAIMLER TRUCK</v>
          </cell>
          <cell r="G847" t="str">
            <v>HAPPAG LLOYD BRASIL AGENCIAMENTO MARITIM</v>
          </cell>
          <cell r="H847" t="str">
            <v>MARITIMA</v>
          </cell>
          <cell r="I847" t="str">
            <v/>
          </cell>
          <cell r="J847">
            <v>44597</v>
          </cell>
          <cell r="K847" t="str">
            <v>HLCUSTR220119320</v>
          </cell>
          <cell r="L847" t="str">
            <v>1250253115</v>
          </cell>
          <cell r="P847">
            <v>44597</v>
          </cell>
          <cell r="Q847" t="str">
            <v>9618305 - MSC ATHENS</v>
          </cell>
          <cell r="R847" t="str">
            <v>FCL</v>
          </cell>
          <cell r="S847">
            <v>44616</v>
          </cell>
          <cell r="T847">
            <v>44616</v>
          </cell>
          <cell r="U847" t="str">
            <v>152205038347140</v>
          </cell>
          <cell r="V847">
            <v>44616</v>
          </cell>
          <cell r="W847" t="str">
            <v/>
          </cell>
          <cell r="X847" t="str">
            <v/>
          </cell>
          <cell r="Y847" t="str">
            <v/>
          </cell>
          <cell r="Z847" t="str">
            <v>0817800
PORTO DE SANTOS</v>
          </cell>
          <cell r="AA847" t="str">
            <v>0817800
PORTO DE SANTOS</v>
          </cell>
          <cell r="AB847" t="str">
            <v>BRASIL TERMINAL PORTUÁRIO S/A</v>
          </cell>
          <cell r="AC847" t="str">
            <v/>
          </cell>
          <cell r="AD847" t="str">
            <v/>
          </cell>
          <cell r="AE847" t="str">
            <v/>
          </cell>
          <cell r="AF847" t="str">
            <v/>
          </cell>
          <cell r="AG847" t="str">
            <v/>
          </cell>
          <cell r="AH847" t="str">
            <v/>
          </cell>
          <cell r="AI847" t="str">
            <v/>
          </cell>
          <cell r="AJ847" t="str">
            <v/>
          </cell>
          <cell r="AK847" t="str">
            <v/>
          </cell>
        </row>
        <row r="848">
          <cell r="A848">
            <v>540201583</v>
          </cell>
          <cell r="B848" t="str">
            <v>Normal</v>
          </cell>
          <cell r="C848" t="str">
            <v>Produtivo</v>
          </cell>
          <cell r="D848" t="str">
            <v>MBBRAS - SBC_x000D_
59.104.273/0001-29</v>
          </cell>
          <cell r="E848" t="str">
            <v>BSAO0038893</v>
          </cell>
          <cell r="F848" t="str">
            <v>DAIMLER TRUCK</v>
          </cell>
          <cell r="G848" t="str">
            <v>HAPPAG LLOYD BRASIL AGENCIAMENTO MARITIM</v>
          </cell>
          <cell r="H848" t="str">
            <v>MARITIMA</v>
          </cell>
          <cell r="I848" t="str">
            <v/>
          </cell>
          <cell r="J848">
            <v>44597</v>
          </cell>
          <cell r="K848" t="str">
            <v>HLCUSTR220119310</v>
          </cell>
          <cell r="L848" t="str">
            <v>1250253113</v>
          </cell>
          <cell r="P848">
            <v>44597</v>
          </cell>
          <cell r="Q848" t="str">
            <v>9618305 - MSC ATHENS</v>
          </cell>
          <cell r="R848" t="str">
            <v>FCL</v>
          </cell>
          <cell r="S848">
            <v>44616</v>
          </cell>
          <cell r="T848">
            <v>44616</v>
          </cell>
          <cell r="U848" t="str">
            <v>152205038347069</v>
          </cell>
          <cell r="V848">
            <v>44616</v>
          </cell>
          <cell r="W848" t="str">
            <v/>
          </cell>
          <cell r="X848" t="str">
            <v/>
          </cell>
          <cell r="Y848" t="str">
            <v/>
          </cell>
          <cell r="Z848" t="str">
            <v>0817800
PORTO DE SANTOS</v>
          </cell>
          <cell r="AA848" t="str">
            <v>0817800
PORTO DE SANTOS</v>
          </cell>
          <cell r="AB848" t="str">
            <v>BRASIL TERMINAL PORTUÁRIO S/A</v>
          </cell>
          <cell r="AC848" t="str">
            <v/>
          </cell>
          <cell r="AD848" t="str">
            <v/>
          </cell>
          <cell r="AE848" t="str">
            <v/>
          </cell>
          <cell r="AF848" t="str">
            <v/>
          </cell>
          <cell r="AG848" t="str">
            <v/>
          </cell>
          <cell r="AH848" t="str">
            <v/>
          </cell>
          <cell r="AI848" t="str">
            <v/>
          </cell>
          <cell r="AJ848" t="str">
            <v/>
          </cell>
          <cell r="AK848" t="str">
            <v/>
          </cell>
        </row>
        <row r="849">
          <cell r="A849">
            <v>540201588</v>
          </cell>
          <cell r="B849" t="str">
            <v>Normal</v>
          </cell>
          <cell r="C849" t="str">
            <v>Produtivo</v>
          </cell>
          <cell r="D849" t="str">
            <v>MBBRAS - SBC_x000D_
59.104.273/0001-29</v>
          </cell>
          <cell r="E849" t="str">
            <v>BSAO0038901</v>
          </cell>
          <cell r="F849" t="str">
            <v>DAIMLER TRUCK</v>
          </cell>
          <cell r="G849" t="str">
            <v>HAPPAG LLOYD BRASIL AGENCIAMENTO MARITIM</v>
          </cell>
          <cell r="H849" t="str">
            <v>MARITIMA</v>
          </cell>
          <cell r="I849" t="str">
            <v/>
          </cell>
          <cell r="J849">
            <v>44597</v>
          </cell>
          <cell r="K849" t="str">
            <v>HLCUSTR220119331</v>
          </cell>
          <cell r="L849" t="str">
            <v>1250253114</v>
          </cell>
          <cell r="P849">
            <v>44597</v>
          </cell>
          <cell r="Q849" t="str">
            <v>9618305 - MSC ATHENS</v>
          </cell>
          <cell r="R849" t="str">
            <v>FCL</v>
          </cell>
          <cell r="S849">
            <v>44616</v>
          </cell>
          <cell r="T849">
            <v>44616</v>
          </cell>
          <cell r="U849" t="str">
            <v>152205038347220</v>
          </cell>
          <cell r="V849">
            <v>44616</v>
          </cell>
          <cell r="W849" t="str">
            <v/>
          </cell>
          <cell r="X849" t="str">
            <v/>
          </cell>
          <cell r="Y849" t="str">
            <v/>
          </cell>
          <cell r="Z849" t="str">
            <v>0817800
PORTO DE SANTOS</v>
          </cell>
          <cell r="AA849" t="str">
            <v/>
          </cell>
          <cell r="AB849" t="str">
            <v/>
          </cell>
          <cell r="AC849" t="str">
            <v/>
          </cell>
          <cell r="AD849" t="str">
            <v/>
          </cell>
          <cell r="AE849" t="str">
            <v/>
          </cell>
          <cell r="AF849" t="str">
            <v/>
          </cell>
          <cell r="AG849" t="str">
            <v/>
          </cell>
          <cell r="AH849" t="str">
            <v/>
          </cell>
          <cell r="AI849" t="str">
            <v/>
          </cell>
          <cell r="AJ849" t="str">
            <v/>
          </cell>
          <cell r="AK849" t="str">
            <v/>
          </cell>
        </row>
        <row r="850">
          <cell r="A850">
            <v>540201590</v>
          </cell>
          <cell r="B850" t="str">
            <v>Normal</v>
          </cell>
          <cell r="C850" t="str">
            <v>Produtivo</v>
          </cell>
          <cell r="D850" t="str">
            <v>MBBRAS - SBC_x000D_
59.104.273/0001-29</v>
          </cell>
          <cell r="E850" t="str">
            <v>BSAO0038907</v>
          </cell>
          <cell r="F850" t="str">
            <v>DAIMLER TRUCK</v>
          </cell>
          <cell r="G850" t="str">
            <v>HAPPAG LLOYD BRASIL AGENCIAMENTO MARITIM</v>
          </cell>
          <cell r="H850" t="str">
            <v>MARITIMA</v>
          </cell>
          <cell r="I850" t="str">
            <v/>
          </cell>
          <cell r="J850">
            <v>44597</v>
          </cell>
          <cell r="K850" t="str">
            <v>HLCUSTR220119386</v>
          </cell>
          <cell r="L850" t="str">
            <v>1250253120</v>
          </cell>
          <cell r="P850">
            <v>44603</v>
          </cell>
          <cell r="Q850" t="str">
            <v>9618305 - MSC ATHENS</v>
          </cell>
          <cell r="R850" t="str">
            <v>FCL</v>
          </cell>
          <cell r="S850">
            <v>44616</v>
          </cell>
          <cell r="T850">
            <v>44616</v>
          </cell>
          <cell r="U850" t="str">
            <v>152205038347301</v>
          </cell>
          <cell r="V850">
            <v>44616</v>
          </cell>
          <cell r="W850" t="str">
            <v/>
          </cell>
          <cell r="X850" t="str">
            <v/>
          </cell>
          <cell r="Y850" t="str">
            <v/>
          </cell>
          <cell r="Z850" t="str">
            <v>0817800
PORTO DE SANTOS</v>
          </cell>
          <cell r="AA850" t="str">
            <v>0817800
PORTO DE SANTOS</v>
          </cell>
          <cell r="AB850" t="str">
            <v>BRASIL TERMINAL PORTUÁRIO S/A</v>
          </cell>
          <cell r="AC850">
            <v>44623</v>
          </cell>
          <cell r="AD850" t="str">
            <v>22/0405094-5</v>
          </cell>
          <cell r="AE850">
            <v>44623</v>
          </cell>
          <cell r="AF850" t="str">
            <v>Verde</v>
          </cell>
          <cell r="AG850">
            <v>44623</v>
          </cell>
          <cell r="AH850" t="str">
            <v/>
          </cell>
          <cell r="AI850" t="str">
            <v/>
          </cell>
          <cell r="AJ850">
            <v>44624</v>
          </cell>
          <cell r="AK850">
            <v>44624</v>
          </cell>
        </row>
        <row r="851">
          <cell r="A851">
            <v>540201591</v>
          </cell>
          <cell r="B851" t="str">
            <v>Normal</v>
          </cell>
          <cell r="C851" t="str">
            <v>Produtivo</v>
          </cell>
          <cell r="D851" t="str">
            <v>MBBRAS - SBC_x000D_
59.104.273/0001-29</v>
          </cell>
          <cell r="E851" t="str">
            <v>BSAO0038909</v>
          </cell>
          <cell r="F851" t="str">
            <v>DAIMLER TRUCK</v>
          </cell>
          <cell r="G851" t="str">
            <v>HAPPAG LLOYD BRASIL AGENCIAMENTO MARITIM</v>
          </cell>
          <cell r="H851" t="str">
            <v>MARITIMA</v>
          </cell>
          <cell r="I851" t="str">
            <v/>
          </cell>
          <cell r="J851">
            <v>44597</v>
          </cell>
          <cell r="K851" t="str">
            <v>HLCUSTR220119397</v>
          </cell>
          <cell r="L851" t="str">
            <v>1250253117</v>
          </cell>
          <cell r="P851">
            <v>44603</v>
          </cell>
          <cell r="Q851" t="str">
            <v>9618305 - MSC ATHENS</v>
          </cell>
          <cell r="R851" t="str">
            <v>FCL</v>
          </cell>
          <cell r="S851">
            <v>44616</v>
          </cell>
          <cell r="T851">
            <v>44616</v>
          </cell>
          <cell r="U851" t="str">
            <v>152205038347492</v>
          </cell>
          <cell r="V851">
            <v>44616</v>
          </cell>
          <cell r="W851" t="str">
            <v/>
          </cell>
          <cell r="X851" t="str">
            <v/>
          </cell>
          <cell r="Y851" t="str">
            <v/>
          </cell>
          <cell r="Z851" t="str">
            <v>0817800
PORTO DE SANTOS</v>
          </cell>
          <cell r="AA851" t="str">
            <v>0817800
PORTO DE SANTOS</v>
          </cell>
          <cell r="AB851" t="str">
            <v>BRASIL TERMINAL PORTUÁRIO S/A</v>
          </cell>
          <cell r="AC851">
            <v>44638</v>
          </cell>
          <cell r="AD851" t="str">
            <v>22/0521447-0</v>
          </cell>
          <cell r="AE851" t="str">
            <v/>
          </cell>
          <cell r="AF851" t="str">
            <v/>
          </cell>
          <cell r="AG851" t="str">
            <v/>
          </cell>
          <cell r="AH851" t="str">
            <v/>
          </cell>
          <cell r="AI851" t="str">
            <v/>
          </cell>
          <cell r="AJ851" t="str">
            <v/>
          </cell>
          <cell r="AK851" t="str">
            <v/>
          </cell>
        </row>
        <row r="852">
          <cell r="A852">
            <v>540201595</v>
          </cell>
          <cell r="B852" t="str">
            <v>Normal</v>
          </cell>
          <cell r="C852" t="str">
            <v>Produtivo</v>
          </cell>
          <cell r="D852" t="str">
            <v>MBBRAS - SBC_x000D_
59.104.273/0001-29</v>
          </cell>
          <cell r="E852" t="str">
            <v>BSAO0038913</v>
          </cell>
          <cell r="F852" t="str">
            <v>DAIMLER TRUCK</v>
          </cell>
          <cell r="G852" t="str">
            <v>HAPPAG LLOYD BRASIL AGENCIAMENTO MARITIM</v>
          </cell>
          <cell r="H852" t="str">
            <v>MARITIMA</v>
          </cell>
          <cell r="I852" t="str">
            <v/>
          </cell>
          <cell r="J852">
            <v>44597</v>
          </cell>
          <cell r="K852" t="str">
            <v>HLCUSTR220119404</v>
          </cell>
          <cell r="L852" t="str">
            <v>1250253118</v>
          </cell>
          <cell r="P852">
            <v>44597</v>
          </cell>
          <cell r="Q852" t="str">
            <v>9618305 - MSC ATHENS</v>
          </cell>
          <cell r="R852" t="str">
            <v>FCL</v>
          </cell>
          <cell r="S852">
            <v>44616</v>
          </cell>
          <cell r="T852">
            <v>44616</v>
          </cell>
          <cell r="U852" t="str">
            <v>152205038347573</v>
          </cell>
          <cell r="V852">
            <v>44616</v>
          </cell>
          <cell r="W852" t="str">
            <v/>
          </cell>
          <cell r="X852" t="str">
            <v/>
          </cell>
          <cell r="Y852" t="str">
            <v/>
          </cell>
          <cell r="Z852" t="str">
            <v>0817800
PORTO DE SANTOS</v>
          </cell>
          <cell r="AA852" t="str">
            <v>0817800
PORTO DE SANTOS</v>
          </cell>
          <cell r="AB852" t="str">
            <v>BRASIL TERMINAL PORTUÁRIO S/A</v>
          </cell>
          <cell r="AC852" t="str">
            <v/>
          </cell>
          <cell r="AD852" t="str">
            <v/>
          </cell>
          <cell r="AE852" t="str">
            <v/>
          </cell>
          <cell r="AF852" t="str">
            <v/>
          </cell>
          <cell r="AG852" t="str">
            <v/>
          </cell>
          <cell r="AH852" t="str">
            <v/>
          </cell>
          <cell r="AI852" t="str">
            <v/>
          </cell>
          <cell r="AJ852" t="str">
            <v/>
          </cell>
          <cell r="AK852" t="str">
            <v/>
          </cell>
        </row>
        <row r="853">
          <cell r="A853">
            <v>540201599</v>
          </cell>
          <cell r="B853" t="str">
            <v>Normal</v>
          </cell>
          <cell r="C853" t="str">
            <v>Produtivo</v>
          </cell>
          <cell r="D853" t="str">
            <v>MBBRAS - SBC_x000D_
59.104.273/0001-29</v>
          </cell>
          <cell r="E853" t="str">
            <v>BSAO0038916</v>
          </cell>
          <cell r="F853" t="str">
            <v>DAIMLER TRUCK</v>
          </cell>
          <cell r="G853" t="str">
            <v>HAPPAG LLOYD BRASIL AGENCIAMENTO MARITIM</v>
          </cell>
          <cell r="H853" t="str">
            <v>MARITIMA</v>
          </cell>
          <cell r="I853" t="str">
            <v/>
          </cell>
          <cell r="J853">
            <v>44597</v>
          </cell>
          <cell r="K853" t="str">
            <v>HLCUSTR220119437</v>
          </cell>
          <cell r="L853" t="str">
            <v>1250253121</v>
          </cell>
          <cell r="P853">
            <v>44603</v>
          </cell>
          <cell r="Q853" t="str">
            <v>9618305 - MSC ATHENS</v>
          </cell>
          <cell r="R853" t="str">
            <v>FCL</v>
          </cell>
          <cell r="S853">
            <v>44616</v>
          </cell>
          <cell r="T853">
            <v>44616</v>
          </cell>
          <cell r="U853" t="str">
            <v>152205038347654</v>
          </cell>
          <cell r="V853">
            <v>44616</v>
          </cell>
          <cell r="W853" t="str">
            <v/>
          </cell>
          <cell r="X853" t="str">
            <v/>
          </cell>
          <cell r="Y853" t="str">
            <v/>
          </cell>
          <cell r="Z853" t="str">
            <v>0817800
PORTO DE SANTOS</v>
          </cell>
          <cell r="AA853" t="str">
            <v>0817800
PORTO DE SANTOS</v>
          </cell>
          <cell r="AB853" t="str">
            <v>BRASIL TERMINAL PORTUÁRIO S/A</v>
          </cell>
          <cell r="AC853">
            <v>44630</v>
          </cell>
          <cell r="AD853" t="str">
            <v>22/0462866-1</v>
          </cell>
          <cell r="AE853">
            <v>44630</v>
          </cell>
          <cell r="AF853" t="str">
            <v>Verde</v>
          </cell>
          <cell r="AG853">
            <v>44630</v>
          </cell>
          <cell r="AH853" t="str">
            <v/>
          </cell>
          <cell r="AI853" t="str">
            <v/>
          </cell>
          <cell r="AJ853">
            <v>44630</v>
          </cell>
          <cell r="AK853">
            <v>44630</v>
          </cell>
        </row>
        <row r="854">
          <cell r="A854">
            <v>540201502</v>
          </cell>
          <cell r="B854" t="str">
            <v>Normal</v>
          </cell>
          <cell r="C854" t="str">
            <v>Produtivo</v>
          </cell>
          <cell r="D854" t="str">
            <v>MBBRAS - SBC_x000D_
59.104.273/0001-29</v>
          </cell>
          <cell r="E854" t="str">
            <v>BSAO0038921</v>
          </cell>
          <cell r="F854" t="str">
            <v>DAIMLER TRUCK</v>
          </cell>
          <cell r="G854" t="str">
            <v>HAPPAG LLOYD BRASIL AGENCIAMENTO MARITIM</v>
          </cell>
          <cell r="H854" t="str">
            <v>MARITIMA</v>
          </cell>
          <cell r="I854" t="str">
            <v/>
          </cell>
          <cell r="J854">
            <v>44594</v>
          </cell>
          <cell r="K854" t="str">
            <v>HLCUSTR220116059</v>
          </cell>
          <cell r="L854" t="str">
            <v>1250253042</v>
          </cell>
          <cell r="P854">
            <v>44603</v>
          </cell>
          <cell r="Q854" t="str">
            <v>9618305 - MSC ATHENS</v>
          </cell>
          <cell r="R854" t="str">
            <v>FCL</v>
          </cell>
          <cell r="S854">
            <v>44616</v>
          </cell>
          <cell r="T854">
            <v>44616</v>
          </cell>
          <cell r="U854" t="str">
            <v>152205038339988</v>
          </cell>
          <cell r="V854">
            <v>44616</v>
          </cell>
          <cell r="W854" t="str">
            <v/>
          </cell>
          <cell r="X854" t="str">
            <v/>
          </cell>
          <cell r="Y854" t="str">
            <v/>
          </cell>
          <cell r="Z854" t="str">
            <v>0817800
PORTO DE SANTOS</v>
          </cell>
          <cell r="AA854" t="str">
            <v>0817800
PORTO DE SANTOS</v>
          </cell>
          <cell r="AB854" t="str">
            <v>BRASIL TERMINAL PORTUÁRIO S/A</v>
          </cell>
          <cell r="AC854">
            <v>44627</v>
          </cell>
          <cell r="AD854" t="str">
            <v>22/0431449-7</v>
          </cell>
          <cell r="AE854">
            <v>44627</v>
          </cell>
          <cell r="AF854" t="str">
            <v>Verde</v>
          </cell>
          <cell r="AG854">
            <v>44627</v>
          </cell>
          <cell r="AH854" t="str">
            <v/>
          </cell>
          <cell r="AI854" t="str">
            <v/>
          </cell>
          <cell r="AJ854">
            <v>44627</v>
          </cell>
          <cell r="AK854">
            <v>44627</v>
          </cell>
        </row>
        <row r="855">
          <cell r="A855">
            <v>540201499</v>
          </cell>
          <cell r="B855" t="str">
            <v>Normal</v>
          </cell>
          <cell r="C855" t="str">
            <v>Produtivo</v>
          </cell>
          <cell r="D855" t="str">
            <v>MBBRAS - SBC_x000D_
59.104.273/0001-29</v>
          </cell>
          <cell r="E855" t="str">
            <v>BSAO0038918</v>
          </cell>
          <cell r="F855" t="str">
            <v>DAIMLER TRUCK</v>
          </cell>
          <cell r="G855" t="str">
            <v>HAPPAG LLOYD BRASIL AGENCIAMENTO MARITIM</v>
          </cell>
          <cell r="H855" t="str">
            <v>MARITIMA</v>
          </cell>
          <cell r="I855" t="str">
            <v/>
          </cell>
          <cell r="J855">
            <v>44594</v>
          </cell>
          <cell r="K855" t="str">
            <v>HLCUSTR220116004</v>
          </cell>
          <cell r="L855" t="str">
            <v>1250253036</v>
          </cell>
          <cell r="P855">
            <v>44603</v>
          </cell>
          <cell r="Q855" t="str">
            <v>9618305 - MSC ATHENS</v>
          </cell>
          <cell r="R855" t="str">
            <v>FCL</v>
          </cell>
          <cell r="S855">
            <v>44616</v>
          </cell>
          <cell r="T855">
            <v>44616</v>
          </cell>
          <cell r="U855" t="str">
            <v>152205038339716</v>
          </cell>
          <cell r="V855">
            <v>44616</v>
          </cell>
          <cell r="W855" t="str">
            <v/>
          </cell>
          <cell r="X855" t="str">
            <v/>
          </cell>
          <cell r="Y855" t="str">
            <v/>
          </cell>
          <cell r="Z855" t="str">
            <v>0817800
PORTO DE SANTOS</v>
          </cell>
          <cell r="AA855" t="str">
            <v>0817800
PORTO DE SANTOS</v>
          </cell>
          <cell r="AB855" t="str">
            <v>BRASIL TERMINAL PORTUÁRIO S/A</v>
          </cell>
          <cell r="AC855">
            <v>44623</v>
          </cell>
          <cell r="AD855" t="str">
            <v>22/0407452-6</v>
          </cell>
          <cell r="AE855">
            <v>44624</v>
          </cell>
          <cell r="AF855" t="str">
            <v>Verde</v>
          </cell>
          <cell r="AG855">
            <v>44624</v>
          </cell>
          <cell r="AH855" t="str">
            <v/>
          </cell>
          <cell r="AI855" t="str">
            <v/>
          </cell>
          <cell r="AJ855" t="str">
            <v/>
          </cell>
          <cell r="AK855" t="str">
            <v/>
          </cell>
        </row>
        <row r="856">
          <cell r="A856">
            <v>540201625</v>
          </cell>
          <cell r="B856" t="str">
            <v>Normal</v>
          </cell>
          <cell r="C856" t="str">
            <v>Produtivo</v>
          </cell>
          <cell r="D856" t="str">
            <v>MBBRAS - SBC_x000D_
59.104.273/0001-29</v>
          </cell>
          <cell r="E856" t="str">
            <v>BSAO0038922</v>
          </cell>
          <cell r="F856" t="str">
            <v>DAIMLER TRUCK</v>
          </cell>
          <cell r="G856" t="str">
            <v>HAPPAG LLOYD BRASIL AGENCIAMENTO MARITIM</v>
          </cell>
          <cell r="H856" t="str">
            <v>MARITIMA</v>
          </cell>
          <cell r="I856" t="str">
            <v/>
          </cell>
          <cell r="J856">
            <v>44597</v>
          </cell>
          <cell r="K856" t="str">
            <v>HLCUSTR220119460</v>
          </cell>
          <cell r="L856" t="str">
            <v>1250253122</v>
          </cell>
          <cell r="P856">
            <v>44597</v>
          </cell>
          <cell r="Q856" t="str">
            <v>9618305 - MSC ATHENS</v>
          </cell>
          <cell r="R856" t="str">
            <v>FCL</v>
          </cell>
          <cell r="S856">
            <v>44616</v>
          </cell>
          <cell r="T856">
            <v>44616</v>
          </cell>
          <cell r="U856" t="str">
            <v>152205038347816</v>
          </cell>
          <cell r="V856">
            <v>44616</v>
          </cell>
          <cell r="W856" t="str">
            <v/>
          </cell>
          <cell r="X856" t="str">
            <v/>
          </cell>
          <cell r="Y856" t="str">
            <v/>
          </cell>
          <cell r="Z856" t="str">
            <v>0817800
PORTO DE SANTOS</v>
          </cell>
          <cell r="AA856" t="str">
            <v>0817800
PORTO DE SANTOS</v>
          </cell>
          <cell r="AB856" t="str">
            <v>BRASIL TERMINAL PORTUÁRIO S/A</v>
          </cell>
          <cell r="AC856" t="str">
            <v/>
          </cell>
          <cell r="AD856" t="str">
            <v/>
          </cell>
          <cell r="AE856" t="str">
            <v/>
          </cell>
          <cell r="AF856" t="str">
            <v/>
          </cell>
          <cell r="AG856" t="str">
            <v/>
          </cell>
          <cell r="AH856" t="str">
            <v/>
          </cell>
          <cell r="AI856" t="str">
            <v/>
          </cell>
          <cell r="AJ856" t="str">
            <v/>
          </cell>
          <cell r="AK856" t="str">
            <v/>
          </cell>
        </row>
        <row r="857">
          <cell r="A857">
            <v>540201501</v>
          </cell>
          <cell r="B857" t="str">
            <v>Normal</v>
          </cell>
          <cell r="C857" t="str">
            <v>Produtivo</v>
          </cell>
          <cell r="D857" t="str">
            <v>MBBRAS - SBC_x000D_
59.104.273/0001-29</v>
          </cell>
          <cell r="E857" t="str">
            <v>BSAO0038919</v>
          </cell>
          <cell r="F857" t="str">
            <v>DAIMLER TRUCK</v>
          </cell>
          <cell r="G857" t="str">
            <v>HAPPAG LLOYD BRASIL AGENCIAMENTO MARITIM</v>
          </cell>
          <cell r="H857" t="str">
            <v>MARITIMA</v>
          </cell>
          <cell r="I857" t="str">
            <v/>
          </cell>
          <cell r="J857">
            <v>44594</v>
          </cell>
          <cell r="K857" t="str">
            <v>HLCUSTR220116048</v>
          </cell>
          <cell r="L857" t="str">
            <v>1250253037</v>
          </cell>
          <cell r="P857">
            <v>44603</v>
          </cell>
          <cell r="Q857" t="str">
            <v>9618305 - MSC ATHENS</v>
          </cell>
          <cell r="R857" t="str">
            <v>FCL</v>
          </cell>
          <cell r="S857">
            <v>44616</v>
          </cell>
          <cell r="T857">
            <v>44616</v>
          </cell>
          <cell r="U857" t="str">
            <v>152205038339805</v>
          </cell>
          <cell r="V857">
            <v>44616</v>
          </cell>
          <cell r="W857" t="str">
            <v/>
          </cell>
          <cell r="X857" t="str">
            <v/>
          </cell>
          <cell r="Y857" t="str">
            <v/>
          </cell>
          <cell r="Z857" t="str">
            <v>0817800
PORTO DE SANTOS</v>
          </cell>
          <cell r="AA857" t="str">
            <v>0817800
PORTO DE SANTOS</v>
          </cell>
          <cell r="AB857" t="str">
            <v>BRASIL TERMINAL PORTUÁRIO S/A</v>
          </cell>
          <cell r="AC857">
            <v>44622</v>
          </cell>
          <cell r="AD857" t="str">
            <v>22/0397269-5</v>
          </cell>
          <cell r="AE857">
            <v>44623</v>
          </cell>
          <cell r="AF857" t="str">
            <v>Verde</v>
          </cell>
          <cell r="AG857">
            <v>44623</v>
          </cell>
          <cell r="AH857" t="str">
            <v/>
          </cell>
          <cell r="AI857" t="str">
            <v/>
          </cell>
          <cell r="AJ857">
            <v>44623</v>
          </cell>
          <cell r="AK857">
            <v>44623</v>
          </cell>
        </row>
        <row r="858">
          <cell r="A858">
            <v>540201603</v>
          </cell>
          <cell r="B858" t="str">
            <v>Normal</v>
          </cell>
          <cell r="C858" t="str">
            <v>Produtivo</v>
          </cell>
          <cell r="D858" t="str">
            <v>MBBRAS - SBC_x000D_
59.104.273/0001-29</v>
          </cell>
          <cell r="E858" t="str">
            <v>BSAO0038920</v>
          </cell>
          <cell r="F858" t="str">
            <v>DAIMLER TRUCK</v>
          </cell>
          <cell r="G858" t="str">
            <v>HAPPAG LLOYD BRASIL AGENCIAMENTO MARITIM</v>
          </cell>
          <cell r="H858" t="str">
            <v>MARITIMA</v>
          </cell>
          <cell r="I858" t="str">
            <v/>
          </cell>
          <cell r="J858">
            <v>44597</v>
          </cell>
          <cell r="K858" t="str">
            <v>HLCUSTR220119459</v>
          </cell>
          <cell r="L858" t="str">
            <v>1250253123</v>
          </cell>
          <cell r="P858">
            <v>44603</v>
          </cell>
          <cell r="Q858" t="str">
            <v>9618305 - MSC ATHENS</v>
          </cell>
          <cell r="R858" t="str">
            <v>FCL</v>
          </cell>
          <cell r="S858">
            <v>44616</v>
          </cell>
          <cell r="T858">
            <v>44616</v>
          </cell>
          <cell r="U858" t="str">
            <v>152205038347735</v>
          </cell>
          <cell r="V858">
            <v>44616</v>
          </cell>
          <cell r="W858" t="str">
            <v/>
          </cell>
          <cell r="X858" t="str">
            <v/>
          </cell>
          <cell r="Y858" t="str">
            <v/>
          </cell>
          <cell r="Z858" t="str">
            <v>0817800
PORTO DE SANTOS</v>
          </cell>
          <cell r="AA858" t="str">
            <v>0817800
PORTO DE SANTOS</v>
          </cell>
          <cell r="AB858" t="str">
            <v>BRASIL TERMINAL PORTUÁRIO S/A</v>
          </cell>
          <cell r="AC858">
            <v>44617</v>
          </cell>
          <cell r="AD858" t="str">
            <v>22/0381897-1</v>
          </cell>
          <cell r="AE858">
            <v>44617</v>
          </cell>
          <cell r="AF858" t="str">
            <v>Verde</v>
          </cell>
          <cell r="AG858">
            <v>44617</v>
          </cell>
          <cell r="AH858" t="str">
            <v/>
          </cell>
          <cell r="AI858" t="str">
            <v/>
          </cell>
          <cell r="AJ858">
            <v>44622</v>
          </cell>
          <cell r="AK858">
            <v>44622</v>
          </cell>
        </row>
        <row r="859">
          <cell r="A859">
            <v>540201508</v>
          </cell>
          <cell r="B859" t="str">
            <v>Normal</v>
          </cell>
          <cell r="C859" t="str">
            <v>Produtivo</v>
          </cell>
          <cell r="D859" t="str">
            <v>MBBRAS - SBC_x000D_
59.104.273/0001-29</v>
          </cell>
          <cell r="E859" t="str">
            <v>BSAO0038923</v>
          </cell>
          <cell r="F859" t="str">
            <v>DAIMLER TRUCK</v>
          </cell>
          <cell r="G859" t="str">
            <v>HAPPAG LLOYD BRASIL AGENCIAMENTO MARITIM</v>
          </cell>
          <cell r="H859" t="str">
            <v>MARITIMA</v>
          </cell>
          <cell r="I859" t="str">
            <v/>
          </cell>
          <cell r="J859">
            <v>44594</v>
          </cell>
          <cell r="K859" t="str">
            <v>HLCUSTR220116060</v>
          </cell>
          <cell r="L859" t="str">
            <v>1250253041</v>
          </cell>
          <cell r="P859">
            <v>44594</v>
          </cell>
          <cell r="Q859" t="str">
            <v>9618305 - MSC ATHENS</v>
          </cell>
          <cell r="R859" t="str">
            <v>FCL</v>
          </cell>
          <cell r="S859">
            <v>44616</v>
          </cell>
          <cell r="T859">
            <v>44616</v>
          </cell>
          <cell r="U859" t="str">
            <v>152205038340056</v>
          </cell>
          <cell r="V859">
            <v>44616</v>
          </cell>
          <cell r="W859" t="str">
            <v/>
          </cell>
          <cell r="X859" t="str">
            <v/>
          </cell>
          <cell r="Y859" t="str">
            <v/>
          </cell>
          <cell r="Z859" t="str">
            <v>0817800
PORTO DE SANTOS</v>
          </cell>
          <cell r="AA859" t="str">
            <v>0817800
PORTO DE SANTOS</v>
          </cell>
          <cell r="AB859" t="str">
            <v>BRASIL TERMINAL PORTUÁRIO S/A</v>
          </cell>
          <cell r="AC859" t="str">
            <v/>
          </cell>
          <cell r="AD859" t="str">
            <v/>
          </cell>
          <cell r="AE859" t="str">
            <v/>
          </cell>
          <cell r="AF859" t="str">
            <v/>
          </cell>
          <cell r="AG859" t="str">
            <v/>
          </cell>
          <cell r="AH859" t="str">
            <v/>
          </cell>
          <cell r="AI859" t="str">
            <v/>
          </cell>
          <cell r="AJ859" t="str">
            <v/>
          </cell>
          <cell r="AK859" t="str">
            <v/>
          </cell>
        </row>
        <row r="860">
          <cell r="A860">
            <v>540201627</v>
          </cell>
          <cell r="B860" t="str">
            <v>Normal</v>
          </cell>
          <cell r="C860" t="str">
            <v>Produtivo</v>
          </cell>
          <cell r="D860" t="str">
            <v>MBBRAS - SBC_x000D_
59.104.273/0001-29</v>
          </cell>
          <cell r="E860" t="str">
            <v>BSAO0038926</v>
          </cell>
          <cell r="F860" t="str">
            <v>DAIMLER TRUCK</v>
          </cell>
          <cell r="G860" t="str">
            <v>HAPPAG LLOYD BRASIL AGENCIAMENTO MARITIM</v>
          </cell>
          <cell r="H860" t="str">
            <v>MARITIMA</v>
          </cell>
          <cell r="I860" t="str">
            <v/>
          </cell>
          <cell r="J860">
            <v>44597</v>
          </cell>
          <cell r="K860" t="str">
            <v>HLCUSTR220119510</v>
          </cell>
          <cell r="L860" t="str">
            <v>1250253124</v>
          </cell>
          <cell r="P860">
            <v>44597</v>
          </cell>
          <cell r="Q860" t="str">
            <v>9618305 - MSC ATHENS</v>
          </cell>
          <cell r="R860" t="str">
            <v>FCL</v>
          </cell>
          <cell r="S860">
            <v>44616</v>
          </cell>
          <cell r="T860">
            <v>44616</v>
          </cell>
          <cell r="U860" t="str">
            <v>152205038348030</v>
          </cell>
          <cell r="V860">
            <v>44616</v>
          </cell>
          <cell r="W860" t="str">
            <v/>
          </cell>
          <cell r="X860" t="str">
            <v/>
          </cell>
          <cell r="Y860" t="str">
            <v/>
          </cell>
          <cell r="Z860" t="str">
            <v>0817800
PORTO DE SANTOS</v>
          </cell>
          <cell r="AA860" t="str">
            <v>0817800
PORTO DE SANTOS</v>
          </cell>
          <cell r="AB860" t="str">
            <v>BRASIL TERMINAL PORTUÁRIO S/A</v>
          </cell>
          <cell r="AC860" t="str">
            <v/>
          </cell>
          <cell r="AD860" t="str">
            <v/>
          </cell>
          <cell r="AE860" t="str">
            <v/>
          </cell>
          <cell r="AF860" t="str">
            <v/>
          </cell>
          <cell r="AG860" t="str">
            <v/>
          </cell>
          <cell r="AH860" t="str">
            <v/>
          </cell>
          <cell r="AI860" t="str">
            <v/>
          </cell>
          <cell r="AJ860" t="str">
            <v/>
          </cell>
          <cell r="AK860" t="str">
            <v/>
          </cell>
        </row>
        <row r="861">
          <cell r="A861">
            <v>540201626</v>
          </cell>
          <cell r="B861" t="str">
            <v>Normal</v>
          </cell>
          <cell r="C861" t="str">
            <v>Produtivo</v>
          </cell>
          <cell r="D861" t="str">
            <v>MBBRAS - SBC_x000D_
59.104.273/0001-29</v>
          </cell>
          <cell r="E861" t="str">
            <v>BSAO0038925</v>
          </cell>
          <cell r="F861" t="str">
            <v>DAIMLER TRUCK</v>
          </cell>
          <cell r="G861" t="str">
            <v>HAPPAG LLOYD BRASIL AGENCIAMENTO MARITIM</v>
          </cell>
          <cell r="H861" t="str">
            <v>MARITIMA</v>
          </cell>
          <cell r="I861" t="str">
            <v/>
          </cell>
          <cell r="J861">
            <v>44597</v>
          </cell>
          <cell r="K861" t="str">
            <v>HLCUSTR220119470</v>
          </cell>
          <cell r="L861" t="str">
            <v>1250253125</v>
          </cell>
          <cell r="P861">
            <v>44603</v>
          </cell>
          <cell r="Q861" t="str">
            <v>9618305 - MSC ATHENS</v>
          </cell>
          <cell r="R861" t="str">
            <v>FCL</v>
          </cell>
          <cell r="S861">
            <v>44616</v>
          </cell>
          <cell r="T861">
            <v>44616</v>
          </cell>
          <cell r="U861" t="str">
            <v>152205038347905</v>
          </cell>
          <cell r="V861">
            <v>44616</v>
          </cell>
          <cell r="W861" t="str">
            <v/>
          </cell>
          <cell r="X861" t="str">
            <v/>
          </cell>
          <cell r="Y861" t="str">
            <v/>
          </cell>
          <cell r="Z861" t="str">
            <v>0817800
PORTO DE SANTOS</v>
          </cell>
          <cell r="AA861" t="str">
            <v>0817800
PORTO DE SANTOS</v>
          </cell>
          <cell r="AB861" t="str">
            <v>BRASIL TERMINAL PORTUÁRIO S/A</v>
          </cell>
          <cell r="AC861">
            <v>44617</v>
          </cell>
          <cell r="AD861" t="str">
            <v>22/0381518-2</v>
          </cell>
          <cell r="AE861">
            <v>44617</v>
          </cell>
          <cell r="AF861" t="str">
            <v>Verde</v>
          </cell>
          <cell r="AG861">
            <v>44617</v>
          </cell>
          <cell r="AH861" t="str">
            <v/>
          </cell>
          <cell r="AI861" t="str">
            <v/>
          </cell>
          <cell r="AJ861">
            <v>44617</v>
          </cell>
          <cell r="AK861">
            <v>44617</v>
          </cell>
        </row>
        <row r="862">
          <cell r="A862">
            <v>540201509</v>
          </cell>
          <cell r="B862" t="str">
            <v>Normal</v>
          </cell>
          <cell r="C862" t="str">
            <v>Produtivo</v>
          </cell>
          <cell r="D862" t="str">
            <v>MBBRAS - SBC_x000D_
59.104.273/0001-29</v>
          </cell>
          <cell r="E862" t="str">
            <v>BSAO0038927</v>
          </cell>
          <cell r="F862" t="str">
            <v>DAIMLER TRUCK</v>
          </cell>
          <cell r="G862" t="str">
            <v>HAPPAG LLOYD BRASIL AGENCIAMENTO MARITIM</v>
          </cell>
          <cell r="H862" t="str">
            <v>MARITIMA</v>
          </cell>
          <cell r="I862" t="str">
            <v/>
          </cell>
          <cell r="J862">
            <v>44594</v>
          </cell>
          <cell r="K862" t="str">
            <v>HLCUSTR220116070</v>
          </cell>
          <cell r="L862" t="str">
            <v>1250253039</v>
          </cell>
          <cell r="P862">
            <v>44594</v>
          </cell>
          <cell r="Q862" t="str">
            <v>9618305 - MSC ATHENS</v>
          </cell>
          <cell r="R862" t="str">
            <v>FCL</v>
          </cell>
          <cell r="S862">
            <v>44616</v>
          </cell>
          <cell r="T862">
            <v>44616</v>
          </cell>
          <cell r="U862" t="str">
            <v>152205038340137</v>
          </cell>
          <cell r="V862">
            <v>44616</v>
          </cell>
          <cell r="W862" t="str">
            <v/>
          </cell>
          <cell r="X862" t="str">
            <v/>
          </cell>
          <cell r="Y862" t="str">
            <v/>
          </cell>
          <cell r="Z862" t="str">
            <v>0817800
PORTO DE SANTOS</v>
          </cell>
          <cell r="AA862" t="str">
            <v>0817800
PORTO DE SANTOS</v>
          </cell>
          <cell r="AB862" t="str">
            <v>BRASIL TERMINAL PORTUÁRIO S/A</v>
          </cell>
          <cell r="AC862" t="str">
            <v/>
          </cell>
          <cell r="AD862" t="str">
            <v/>
          </cell>
          <cell r="AE862" t="str">
            <v/>
          </cell>
          <cell r="AF862" t="str">
            <v/>
          </cell>
          <cell r="AG862" t="str">
            <v/>
          </cell>
          <cell r="AH862" t="str">
            <v/>
          </cell>
          <cell r="AI862" t="str">
            <v/>
          </cell>
          <cell r="AJ862" t="str">
            <v/>
          </cell>
          <cell r="AK862" t="str">
            <v/>
          </cell>
        </row>
        <row r="863">
          <cell r="A863">
            <v>540201628</v>
          </cell>
          <cell r="B863" t="str">
            <v>Normal</v>
          </cell>
          <cell r="C863" t="str">
            <v>Produtivo</v>
          </cell>
          <cell r="D863" t="str">
            <v>MBBRAS - SBC_x000D_
59.104.273/0001-29</v>
          </cell>
          <cell r="E863" t="str">
            <v>BSAO0038929</v>
          </cell>
          <cell r="F863" t="str">
            <v>DAIMLER TRUCK</v>
          </cell>
          <cell r="G863" t="str">
            <v>HAPPAG LLOYD BRASIL AGENCIAMENTO MARITIM</v>
          </cell>
          <cell r="H863" t="str">
            <v>MARITIMA</v>
          </cell>
          <cell r="I863" t="str">
            <v/>
          </cell>
          <cell r="J863">
            <v>44597</v>
          </cell>
          <cell r="K863" t="str">
            <v>HLCUSTR220119616</v>
          </cell>
          <cell r="L863" t="str">
            <v>1250253104</v>
          </cell>
          <cell r="P863">
            <v>44603</v>
          </cell>
          <cell r="Q863" t="str">
            <v>9618305 - MSC ATHENS</v>
          </cell>
          <cell r="R863" t="str">
            <v>FCL</v>
          </cell>
          <cell r="S863">
            <v>44616</v>
          </cell>
          <cell r="T863">
            <v>44616</v>
          </cell>
          <cell r="U863" t="str">
            <v>152205038348111</v>
          </cell>
          <cell r="V863">
            <v>44616</v>
          </cell>
          <cell r="W863" t="str">
            <v/>
          </cell>
          <cell r="X863" t="str">
            <v/>
          </cell>
          <cell r="Y863" t="str">
            <v/>
          </cell>
          <cell r="Z863" t="str">
            <v>0817800
PORTO DE SANTOS</v>
          </cell>
          <cell r="AA863" t="str">
            <v>0817800
PORTO DE SANTOS</v>
          </cell>
          <cell r="AB863" t="str">
            <v>BRASIL TERMINAL PORTUÁRIO S/A</v>
          </cell>
          <cell r="AC863">
            <v>44617</v>
          </cell>
          <cell r="AD863" t="str">
            <v>22/0385039-5</v>
          </cell>
          <cell r="AE863">
            <v>44623</v>
          </cell>
          <cell r="AF863" t="str">
            <v>Verde</v>
          </cell>
          <cell r="AG863">
            <v>44623</v>
          </cell>
          <cell r="AH863" t="str">
            <v/>
          </cell>
          <cell r="AI863" t="str">
            <v/>
          </cell>
          <cell r="AJ863">
            <v>44623</v>
          </cell>
          <cell r="AK863">
            <v>44623</v>
          </cell>
        </row>
        <row r="864">
          <cell r="A864">
            <v>540201511</v>
          </cell>
          <cell r="B864" t="str">
            <v>Normal</v>
          </cell>
          <cell r="C864" t="str">
            <v>Produtivo</v>
          </cell>
          <cell r="D864" t="str">
            <v>MBBRAS - SBC_x000D_
59.104.273/0001-29</v>
          </cell>
          <cell r="E864" t="str">
            <v>BSAO0038930</v>
          </cell>
          <cell r="F864" t="str">
            <v>DAIMLER TRUCK</v>
          </cell>
          <cell r="G864" t="str">
            <v>HAPPAG LLOYD BRASIL AGENCIAMENTO MARITIM</v>
          </cell>
          <cell r="H864" t="str">
            <v>MARITIMA</v>
          </cell>
          <cell r="I864" t="str">
            <v/>
          </cell>
          <cell r="J864">
            <v>44594</v>
          </cell>
          <cell r="K864" t="str">
            <v>HLCUSTR220116187</v>
          </cell>
          <cell r="L864" t="str">
            <v>1250253045</v>
          </cell>
          <cell r="P864">
            <v>44603</v>
          </cell>
          <cell r="Q864" t="str">
            <v>9618305 - MSC ATHENS</v>
          </cell>
          <cell r="R864" t="str">
            <v>FCL</v>
          </cell>
          <cell r="S864">
            <v>44616</v>
          </cell>
          <cell r="T864">
            <v>44616</v>
          </cell>
          <cell r="U864" t="str">
            <v>152205038340307</v>
          </cell>
          <cell r="V864">
            <v>44616</v>
          </cell>
          <cell r="W864" t="str">
            <v/>
          </cell>
          <cell r="X864" t="str">
            <v/>
          </cell>
          <cell r="Y864" t="str">
            <v/>
          </cell>
          <cell r="Z864" t="str">
            <v>0817800
PORTO DE SANTOS</v>
          </cell>
          <cell r="AA864" t="str">
            <v>0817800
PORTO DE SANTOS</v>
          </cell>
          <cell r="AB864" t="str">
            <v>BRASIL TERMINAL PORTUÁRIO S/A</v>
          </cell>
          <cell r="AC864">
            <v>44630</v>
          </cell>
          <cell r="AD864" t="str">
            <v>22/0463455-6</v>
          </cell>
          <cell r="AE864">
            <v>44630</v>
          </cell>
          <cell r="AF864" t="str">
            <v>Verde</v>
          </cell>
          <cell r="AG864">
            <v>44630</v>
          </cell>
          <cell r="AH864" t="str">
            <v/>
          </cell>
          <cell r="AI864" t="str">
            <v/>
          </cell>
          <cell r="AJ864">
            <v>44630</v>
          </cell>
          <cell r="AK864">
            <v>44630</v>
          </cell>
        </row>
        <row r="865">
          <cell r="A865">
            <v>540201629</v>
          </cell>
          <cell r="B865" t="str">
            <v>Normal</v>
          </cell>
          <cell r="C865" t="str">
            <v>Produtivo</v>
          </cell>
          <cell r="D865" t="str">
            <v>MBBRAS - SBC_x000D_
59.104.273/0001-29</v>
          </cell>
          <cell r="E865" t="str">
            <v>BSAO0038932</v>
          </cell>
          <cell r="F865" t="str">
            <v>DAIMLER TRUCK</v>
          </cell>
          <cell r="G865" t="str">
            <v>HAPPAG LLOYD BRASIL AGENCIAMENTO MARITIM</v>
          </cell>
          <cell r="H865" t="str">
            <v>MARITIMA</v>
          </cell>
          <cell r="I865" t="str">
            <v/>
          </cell>
          <cell r="J865">
            <v>44597</v>
          </cell>
          <cell r="K865" t="str">
            <v>HLCUSTR220119660</v>
          </cell>
          <cell r="L865" t="str">
            <v>1250253128</v>
          </cell>
          <cell r="P865">
            <v>44603</v>
          </cell>
          <cell r="Q865" t="str">
            <v>9618305 - MSC ATHENS</v>
          </cell>
          <cell r="R865" t="str">
            <v>FCL</v>
          </cell>
          <cell r="S865">
            <v>44616</v>
          </cell>
          <cell r="T865">
            <v>44616</v>
          </cell>
          <cell r="U865" t="str">
            <v>152205038348200</v>
          </cell>
          <cell r="V865">
            <v>44616</v>
          </cell>
          <cell r="W865" t="str">
            <v/>
          </cell>
          <cell r="X865" t="str">
            <v/>
          </cell>
          <cell r="Y865" t="str">
            <v/>
          </cell>
          <cell r="Z865" t="str">
            <v>0817800
PORTO DE SANTOS</v>
          </cell>
          <cell r="AA865" t="str">
            <v>0817800
PORTO DE SANTOS</v>
          </cell>
          <cell r="AB865" t="str">
            <v>BRASIL TERMINAL PORTUÁRIO S/A</v>
          </cell>
          <cell r="AC865">
            <v>44629</v>
          </cell>
          <cell r="AD865" t="str">
            <v>22/0453139-0</v>
          </cell>
          <cell r="AE865">
            <v>44629</v>
          </cell>
          <cell r="AF865" t="str">
            <v>Verde</v>
          </cell>
          <cell r="AG865">
            <v>44629</v>
          </cell>
          <cell r="AH865" t="str">
            <v/>
          </cell>
          <cell r="AI865" t="str">
            <v/>
          </cell>
          <cell r="AJ865">
            <v>44630</v>
          </cell>
          <cell r="AK865">
            <v>44630</v>
          </cell>
        </row>
        <row r="866">
          <cell r="A866">
            <v>540201510</v>
          </cell>
          <cell r="B866" t="str">
            <v>Normal</v>
          </cell>
          <cell r="C866" t="str">
            <v>Produtivo</v>
          </cell>
          <cell r="D866" t="str">
            <v>MBBRAS - SBC_x000D_
59.104.273/0001-29</v>
          </cell>
          <cell r="E866" t="str">
            <v>BSAO0038928</v>
          </cell>
          <cell r="F866" t="str">
            <v>DAIMLER TRUCK</v>
          </cell>
          <cell r="G866" t="str">
            <v>HAPPAG LLOYD BRASIL AGENCIAMENTO MARITIM</v>
          </cell>
          <cell r="H866" t="str">
            <v>MARITIMA</v>
          </cell>
          <cell r="I866" t="str">
            <v/>
          </cell>
          <cell r="J866">
            <v>44594</v>
          </cell>
          <cell r="K866" t="str">
            <v>HLCUSTR220116081</v>
          </cell>
          <cell r="L866" t="str">
            <v>1250253040</v>
          </cell>
          <cell r="P866">
            <v>44594</v>
          </cell>
          <cell r="Q866" t="str">
            <v>9618305 - MSC ATHENS</v>
          </cell>
          <cell r="R866" t="str">
            <v>FCL</v>
          </cell>
          <cell r="S866">
            <v>44616</v>
          </cell>
          <cell r="T866">
            <v>44616</v>
          </cell>
          <cell r="U866" t="str">
            <v>152205038340218</v>
          </cell>
          <cell r="V866">
            <v>44638</v>
          </cell>
          <cell r="W866" t="str">
            <v/>
          </cell>
          <cell r="X866" t="str">
            <v/>
          </cell>
          <cell r="Y866" t="str">
            <v/>
          </cell>
          <cell r="Z866" t="str">
            <v>0817800
PORTO DE SANTOS</v>
          </cell>
          <cell r="AA866" t="str">
            <v/>
          </cell>
          <cell r="AB866" t="str">
            <v/>
          </cell>
          <cell r="AC866" t="str">
            <v/>
          </cell>
          <cell r="AD866" t="str">
            <v/>
          </cell>
          <cell r="AE866" t="str">
            <v/>
          </cell>
          <cell r="AF866" t="str">
            <v/>
          </cell>
          <cell r="AG866" t="str">
            <v/>
          </cell>
          <cell r="AH866" t="str">
            <v/>
          </cell>
          <cell r="AI866" t="str">
            <v/>
          </cell>
          <cell r="AJ866" t="str">
            <v/>
          </cell>
          <cell r="AK866" t="str">
            <v/>
          </cell>
        </row>
        <row r="867">
          <cell r="A867">
            <v>540201514</v>
          </cell>
          <cell r="B867" t="str">
            <v>Normal</v>
          </cell>
          <cell r="C867" t="str">
            <v>Produtivo</v>
          </cell>
          <cell r="D867" t="str">
            <v>MBBRAS - SBC_x000D_
59.104.273/0001-29</v>
          </cell>
          <cell r="E867" t="str">
            <v>BSAO0038938</v>
          </cell>
          <cell r="F867" t="str">
            <v>DAIMLER TRUCK</v>
          </cell>
          <cell r="G867" t="str">
            <v>HAPPAG LLOYD BRASIL AGENCIAMENTO MARITIM</v>
          </cell>
          <cell r="H867" t="str">
            <v>MARITIMA</v>
          </cell>
          <cell r="I867" t="str">
            <v/>
          </cell>
          <cell r="J867">
            <v>44594</v>
          </cell>
          <cell r="K867" t="str">
            <v>HLCUSTR220116216</v>
          </cell>
          <cell r="L867" t="str">
            <v>1250253043</v>
          </cell>
          <cell r="P867">
            <v>44603</v>
          </cell>
          <cell r="Q867" t="str">
            <v>9618305 - MSC ATHENS</v>
          </cell>
          <cell r="R867" t="str">
            <v>FCL</v>
          </cell>
          <cell r="S867">
            <v>44616</v>
          </cell>
          <cell r="T867">
            <v>44616</v>
          </cell>
          <cell r="U867" t="str">
            <v>152205038340560</v>
          </cell>
          <cell r="V867">
            <v>44616</v>
          </cell>
          <cell r="W867" t="str">
            <v/>
          </cell>
          <cell r="X867" t="str">
            <v/>
          </cell>
          <cell r="Y867" t="str">
            <v/>
          </cell>
          <cell r="Z867" t="str">
            <v>0817800
PORTO DE SANTOS</v>
          </cell>
          <cell r="AA867" t="str">
            <v>0817800
PORTO DE SANTOS</v>
          </cell>
          <cell r="AB867" t="str">
            <v>BRASIL TERMINAL PORTUÁRIO S/A</v>
          </cell>
          <cell r="AC867">
            <v>44629</v>
          </cell>
          <cell r="AD867" t="str">
            <v>22/0442782-8</v>
          </cell>
          <cell r="AE867">
            <v>44628</v>
          </cell>
          <cell r="AF867" t="str">
            <v>Verde</v>
          </cell>
          <cell r="AG867">
            <v>44628</v>
          </cell>
          <cell r="AH867" t="str">
            <v/>
          </cell>
          <cell r="AI867" t="str">
            <v/>
          </cell>
          <cell r="AJ867">
            <v>44629</v>
          </cell>
          <cell r="AK867">
            <v>44629</v>
          </cell>
        </row>
        <row r="868">
          <cell r="A868">
            <v>540201573</v>
          </cell>
          <cell r="B868" t="str">
            <v>Normal</v>
          </cell>
          <cell r="C868" t="str">
            <v>Protótipo</v>
          </cell>
          <cell r="D868" t="str">
            <v>MBBRAS - SBC_x000D_
59.104.273/0001-29</v>
          </cell>
          <cell r="E868" t="str">
            <v>BSAO0038940</v>
          </cell>
          <cell r="F868" t="str">
            <v>DAIMLER TRUCK</v>
          </cell>
          <cell r="G868" t="str">
            <v>HAPPAG LLOYD BRASIL AGENCIAMENTO MARITIM</v>
          </cell>
          <cell r="H868" t="str">
            <v>MARITIMA</v>
          </cell>
          <cell r="I868" t="str">
            <v/>
          </cell>
          <cell r="J868">
            <v>44594</v>
          </cell>
          <cell r="K868" t="str">
            <v>HLCUSTR220116293</v>
          </cell>
          <cell r="L868" t="str">
            <v>1250253047</v>
          </cell>
          <cell r="P868">
            <v>44603</v>
          </cell>
          <cell r="Q868" t="str">
            <v>9618305 - MSC ATHENS</v>
          </cell>
          <cell r="R868" t="str">
            <v>FCL</v>
          </cell>
          <cell r="S868">
            <v>44616</v>
          </cell>
          <cell r="T868">
            <v>44616</v>
          </cell>
          <cell r="U868" t="str">
            <v>152205038340722</v>
          </cell>
          <cell r="V868">
            <v>44616</v>
          </cell>
          <cell r="W868" t="str">
            <v/>
          </cell>
          <cell r="X868" t="str">
            <v/>
          </cell>
          <cell r="Y868" t="str">
            <v/>
          </cell>
          <cell r="Z868" t="str">
            <v>0817800
PORTO DE SANTOS</v>
          </cell>
          <cell r="AA868" t="str">
            <v>0817800
PORTO DE SANTOS</v>
          </cell>
          <cell r="AB868" t="str">
            <v>BRASIL TERMINAL PORTUÁRIO S/A</v>
          </cell>
          <cell r="AC868">
            <v>44617</v>
          </cell>
          <cell r="AD868" t="str">
            <v>22/0381761-4</v>
          </cell>
          <cell r="AE868">
            <v>44617</v>
          </cell>
          <cell r="AF868" t="str">
            <v>Vermelho</v>
          </cell>
          <cell r="AG868" t="str">
            <v/>
          </cell>
          <cell r="AH868" t="str">
            <v/>
          </cell>
          <cell r="AI868" t="str">
            <v/>
          </cell>
          <cell r="AJ868" t="str">
            <v/>
          </cell>
          <cell r="AK868" t="str">
            <v/>
          </cell>
        </row>
        <row r="869">
          <cell r="A869">
            <v>540201630</v>
          </cell>
          <cell r="B869" t="str">
            <v>Normal</v>
          </cell>
          <cell r="C869" t="str">
            <v>Produtivo</v>
          </cell>
          <cell r="D869" t="str">
            <v>MBBRAS - SBC_x000D_
59.104.273/0001-29</v>
          </cell>
          <cell r="E869" t="str">
            <v>BSAO0038934</v>
          </cell>
          <cell r="F869" t="str">
            <v>DAIMLER TRUCK</v>
          </cell>
          <cell r="G869" t="str">
            <v>HAPPAG LLOYD BRASIL AGENCIAMENTO MARITIM</v>
          </cell>
          <cell r="H869" t="str">
            <v>MARITIMA</v>
          </cell>
          <cell r="I869" t="str">
            <v/>
          </cell>
          <cell r="J869">
            <v>44597</v>
          </cell>
          <cell r="K869" t="str">
            <v>HLCUSTR220119700</v>
          </cell>
          <cell r="L869" t="str">
            <v>1250253126</v>
          </cell>
          <cell r="P869">
            <v>44603</v>
          </cell>
          <cell r="Q869" t="str">
            <v>9618305 - MSC ATHENS</v>
          </cell>
          <cell r="R869" t="str">
            <v>FCL</v>
          </cell>
          <cell r="S869">
            <v>44616</v>
          </cell>
          <cell r="T869">
            <v>44616</v>
          </cell>
          <cell r="U869" t="str">
            <v>152205038348383</v>
          </cell>
          <cell r="V869">
            <v>44616</v>
          </cell>
          <cell r="W869" t="str">
            <v/>
          </cell>
          <cell r="X869" t="str">
            <v/>
          </cell>
          <cell r="Y869" t="str">
            <v/>
          </cell>
          <cell r="Z869" t="str">
            <v>0817800
PORTO DE SANTOS</v>
          </cell>
          <cell r="AA869" t="str">
            <v>0817800
PORTO DE SANTOS</v>
          </cell>
          <cell r="AB869" t="str">
            <v>BRASIL TERMINAL PORTUÁRIO S/A</v>
          </cell>
          <cell r="AC869">
            <v>44631</v>
          </cell>
          <cell r="AD869" t="str">
            <v>22/0473152-7</v>
          </cell>
          <cell r="AE869">
            <v>44631</v>
          </cell>
          <cell r="AF869" t="str">
            <v>Verde</v>
          </cell>
          <cell r="AG869">
            <v>44631</v>
          </cell>
          <cell r="AH869" t="str">
            <v/>
          </cell>
          <cell r="AI869" t="str">
            <v/>
          </cell>
          <cell r="AJ869">
            <v>44631</v>
          </cell>
          <cell r="AK869">
            <v>44631</v>
          </cell>
        </row>
        <row r="870">
          <cell r="A870">
            <v>540201515</v>
          </cell>
          <cell r="B870" t="str">
            <v>Normal</v>
          </cell>
          <cell r="C870" t="str">
            <v>Produtivo</v>
          </cell>
          <cell r="D870" t="str">
            <v>MBBRAS - SBC_x000D_
59.104.273/0001-29</v>
          </cell>
          <cell r="E870" t="str">
            <v>BSAO0038939</v>
          </cell>
          <cell r="F870" t="str">
            <v>DAIMLER TRUCK</v>
          </cell>
          <cell r="G870" t="str">
            <v>HAPPAG LLOYD BRASIL AGENCIAMENTO MARITIM</v>
          </cell>
          <cell r="H870" t="str">
            <v>MARITIMA</v>
          </cell>
          <cell r="I870" t="str">
            <v/>
          </cell>
          <cell r="J870">
            <v>44594</v>
          </cell>
          <cell r="K870" t="str">
            <v>HLCUSTR220116282</v>
          </cell>
          <cell r="L870" t="str">
            <v>1250253044</v>
          </cell>
          <cell r="P870">
            <v>44603</v>
          </cell>
          <cell r="Q870" t="str">
            <v>9618305 - MSC ATHENS</v>
          </cell>
          <cell r="R870" t="str">
            <v>FCL</v>
          </cell>
          <cell r="S870">
            <v>44616</v>
          </cell>
          <cell r="T870">
            <v>44616</v>
          </cell>
          <cell r="U870" t="str">
            <v>152205038340641</v>
          </cell>
          <cell r="V870">
            <v>44616</v>
          </cell>
          <cell r="W870" t="str">
            <v/>
          </cell>
          <cell r="X870" t="str">
            <v/>
          </cell>
          <cell r="Y870" t="str">
            <v/>
          </cell>
          <cell r="Z870" t="str">
            <v>0817800
PORTO DE SANTOS</v>
          </cell>
          <cell r="AA870" t="str">
            <v>0817900
SAO PAULO</v>
          </cell>
          <cell r="AB870" t="str">
            <v>EADI SANTO ANDRE TERMINAL DE CARGAS LTDA.</v>
          </cell>
          <cell r="AC870">
            <v>44636</v>
          </cell>
          <cell r="AD870" t="str">
            <v>22/0503656-3</v>
          </cell>
          <cell r="AE870">
            <v>44636</v>
          </cell>
          <cell r="AF870" t="str">
            <v>Verde</v>
          </cell>
          <cell r="AG870">
            <v>44636</v>
          </cell>
          <cell r="AH870" t="str">
            <v/>
          </cell>
          <cell r="AI870" t="str">
            <v/>
          </cell>
          <cell r="AJ870">
            <v>44637</v>
          </cell>
          <cell r="AK870">
            <v>44637</v>
          </cell>
        </row>
        <row r="871">
          <cell r="A871">
            <v>540201631</v>
          </cell>
          <cell r="B871" t="str">
            <v>Normal</v>
          </cell>
          <cell r="C871" t="str">
            <v>Produtivo</v>
          </cell>
          <cell r="D871" t="str">
            <v>MBBRAS - SBC_x000D_
59.104.273/0001-29</v>
          </cell>
          <cell r="E871" t="str">
            <v>BSAO0038936</v>
          </cell>
          <cell r="F871" t="str">
            <v>DAIMLER TRUCK</v>
          </cell>
          <cell r="G871" t="str">
            <v>HAPPAG LLOYD BRASIL AGENCIAMENTO MARITIM</v>
          </cell>
          <cell r="H871" t="str">
            <v>MARITIMA</v>
          </cell>
          <cell r="I871" t="str">
            <v/>
          </cell>
          <cell r="J871">
            <v>44597</v>
          </cell>
          <cell r="K871" t="str">
            <v>HLCUSTR220119817</v>
          </cell>
          <cell r="L871" t="str">
            <v>1250253127</v>
          </cell>
          <cell r="P871">
            <v>44603</v>
          </cell>
          <cell r="Q871" t="str">
            <v>9618305 - MSC ATHENS</v>
          </cell>
          <cell r="R871" t="str">
            <v>FCL</v>
          </cell>
          <cell r="S871">
            <v>44616</v>
          </cell>
          <cell r="T871">
            <v>44616</v>
          </cell>
          <cell r="U871" t="str">
            <v>152205038348464</v>
          </cell>
          <cell r="V871">
            <v>44616</v>
          </cell>
          <cell r="W871" t="str">
            <v/>
          </cell>
          <cell r="X871" t="str">
            <v/>
          </cell>
          <cell r="Y871" t="str">
            <v/>
          </cell>
          <cell r="Z871" t="str">
            <v>0817800
PORTO DE SANTOS</v>
          </cell>
          <cell r="AA871" t="str">
            <v>0817800
PORTO DE SANTOS</v>
          </cell>
          <cell r="AB871" t="str">
            <v>BRASIL TERMINAL PORTUÁRIO S/A</v>
          </cell>
          <cell r="AC871">
            <v>44623</v>
          </cell>
          <cell r="AD871" t="str">
            <v>22/0406695-7</v>
          </cell>
          <cell r="AE871">
            <v>44624</v>
          </cell>
          <cell r="AF871" t="str">
            <v>Verde</v>
          </cell>
          <cell r="AG871">
            <v>44624</v>
          </cell>
          <cell r="AH871" t="str">
            <v/>
          </cell>
          <cell r="AI871" t="str">
            <v/>
          </cell>
          <cell r="AJ871">
            <v>44636</v>
          </cell>
          <cell r="AK871">
            <v>44636</v>
          </cell>
        </row>
        <row r="872">
          <cell r="A872">
            <v>540201632</v>
          </cell>
          <cell r="B872" t="str">
            <v>Normal</v>
          </cell>
          <cell r="C872" t="str">
            <v>Produtivo</v>
          </cell>
          <cell r="D872" t="str">
            <v>MBBRAS - SBC_x000D_
59.104.273/0001-29</v>
          </cell>
          <cell r="E872" t="str">
            <v>BSAO0038943</v>
          </cell>
          <cell r="F872" t="str">
            <v>DAIMLER TRUCK</v>
          </cell>
          <cell r="G872" t="str">
            <v>HAPPAG LLOYD BRASIL AGENCIAMENTO MARITIM</v>
          </cell>
          <cell r="H872" t="str">
            <v>MARITIMA</v>
          </cell>
          <cell r="I872" t="str">
            <v/>
          </cell>
          <cell r="J872">
            <v>44597</v>
          </cell>
          <cell r="K872" t="str">
            <v>HLCUSTR220119828</v>
          </cell>
          <cell r="L872" t="str">
            <v>1250253130</v>
          </cell>
          <cell r="P872">
            <v>44603</v>
          </cell>
          <cell r="Q872" t="str">
            <v>9618305 - MSC ATHENS</v>
          </cell>
          <cell r="R872" t="str">
            <v>FCL</v>
          </cell>
          <cell r="S872">
            <v>44616</v>
          </cell>
          <cell r="T872">
            <v>44616</v>
          </cell>
          <cell r="U872" t="str">
            <v>152205038348545</v>
          </cell>
          <cell r="V872">
            <v>44616</v>
          </cell>
          <cell r="W872" t="str">
            <v/>
          </cell>
          <cell r="X872" t="str">
            <v/>
          </cell>
          <cell r="Y872" t="str">
            <v/>
          </cell>
          <cell r="Z872" t="str">
            <v>0817800
PORTO DE SANTOS</v>
          </cell>
          <cell r="AA872" t="str">
            <v>0817800
PORTO DE SANTOS</v>
          </cell>
          <cell r="AB872" t="str">
            <v>BRASIL TERMINAL PORTUÁRIO S/A</v>
          </cell>
          <cell r="AC872">
            <v>44617</v>
          </cell>
          <cell r="AD872" t="str">
            <v>22/0381514-0</v>
          </cell>
          <cell r="AE872">
            <v>44617</v>
          </cell>
          <cell r="AF872" t="str">
            <v>Vermelho</v>
          </cell>
          <cell r="AG872" t="str">
            <v/>
          </cell>
          <cell r="AH872" t="str">
            <v/>
          </cell>
          <cell r="AI872" t="str">
            <v/>
          </cell>
          <cell r="AJ872" t="str">
            <v/>
          </cell>
          <cell r="AK872" t="str">
            <v/>
          </cell>
        </row>
        <row r="873">
          <cell r="A873">
            <v>540201575</v>
          </cell>
          <cell r="B873" t="str">
            <v>Normal</v>
          </cell>
          <cell r="C873" t="str">
            <v>Produtivo</v>
          </cell>
          <cell r="D873" t="str">
            <v>MBBRAS - SBC_x000D_
59.104.273/0001-29</v>
          </cell>
          <cell r="E873" t="str">
            <v>BSAO0038942</v>
          </cell>
          <cell r="F873" t="str">
            <v>DAIMLER TRUCK</v>
          </cell>
          <cell r="G873" t="str">
            <v>HAPPAG LLOYD BRASIL AGENCIAMENTO MARITIM</v>
          </cell>
          <cell r="H873" t="str">
            <v>MARITIMA</v>
          </cell>
          <cell r="I873" t="str">
            <v/>
          </cell>
          <cell r="J873">
            <v>44594</v>
          </cell>
          <cell r="K873" t="str">
            <v>HLCUSTR220116399</v>
          </cell>
          <cell r="L873" t="str">
            <v>1250253049</v>
          </cell>
          <cell r="P873">
            <v>44603</v>
          </cell>
          <cell r="Q873" t="str">
            <v>9618305 - MSC ATHENS</v>
          </cell>
          <cell r="R873" t="str">
            <v>FCL</v>
          </cell>
          <cell r="S873">
            <v>44616</v>
          </cell>
          <cell r="T873">
            <v>44616</v>
          </cell>
          <cell r="U873" t="str">
            <v>152205038340994</v>
          </cell>
          <cell r="V873">
            <v>44616</v>
          </cell>
          <cell r="W873" t="str">
            <v/>
          </cell>
          <cell r="X873" t="str">
            <v/>
          </cell>
          <cell r="Y873" t="str">
            <v/>
          </cell>
          <cell r="Z873" t="str">
            <v>0817800
PORTO DE SANTOS</v>
          </cell>
          <cell r="AA873" t="str">
            <v>0817800
PORTO DE SANTOS</v>
          </cell>
          <cell r="AB873" t="str">
            <v>BRASIL TERMINAL PORTUÁRIO S/A</v>
          </cell>
          <cell r="AC873">
            <v>44627</v>
          </cell>
          <cell r="AD873" t="str">
            <v>22/0433786-1</v>
          </cell>
          <cell r="AE873">
            <v>44628</v>
          </cell>
          <cell r="AF873" t="str">
            <v>Verde</v>
          </cell>
          <cell r="AG873">
            <v>44628</v>
          </cell>
          <cell r="AH873" t="str">
            <v/>
          </cell>
          <cell r="AI873" t="str">
            <v/>
          </cell>
          <cell r="AJ873">
            <v>44635</v>
          </cell>
          <cell r="AK873">
            <v>44635</v>
          </cell>
        </row>
        <row r="874">
          <cell r="A874">
            <v>540201513</v>
          </cell>
          <cell r="B874" t="str">
            <v>Normal</v>
          </cell>
          <cell r="C874" t="str">
            <v>Produtivo</v>
          </cell>
          <cell r="D874" t="str">
            <v>MBBRAS - SBC_x000D_
59.104.273/0001-29</v>
          </cell>
          <cell r="E874" t="str">
            <v>BSAO0038933</v>
          </cell>
          <cell r="F874" t="str">
            <v>DAIMLER TRUCK</v>
          </cell>
          <cell r="G874" t="str">
            <v>HAPPAG LLOYD BRASIL AGENCIAMENTO MARITIM</v>
          </cell>
          <cell r="H874" t="str">
            <v>MARITIMA</v>
          </cell>
          <cell r="I874" t="str">
            <v/>
          </cell>
          <cell r="J874">
            <v>44594</v>
          </cell>
          <cell r="K874" t="str">
            <v>HLCUSTR220116198</v>
          </cell>
          <cell r="L874" t="str">
            <v>1250253046</v>
          </cell>
          <cell r="P874">
            <v>44594</v>
          </cell>
          <cell r="Q874" t="str">
            <v>9618305 - MSC ATHENS</v>
          </cell>
          <cell r="R874" t="str">
            <v>FCL</v>
          </cell>
          <cell r="S874">
            <v>44616</v>
          </cell>
          <cell r="T874">
            <v>44616</v>
          </cell>
          <cell r="U874" t="str">
            <v>152205038340480</v>
          </cell>
          <cell r="V874">
            <v>44616</v>
          </cell>
          <cell r="W874" t="str">
            <v/>
          </cell>
          <cell r="X874" t="str">
            <v/>
          </cell>
          <cell r="Y874" t="str">
            <v/>
          </cell>
          <cell r="Z874" t="str">
            <v>0817800
PORTO DE SANTOS</v>
          </cell>
          <cell r="AA874" t="str">
            <v/>
          </cell>
          <cell r="AB874" t="str">
            <v/>
          </cell>
          <cell r="AC874" t="str">
            <v/>
          </cell>
          <cell r="AD874" t="str">
            <v/>
          </cell>
          <cell r="AE874" t="str">
            <v/>
          </cell>
          <cell r="AF874" t="str">
            <v/>
          </cell>
          <cell r="AG874" t="str">
            <v/>
          </cell>
          <cell r="AH874" t="str">
            <v/>
          </cell>
          <cell r="AI874" t="str">
            <v/>
          </cell>
          <cell r="AJ874" t="str">
            <v/>
          </cell>
          <cell r="AK874" t="str">
            <v/>
          </cell>
        </row>
        <row r="875">
          <cell r="A875">
            <v>540201574</v>
          </cell>
          <cell r="B875" t="str">
            <v>Normal</v>
          </cell>
          <cell r="C875" t="str">
            <v>Produtivo</v>
          </cell>
          <cell r="D875" t="str">
            <v>MBBRAS - SBC_x000D_
59.104.273/0001-29</v>
          </cell>
          <cell r="E875" t="str">
            <v>BSAO0038941</v>
          </cell>
          <cell r="F875" t="str">
            <v>DAIMLER TRUCK</v>
          </cell>
          <cell r="G875" t="str">
            <v>HAPPAG LLOYD BRASIL AGENCIAMENTO MARITIM</v>
          </cell>
          <cell r="H875" t="str">
            <v>MARITIMA</v>
          </cell>
          <cell r="I875" t="str">
            <v/>
          </cell>
          <cell r="J875">
            <v>44594</v>
          </cell>
          <cell r="K875" t="str">
            <v>HLCUSTR220116366</v>
          </cell>
          <cell r="L875" t="str">
            <v>1250253052</v>
          </cell>
          <cell r="P875">
            <v>44603</v>
          </cell>
          <cell r="Q875" t="str">
            <v>9618305 - MSC ATHENS</v>
          </cell>
          <cell r="R875" t="str">
            <v>FCL</v>
          </cell>
          <cell r="S875">
            <v>44616</v>
          </cell>
          <cell r="T875">
            <v>44616</v>
          </cell>
          <cell r="U875" t="str">
            <v>152205038340803</v>
          </cell>
          <cell r="V875">
            <v>44616</v>
          </cell>
          <cell r="W875" t="str">
            <v/>
          </cell>
          <cell r="X875" t="str">
            <v/>
          </cell>
          <cell r="Y875" t="str">
            <v/>
          </cell>
          <cell r="Z875" t="str">
            <v>0817800
PORTO DE SANTOS</v>
          </cell>
          <cell r="AA875" t="str">
            <v>0817800
PORTO DE SANTOS</v>
          </cell>
          <cell r="AB875" t="str">
            <v>BRASIL TERMINAL PORTUÁRIO S/A</v>
          </cell>
          <cell r="AC875">
            <v>44623</v>
          </cell>
          <cell r="AD875" t="str">
            <v>22/0407261-2</v>
          </cell>
          <cell r="AE875">
            <v>44624</v>
          </cell>
          <cell r="AF875" t="str">
            <v>Verde</v>
          </cell>
          <cell r="AG875">
            <v>44624</v>
          </cell>
          <cell r="AH875" t="str">
            <v/>
          </cell>
          <cell r="AI875" t="str">
            <v/>
          </cell>
          <cell r="AJ875">
            <v>44627</v>
          </cell>
          <cell r="AK875">
            <v>44627</v>
          </cell>
        </row>
        <row r="876">
          <cell r="A876">
            <v>540201636</v>
          </cell>
          <cell r="B876" t="str">
            <v>Normal</v>
          </cell>
          <cell r="C876" t="str">
            <v>Produtivo</v>
          </cell>
          <cell r="D876" t="str">
            <v>MBBRAS - SBC_x000D_
59.104.273/0001-29</v>
          </cell>
          <cell r="E876" t="str">
            <v>BSAO0038949</v>
          </cell>
          <cell r="F876" t="str">
            <v>DAIMLER TRUCK</v>
          </cell>
          <cell r="G876" t="str">
            <v>HAPPAG LLOYD BRASIL AGENCIAMENTO MARITIM</v>
          </cell>
          <cell r="H876" t="str">
            <v>MARITIMA</v>
          </cell>
          <cell r="I876" t="str">
            <v/>
          </cell>
          <cell r="J876">
            <v>44597</v>
          </cell>
          <cell r="K876" t="str">
            <v>HLCUSTR220120092</v>
          </cell>
          <cell r="L876" t="str">
            <v>1250253132</v>
          </cell>
          <cell r="P876">
            <v>44597</v>
          </cell>
          <cell r="Q876" t="str">
            <v>9618305 -MSC ATHENS</v>
          </cell>
          <cell r="R876" t="str">
            <v>FCL</v>
          </cell>
          <cell r="S876">
            <v>44616</v>
          </cell>
          <cell r="T876">
            <v>44616</v>
          </cell>
          <cell r="U876" t="str">
            <v>152205038348979</v>
          </cell>
          <cell r="V876">
            <v>44616</v>
          </cell>
          <cell r="W876" t="str">
            <v/>
          </cell>
          <cell r="X876" t="str">
            <v/>
          </cell>
          <cell r="Y876" t="str">
            <v/>
          </cell>
          <cell r="Z876" t="str">
            <v>0817800
PORTO DE SANTOS</v>
          </cell>
          <cell r="AA876" t="str">
            <v/>
          </cell>
          <cell r="AB876" t="str">
            <v/>
          </cell>
          <cell r="AC876" t="str">
            <v/>
          </cell>
          <cell r="AD876" t="str">
            <v/>
          </cell>
          <cell r="AE876" t="str">
            <v/>
          </cell>
          <cell r="AF876" t="str">
            <v/>
          </cell>
          <cell r="AG876" t="str">
            <v/>
          </cell>
          <cell r="AH876" t="str">
            <v/>
          </cell>
          <cell r="AI876" t="str">
            <v/>
          </cell>
          <cell r="AJ876" t="str">
            <v/>
          </cell>
          <cell r="AK876" t="str">
            <v/>
          </cell>
        </row>
        <row r="877">
          <cell r="A877">
            <v>540201634</v>
          </cell>
          <cell r="B877" t="str">
            <v>Normal</v>
          </cell>
          <cell r="C877" t="str">
            <v>Produtivo</v>
          </cell>
          <cell r="D877" t="str">
            <v>MBBRAS - SBC_x000D_
59.104.273/0001-29</v>
          </cell>
          <cell r="E877" t="str">
            <v>BSAO0038946</v>
          </cell>
          <cell r="F877" t="str">
            <v>DAIMLER TRUCK</v>
          </cell>
          <cell r="G877" t="str">
            <v>HAPPAG LLOYD BRASIL AGENCIAMENTO MARITIM</v>
          </cell>
          <cell r="H877" t="str">
            <v>MARITIMA</v>
          </cell>
          <cell r="I877" t="str">
            <v/>
          </cell>
          <cell r="J877">
            <v>44597</v>
          </cell>
          <cell r="K877" t="str">
            <v>HLCUSTR220119978</v>
          </cell>
          <cell r="L877" t="str">
            <v>1250253134</v>
          </cell>
          <cell r="P877">
            <v>44603</v>
          </cell>
          <cell r="Q877" t="str">
            <v>9618305 -MSC ATHENS</v>
          </cell>
          <cell r="R877" t="str">
            <v>FCL</v>
          </cell>
          <cell r="S877">
            <v>44616</v>
          </cell>
          <cell r="T877">
            <v>44616</v>
          </cell>
          <cell r="U877" t="str">
            <v>152205038348707</v>
          </cell>
          <cell r="V877">
            <v>44616</v>
          </cell>
          <cell r="W877" t="str">
            <v/>
          </cell>
          <cell r="X877" t="str">
            <v/>
          </cell>
          <cell r="Y877" t="str">
            <v/>
          </cell>
          <cell r="Z877" t="str">
            <v>0817800
PORTO DE SANTOS</v>
          </cell>
          <cell r="AA877" t="str">
            <v>0817800
PORTO DE SANTOS</v>
          </cell>
          <cell r="AB877" t="str">
            <v>BRASIL TERMINAL PORTUÁRIO S/A</v>
          </cell>
          <cell r="AC877">
            <v>44617</v>
          </cell>
          <cell r="AD877" t="str">
            <v>22/0381520-4</v>
          </cell>
          <cell r="AE877">
            <v>44617</v>
          </cell>
          <cell r="AF877" t="str">
            <v>Vermelho</v>
          </cell>
          <cell r="AG877" t="str">
            <v/>
          </cell>
          <cell r="AH877" t="str">
            <v/>
          </cell>
          <cell r="AI877" t="str">
            <v/>
          </cell>
          <cell r="AJ877" t="str">
            <v/>
          </cell>
          <cell r="AK877" t="str">
            <v/>
          </cell>
        </row>
        <row r="878">
          <cell r="A878">
            <v>540201577</v>
          </cell>
          <cell r="B878" t="str">
            <v>Normal</v>
          </cell>
          <cell r="C878" t="str">
            <v>Produtivo</v>
          </cell>
          <cell r="D878" t="str">
            <v>MBBRAS - SBC_x000D_
59.104.273/0001-29</v>
          </cell>
          <cell r="E878" t="str">
            <v>BSAO0038947</v>
          </cell>
          <cell r="F878" t="str">
            <v>DAIMLER TRUCK</v>
          </cell>
          <cell r="G878" t="str">
            <v>HAPPAG LLOYD BRASIL AGENCIAMENTO MARITIM</v>
          </cell>
          <cell r="H878" t="str">
            <v>MARITIMA</v>
          </cell>
          <cell r="I878" t="str">
            <v/>
          </cell>
          <cell r="J878">
            <v>44594</v>
          </cell>
          <cell r="K878" t="str">
            <v>HLCUSTR220116494</v>
          </cell>
          <cell r="L878" t="str">
            <v>1250253050</v>
          </cell>
          <cell r="P878">
            <v>44595</v>
          </cell>
          <cell r="Q878" t="str">
            <v>9618305 -MSC ATHENS</v>
          </cell>
          <cell r="R878" t="str">
            <v>FCL</v>
          </cell>
          <cell r="S878">
            <v>44616</v>
          </cell>
          <cell r="T878">
            <v>44616</v>
          </cell>
          <cell r="U878" t="str">
            <v>152205038341109</v>
          </cell>
          <cell r="V878">
            <v>44616</v>
          </cell>
          <cell r="W878" t="str">
            <v/>
          </cell>
          <cell r="X878" t="str">
            <v/>
          </cell>
          <cell r="Y878" t="str">
            <v/>
          </cell>
          <cell r="Z878" t="str">
            <v>0817800
PORTO DE SANTOS</v>
          </cell>
          <cell r="AA878" t="str">
            <v>0817800
PORTO DE SANTOS</v>
          </cell>
          <cell r="AB878" t="str">
            <v>BRASIL TERMINAL PORTUÁRIO S/A</v>
          </cell>
          <cell r="AC878" t="str">
            <v/>
          </cell>
          <cell r="AD878" t="str">
            <v/>
          </cell>
          <cell r="AE878" t="str">
            <v/>
          </cell>
          <cell r="AF878" t="str">
            <v/>
          </cell>
          <cell r="AG878" t="str">
            <v/>
          </cell>
          <cell r="AH878" t="str">
            <v/>
          </cell>
          <cell r="AI878" t="str">
            <v/>
          </cell>
          <cell r="AJ878" t="str">
            <v/>
          </cell>
          <cell r="AK878" t="str">
            <v/>
          </cell>
        </row>
        <row r="879">
          <cell r="A879">
            <v>540201635</v>
          </cell>
          <cell r="B879" t="str">
            <v>Normal</v>
          </cell>
          <cell r="C879" t="str">
            <v>Produtivo</v>
          </cell>
          <cell r="D879" t="str">
            <v>MBBRAS - SBC_x000D_
59.104.273/0001-29</v>
          </cell>
          <cell r="E879" t="str">
            <v>BSAO0038948</v>
          </cell>
          <cell r="F879" t="str">
            <v>DAIMLER TRUCK</v>
          </cell>
          <cell r="G879" t="str">
            <v>HAPPAG LLOYD BRASIL AGENCIAMENTO MARITIM</v>
          </cell>
          <cell r="H879" t="str">
            <v>MARITIMA</v>
          </cell>
          <cell r="I879" t="str">
            <v/>
          </cell>
          <cell r="J879">
            <v>44597</v>
          </cell>
          <cell r="K879" t="str">
            <v>HLCUSTR220120081</v>
          </cell>
          <cell r="L879" t="str">
            <v>1250253129</v>
          </cell>
          <cell r="P879">
            <v>44597</v>
          </cell>
          <cell r="Q879" t="str">
            <v>9618305 -MSC ATHENS</v>
          </cell>
          <cell r="R879" t="str">
            <v>FCL</v>
          </cell>
          <cell r="S879">
            <v>44616</v>
          </cell>
          <cell r="T879">
            <v>44616</v>
          </cell>
          <cell r="U879" t="str">
            <v>152205038348898</v>
          </cell>
          <cell r="V879">
            <v>44616</v>
          </cell>
          <cell r="W879" t="str">
            <v/>
          </cell>
          <cell r="X879" t="str">
            <v/>
          </cell>
          <cell r="Y879" t="str">
            <v/>
          </cell>
          <cell r="Z879" t="str">
            <v>0817800
PORTO DE SANTOS</v>
          </cell>
          <cell r="AA879" t="str">
            <v>0817800
PORTO DE SANTOS</v>
          </cell>
          <cell r="AB879" t="str">
            <v>BRASIL TERMINAL PORTUÁRIO S/A</v>
          </cell>
          <cell r="AC879" t="str">
            <v/>
          </cell>
          <cell r="AD879" t="str">
            <v/>
          </cell>
          <cell r="AE879" t="str">
            <v/>
          </cell>
          <cell r="AF879" t="str">
            <v/>
          </cell>
          <cell r="AG879" t="str">
            <v/>
          </cell>
          <cell r="AH879" t="str">
            <v/>
          </cell>
          <cell r="AI879" t="str">
            <v/>
          </cell>
          <cell r="AJ879" t="str">
            <v/>
          </cell>
          <cell r="AK879" t="str">
            <v/>
          </cell>
        </row>
        <row r="880">
          <cell r="A880">
            <v>540201576</v>
          </cell>
          <cell r="B880" t="str">
            <v>Normal</v>
          </cell>
          <cell r="C880" t="str">
            <v>Produtivo</v>
          </cell>
          <cell r="D880" t="str">
            <v>MBBRAS - SBC_x000D_
59.104.273/0001-29</v>
          </cell>
          <cell r="E880" t="str">
            <v>BSAO0038945</v>
          </cell>
          <cell r="F880" t="str">
            <v>DAIMLER TRUCK</v>
          </cell>
          <cell r="G880" t="str">
            <v>HAPPAG LLOYD BRASIL AGENCIAMENTO MARITIM</v>
          </cell>
          <cell r="H880" t="str">
            <v>MARITIMA</v>
          </cell>
          <cell r="I880" t="str">
            <v/>
          </cell>
          <cell r="J880">
            <v>44594</v>
          </cell>
          <cell r="K880" t="str">
            <v>HLCUSTR220116417</v>
          </cell>
          <cell r="L880" t="str">
            <v>1250253055</v>
          </cell>
          <cell r="P880">
            <v>44603</v>
          </cell>
          <cell r="Q880" t="str">
            <v>9618305 -MSC ATHENS</v>
          </cell>
          <cell r="R880" t="str">
            <v>FCL</v>
          </cell>
          <cell r="S880">
            <v>44616</v>
          </cell>
          <cell r="T880">
            <v>44616</v>
          </cell>
          <cell r="U880" t="str">
            <v>152205038341028</v>
          </cell>
          <cell r="V880">
            <v>44616</v>
          </cell>
          <cell r="W880" t="str">
            <v/>
          </cell>
          <cell r="X880" t="str">
            <v/>
          </cell>
          <cell r="Y880" t="str">
            <v/>
          </cell>
          <cell r="Z880" t="str">
            <v>0817800
PORTO DE SANTOS</v>
          </cell>
          <cell r="AA880" t="str">
            <v>0817800
PORTO DE SANTOS</v>
          </cell>
          <cell r="AB880" t="str">
            <v>BRASIL TERMINAL PORTUÁRIO S/A</v>
          </cell>
          <cell r="AC880">
            <v>44617</v>
          </cell>
          <cell r="AD880" t="str">
            <v>22/0385040-9</v>
          </cell>
          <cell r="AE880">
            <v>44623</v>
          </cell>
          <cell r="AF880" t="str">
            <v>Verde</v>
          </cell>
          <cell r="AG880">
            <v>44623</v>
          </cell>
          <cell r="AH880" t="str">
            <v/>
          </cell>
          <cell r="AI880" t="str">
            <v/>
          </cell>
          <cell r="AJ880">
            <v>44623</v>
          </cell>
          <cell r="AK880">
            <v>44623</v>
          </cell>
        </row>
        <row r="881">
          <cell r="A881">
            <v>540201637</v>
          </cell>
          <cell r="B881" t="str">
            <v>Normal</v>
          </cell>
          <cell r="C881" t="str">
            <v>Produtivo</v>
          </cell>
          <cell r="D881" t="str">
            <v>MBBRAS - SBC_x000D_
59.104.273/0001-29</v>
          </cell>
          <cell r="E881" t="str">
            <v>BSAO0038950</v>
          </cell>
          <cell r="F881" t="str">
            <v>DAIMLER TRUCK</v>
          </cell>
          <cell r="G881" t="str">
            <v>HAPPAG LLOYD BRASIL AGENCIAMENTO MARITIM</v>
          </cell>
          <cell r="H881" t="str">
            <v>MARITIMA</v>
          </cell>
          <cell r="I881" t="str">
            <v/>
          </cell>
          <cell r="J881">
            <v>44597</v>
          </cell>
          <cell r="K881" t="str">
            <v>HLCUSTR220120461</v>
          </cell>
          <cell r="L881" t="str">
            <v>1250253133</v>
          </cell>
          <cell r="P881">
            <v>44597</v>
          </cell>
          <cell r="Q881" t="str">
            <v>9618305 -MSC ATHENS</v>
          </cell>
          <cell r="R881" t="str">
            <v>FCL</v>
          </cell>
          <cell r="S881">
            <v>44616</v>
          </cell>
          <cell r="T881">
            <v>44616</v>
          </cell>
          <cell r="U881" t="str">
            <v>152205038349002</v>
          </cell>
          <cell r="V881">
            <v>44616</v>
          </cell>
          <cell r="W881" t="str">
            <v/>
          </cell>
          <cell r="X881" t="str">
            <v/>
          </cell>
          <cell r="Y881" t="str">
            <v/>
          </cell>
          <cell r="Z881" t="str">
            <v>0817800
PORTO DE SANTOS</v>
          </cell>
          <cell r="AA881" t="str">
            <v>0817800
PORTO DE SANTOS</v>
          </cell>
          <cell r="AB881" t="str">
            <v>BRASIL TERMINAL PORTUÁRIO S/A</v>
          </cell>
          <cell r="AC881" t="str">
            <v/>
          </cell>
          <cell r="AD881" t="str">
            <v/>
          </cell>
          <cell r="AE881" t="str">
            <v/>
          </cell>
          <cell r="AF881" t="str">
            <v/>
          </cell>
          <cell r="AG881" t="str">
            <v/>
          </cell>
          <cell r="AH881" t="str">
            <v/>
          </cell>
          <cell r="AI881" t="str">
            <v/>
          </cell>
          <cell r="AJ881" t="str">
            <v/>
          </cell>
          <cell r="AK881" t="str">
            <v/>
          </cell>
        </row>
        <row r="882">
          <cell r="A882">
            <v>540201633</v>
          </cell>
          <cell r="B882" t="str">
            <v>Normal</v>
          </cell>
          <cell r="C882" t="str">
            <v>Produtivo</v>
          </cell>
          <cell r="D882" t="str">
            <v>MBBRAS - SBC_x000D_
59.104.273/0001-29</v>
          </cell>
          <cell r="E882" t="str">
            <v>BSAO0038944</v>
          </cell>
          <cell r="F882" t="str">
            <v>DAIMLER TRUCK</v>
          </cell>
          <cell r="G882" t="str">
            <v>HAPPAG LLOYD BRASIL AGENCIAMENTO MARITIM</v>
          </cell>
          <cell r="H882" t="str">
            <v>MARITIMA</v>
          </cell>
          <cell r="I882" t="str">
            <v/>
          </cell>
          <cell r="J882">
            <v>44597</v>
          </cell>
          <cell r="K882" t="str">
            <v>HLCUSTR220119923</v>
          </cell>
          <cell r="L882" t="str">
            <v>1250253131</v>
          </cell>
          <cell r="P882">
            <v>44603</v>
          </cell>
          <cell r="Q882" t="str">
            <v>9618305 -MSC ATHENS</v>
          </cell>
          <cell r="R882" t="str">
            <v>FCL</v>
          </cell>
          <cell r="S882">
            <v>44616</v>
          </cell>
          <cell r="T882">
            <v>44616</v>
          </cell>
          <cell r="U882" t="str">
            <v>152205038348626</v>
          </cell>
          <cell r="V882">
            <v>44616</v>
          </cell>
          <cell r="W882" t="str">
            <v/>
          </cell>
          <cell r="X882" t="str">
            <v/>
          </cell>
          <cell r="Y882" t="str">
            <v/>
          </cell>
          <cell r="Z882" t="str">
            <v>0817800
PORTO DE SANTOS</v>
          </cell>
          <cell r="AA882" t="str">
            <v>0817800
PORTO DE SANTOS</v>
          </cell>
          <cell r="AB882" t="str">
            <v>BRASIL TERMINAL PORTUÁRIO S/A</v>
          </cell>
          <cell r="AC882">
            <v>44624</v>
          </cell>
          <cell r="AD882" t="str">
            <v>22/0421172-8</v>
          </cell>
          <cell r="AE882">
            <v>44627</v>
          </cell>
          <cell r="AF882" t="str">
            <v>Verde</v>
          </cell>
          <cell r="AG882">
            <v>44627</v>
          </cell>
          <cell r="AH882" t="str">
            <v/>
          </cell>
          <cell r="AI882" t="str">
            <v/>
          </cell>
          <cell r="AJ882">
            <v>44627</v>
          </cell>
          <cell r="AK882">
            <v>44627</v>
          </cell>
        </row>
        <row r="883">
          <cell r="A883">
            <v>540201578</v>
          </cell>
          <cell r="B883" t="str">
            <v>Normal</v>
          </cell>
          <cell r="C883" t="str">
            <v>Produtivo</v>
          </cell>
          <cell r="D883" t="str">
            <v>MBBRAS - SBC_x000D_
59.104.273/0001-29</v>
          </cell>
          <cell r="E883" t="str">
            <v>BSAO0038953</v>
          </cell>
          <cell r="F883" t="str">
            <v>DAIMLER TRUCK</v>
          </cell>
          <cell r="G883" t="str">
            <v>HAPPAG LLOYD BRASIL AGENCIAMENTO MARITIM</v>
          </cell>
          <cell r="H883" t="str">
            <v>MARITIMA</v>
          </cell>
          <cell r="I883" t="str">
            <v/>
          </cell>
          <cell r="J883">
            <v>44594</v>
          </cell>
          <cell r="K883" t="str">
            <v>HLCUSTR220116501</v>
          </cell>
          <cell r="L883" t="str">
            <v>1250253054</v>
          </cell>
          <cell r="P883">
            <v>44603</v>
          </cell>
          <cell r="Q883" t="str">
            <v>9618305 -MSC ATHENS</v>
          </cell>
          <cell r="R883" t="str">
            <v>FCL</v>
          </cell>
          <cell r="S883">
            <v>44616</v>
          </cell>
          <cell r="T883">
            <v>44616</v>
          </cell>
          <cell r="U883" t="str">
            <v>152205038341290</v>
          </cell>
          <cell r="V883">
            <v>44616</v>
          </cell>
          <cell r="W883" t="str">
            <v/>
          </cell>
          <cell r="X883" t="str">
            <v/>
          </cell>
          <cell r="Y883" t="str">
            <v/>
          </cell>
          <cell r="Z883" t="str">
            <v>0817800
PORTO DE SANTOS</v>
          </cell>
          <cell r="AA883" t="str">
            <v>0817800
PORTO DE SANTOS</v>
          </cell>
          <cell r="AB883" t="str">
            <v>BRASIL TERMINAL PORTUÁRIO S/A</v>
          </cell>
          <cell r="AC883">
            <v>44631</v>
          </cell>
          <cell r="AD883" t="str">
            <v>22/0477695-4</v>
          </cell>
          <cell r="AE883">
            <v>44634</v>
          </cell>
          <cell r="AF883" t="str">
            <v>Verde</v>
          </cell>
          <cell r="AG883">
            <v>44634</v>
          </cell>
          <cell r="AH883" t="str">
            <v/>
          </cell>
          <cell r="AI883" t="str">
            <v/>
          </cell>
          <cell r="AJ883" t="str">
            <v/>
          </cell>
          <cell r="AK883" t="str">
            <v/>
          </cell>
        </row>
        <row r="884">
          <cell r="A884">
            <v>540201641</v>
          </cell>
          <cell r="B884" t="str">
            <v>Normal</v>
          </cell>
          <cell r="C884" t="str">
            <v>Produtivo</v>
          </cell>
          <cell r="D884" t="str">
            <v>MBBRAS - SBC_x000D_
59.104.273/0001-29</v>
          </cell>
          <cell r="E884" t="str">
            <v>BSAO0038955</v>
          </cell>
          <cell r="F884" t="str">
            <v>DAIMLER TRUCK</v>
          </cell>
          <cell r="G884" t="str">
            <v>HAPPAG LLOYD BRASIL AGENCIAMENTO MARITIM</v>
          </cell>
          <cell r="H884" t="str">
            <v>MARITIMA</v>
          </cell>
          <cell r="I884" t="str">
            <v/>
          </cell>
          <cell r="J884">
            <v>44597</v>
          </cell>
          <cell r="K884" t="str">
            <v>HLCUSTR220120523</v>
          </cell>
          <cell r="L884" t="str">
            <v>1250253136</v>
          </cell>
          <cell r="P884">
            <v>44603</v>
          </cell>
          <cell r="Q884" t="str">
            <v>9618305 -MSC ATHENS</v>
          </cell>
          <cell r="R884" t="str">
            <v>FCL</v>
          </cell>
          <cell r="S884">
            <v>44616</v>
          </cell>
          <cell r="T884">
            <v>44616</v>
          </cell>
          <cell r="U884" t="str">
            <v>152205038349436</v>
          </cell>
          <cell r="V884">
            <v>44616</v>
          </cell>
          <cell r="W884" t="str">
            <v/>
          </cell>
          <cell r="X884" t="str">
            <v/>
          </cell>
          <cell r="Y884" t="str">
            <v/>
          </cell>
          <cell r="Z884" t="str">
            <v>0817800
PORTO DE SANTOS</v>
          </cell>
          <cell r="AA884" t="str">
            <v>0817800
PORTO DE SANTOS</v>
          </cell>
          <cell r="AB884" t="str">
            <v>BRASIL TERMINAL PORTUÁRIO S/A</v>
          </cell>
          <cell r="AC884">
            <v>44622</v>
          </cell>
          <cell r="AD884" t="str">
            <v>22/0397331-4</v>
          </cell>
          <cell r="AE884">
            <v>44623</v>
          </cell>
          <cell r="AF884" t="str">
            <v>Verde</v>
          </cell>
          <cell r="AG884">
            <v>44623</v>
          </cell>
          <cell r="AH884" t="str">
            <v/>
          </cell>
          <cell r="AI884" t="str">
            <v/>
          </cell>
          <cell r="AJ884">
            <v>44623</v>
          </cell>
          <cell r="AK884">
            <v>44623</v>
          </cell>
        </row>
        <row r="885">
          <cell r="A885">
            <v>540201638</v>
          </cell>
          <cell r="B885" t="str">
            <v>Normal</v>
          </cell>
          <cell r="C885" t="str">
            <v>Produtivo</v>
          </cell>
          <cell r="D885" t="str">
            <v>MBBRAS - SBC_x000D_
59.104.273/0001-29</v>
          </cell>
          <cell r="E885" t="str">
            <v>BSAO0038951</v>
          </cell>
          <cell r="F885" t="str">
            <v>DAIMLER TRUCK</v>
          </cell>
          <cell r="G885" t="str">
            <v>HAPPAG LLOYD BRASIL AGENCIAMENTO MARITIM</v>
          </cell>
          <cell r="H885" t="str">
            <v>MARITIMA</v>
          </cell>
          <cell r="I885" t="str">
            <v/>
          </cell>
          <cell r="J885">
            <v>44597</v>
          </cell>
          <cell r="K885" t="str">
            <v>HLCUSTR220120472</v>
          </cell>
          <cell r="L885" t="str">
            <v>1250253138</v>
          </cell>
          <cell r="P885">
            <v>44597</v>
          </cell>
          <cell r="Q885" t="str">
            <v>9618305 -MSC ATHENS</v>
          </cell>
          <cell r="R885" t="str">
            <v>FCL</v>
          </cell>
          <cell r="S885">
            <v>44616</v>
          </cell>
          <cell r="T885">
            <v>44616</v>
          </cell>
          <cell r="U885" t="str">
            <v>152205038349193</v>
          </cell>
          <cell r="V885">
            <v>44616</v>
          </cell>
          <cell r="W885" t="str">
            <v/>
          </cell>
          <cell r="X885" t="str">
            <v/>
          </cell>
          <cell r="Y885" t="str">
            <v/>
          </cell>
          <cell r="Z885" t="str">
            <v>0817800
PORTO DE SANTOS</v>
          </cell>
          <cell r="AA885" t="str">
            <v>0817800
PORTO DE SANTOS</v>
          </cell>
          <cell r="AB885" t="str">
            <v>BRASIL TERMINAL PORTUÁRIO S/A</v>
          </cell>
          <cell r="AC885" t="str">
            <v/>
          </cell>
          <cell r="AD885" t="str">
            <v/>
          </cell>
          <cell r="AE885" t="str">
            <v/>
          </cell>
          <cell r="AF885" t="str">
            <v/>
          </cell>
          <cell r="AG885" t="str">
            <v/>
          </cell>
          <cell r="AH885" t="str">
            <v/>
          </cell>
          <cell r="AI885" t="str">
            <v/>
          </cell>
          <cell r="AJ885" t="str">
            <v/>
          </cell>
          <cell r="AK885" t="str">
            <v/>
          </cell>
        </row>
        <row r="886">
          <cell r="A886">
            <v>540201579</v>
          </cell>
          <cell r="B886" t="str">
            <v>Normal</v>
          </cell>
          <cell r="C886" t="str">
            <v>Produtivo</v>
          </cell>
          <cell r="D886" t="str">
            <v>MBBRAS - SBC_x000D_
59.104.273/0001-29</v>
          </cell>
          <cell r="E886" t="str">
            <v>BSAO0038956</v>
          </cell>
          <cell r="F886" t="str">
            <v>DAIMLER TRUCK</v>
          </cell>
          <cell r="G886" t="str">
            <v>HAPPAG LLOYD BRASIL AGENCIAMENTO MARITIM</v>
          </cell>
          <cell r="H886" t="str">
            <v>MARITIMA</v>
          </cell>
          <cell r="I886" t="str">
            <v/>
          </cell>
          <cell r="J886">
            <v>44594</v>
          </cell>
          <cell r="K886" t="str">
            <v>HLCUSTR220116545</v>
          </cell>
          <cell r="L886" t="str">
            <v>1250253058</v>
          </cell>
          <cell r="P886">
            <v>44594</v>
          </cell>
          <cell r="Q886" t="str">
            <v>9618305 -MSC ATHENS</v>
          </cell>
          <cell r="R886" t="str">
            <v>FCL</v>
          </cell>
          <cell r="S886">
            <v>44616</v>
          </cell>
          <cell r="T886">
            <v>44616</v>
          </cell>
          <cell r="U886" t="str">
            <v>152205038341370</v>
          </cell>
          <cell r="V886">
            <v>44616</v>
          </cell>
          <cell r="W886" t="str">
            <v/>
          </cell>
          <cell r="X886" t="str">
            <v/>
          </cell>
          <cell r="Y886" t="str">
            <v/>
          </cell>
          <cell r="Z886" t="str">
            <v>0817800
PORTO DE SANTOS</v>
          </cell>
          <cell r="AA886" t="str">
            <v>0817800
PORTO DE SANTOS</v>
          </cell>
          <cell r="AB886" t="str">
            <v>BRASIL TERMINAL PORTUÁRIO S/A</v>
          </cell>
          <cell r="AC886" t="str">
            <v/>
          </cell>
          <cell r="AD886" t="str">
            <v/>
          </cell>
          <cell r="AE886" t="str">
            <v/>
          </cell>
          <cell r="AF886" t="str">
            <v/>
          </cell>
          <cell r="AG886" t="str">
            <v/>
          </cell>
          <cell r="AH886" t="str">
            <v/>
          </cell>
          <cell r="AI886" t="str">
            <v/>
          </cell>
          <cell r="AJ886" t="str">
            <v/>
          </cell>
          <cell r="AK886" t="str">
            <v/>
          </cell>
        </row>
        <row r="887">
          <cell r="A887">
            <v>540201639</v>
          </cell>
          <cell r="B887" t="str">
            <v>Normal</v>
          </cell>
          <cell r="C887" t="str">
            <v>Produtivo</v>
          </cell>
          <cell r="D887" t="str">
            <v>MBBRAS - SBC_x000D_
59.104.273/0001-29</v>
          </cell>
          <cell r="E887" t="str">
            <v>BSAO0038952</v>
          </cell>
          <cell r="F887" t="str">
            <v>DAIMLER TRUCK</v>
          </cell>
          <cell r="G887" t="str">
            <v>HAPPAG LLOYD BRASIL AGENCIAMENTO MARITIM</v>
          </cell>
          <cell r="H887" t="str">
            <v>MARITIMA</v>
          </cell>
          <cell r="I887" t="str">
            <v/>
          </cell>
          <cell r="J887">
            <v>44597</v>
          </cell>
          <cell r="K887" t="str">
            <v>HLCUSTR220120483</v>
          </cell>
          <cell r="L887" t="str">
            <v>1250253135</v>
          </cell>
          <cell r="P887">
            <v>44597</v>
          </cell>
          <cell r="Q887" t="str">
            <v>9618305 -MSC ATHENS</v>
          </cell>
          <cell r="R887" t="str">
            <v>FCL</v>
          </cell>
          <cell r="S887">
            <v>44616</v>
          </cell>
          <cell r="T887">
            <v>44616</v>
          </cell>
          <cell r="U887" t="str">
            <v>152205038349274</v>
          </cell>
          <cell r="V887">
            <v>44616</v>
          </cell>
          <cell r="W887" t="str">
            <v/>
          </cell>
          <cell r="X887" t="str">
            <v/>
          </cell>
          <cell r="Y887" t="str">
            <v/>
          </cell>
          <cell r="Z887" t="str">
            <v>0817800
PORTO DE SANTOS</v>
          </cell>
          <cell r="AA887" t="str">
            <v/>
          </cell>
          <cell r="AB887" t="str">
            <v/>
          </cell>
          <cell r="AC887" t="str">
            <v/>
          </cell>
          <cell r="AD887" t="str">
            <v/>
          </cell>
          <cell r="AE887" t="str">
            <v/>
          </cell>
          <cell r="AF887" t="str">
            <v/>
          </cell>
          <cell r="AG887" t="str">
            <v/>
          </cell>
          <cell r="AH887" t="str">
            <v/>
          </cell>
          <cell r="AI887" t="str">
            <v/>
          </cell>
          <cell r="AJ887" t="str">
            <v/>
          </cell>
          <cell r="AK887" t="str">
            <v/>
          </cell>
        </row>
        <row r="888">
          <cell r="A888">
            <v>540201642</v>
          </cell>
          <cell r="B888" t="str">
            <v>Normal</v>
          </cell>
          <cell r="C888" t="str">
            <v>Produtivo</v>
          </cell>
          <cell r="D888" t="str">
            <v>MBBRAS - SBC_x000D_
59.104.273/0001-29</v>
          </cell>
          <cell r="E888" t="str">
            <v>BSAO0038957</v>
          </cell>
          <cell r="F888" t="str">
            <v>DAIMLER TRUCK</v>
          </cell>
          <cell r="G888" t="str">
            <v>HAPPAG LLOYD BRASIL AGENCIAMENTO MARITIM</v>
          </cell>
          <cell r="H888" t="str">
            <v>MARITIMA</v>
          </cell>
          <cell r="I888" t="str">
            <v/>
          </cell>
          <cell r="J888">
            <v>44597</v>
          </cell>
          <cell r="K888" t="str">
            <v>HLCUSTR220120534</v>
          </cell>
          <cell r="L888" t="str">
            <v>1250253137</v>
          </cell>
          <cell r="P888">
            <v>44603</v>
          </cell>
          <cell r="Q888" t="str">
            <v>9618305 - MSC ATHENS</v>
          </cell>
          <cell r="R888" t="str">
            <v>FCL</v>
          </cell>
          <cell r="S888">
            <v>44616</v>
          </cell>
          <cell r="T888">
            <v>44616</v>
          </cell>
          <cell r="U888" t="str">
            <v>152205038349517</v>
          </cell>
          <cell r="V888">
            <v>44616</v>
          </cell>
          <cell r="W888" t="str">
            <v/>
          </cell>
          <cell r="X888" t="str">
            <v/>
          </cell>
          <cell r="Y888" t="str">
            <v/>
          </cell>
          <cell r="Z888" t="str">
            <v>0817800
PORTO DE SANTOS</v>
          </cell>
          <cell r="AA888" t="str">
            <v>0817800
PORTO DE SANTOS</v>
          </cell>
          <cell r="AB888" t="str">
            <v>BRASIL TERMINAL PORTUÁRIO S/A</v>
          </cell>
          <cell r="AC888">
            <v>44624</v>
          </cell>
          <cell r="AD888" t="str">
            <v>22/0421173-6</v>
          </cell>
          <cell r="AE888">
            <v>44627</v>
          </cell>
          <cell r="AF888" t="str">
            <v>Verde</v>
          </cell>
          <cell r="AG888">
            <v>44627</v>
          </cell>
          <cell r="AH888" t="str">
            <v/>
          </cell>
          <cell r="AI888" t="str">
            <v/>
          </cell>
          <cell r="AJ888" t="str">
            <v/>
          </cell>
          <cell r="AK888" t="str">
            <v/>
          </cell>
        </row>
        <row r="889">
          <cell r="A889">
            <v>540201640</v>
          </cell>
          <cell r="B889" t="str">
            <v>Normal</v>
          </cell>
          <cell r="C889" t="str">
            <v>Produtivo</v>
          </cell>
          <cell r="D889" t="str">
            <v>MBBRAS - SBC_x000D_
59.104.273/0001-29</v>
          </cell>
          <cell r="E889" t="str">
            <v>BSAO0038954</v>
          </cell>
          <cell r="F889" t="str">
            <v>DAIMLER TRUCK</v>
          </cell>
          <cell r="G889" t="str">
            <v>HAPPAG LLOYD BRASIL AGENCIAMENTO MARITIM</v>
          </cell>
          <cell r="H889" t="str">
            <v>MARITIMA</v>
          </cell>
          <cell r="I889" t="str">
            <v/>
          </cell>
          <cell r="J889">
            <v>44597</v>
          </cell>
          <cell r="K889" t="str">
            <v>HLCUSTR220120512</v>
          </cell>
          <cell r="L889" t="str">
            <v>1250253140</v>
          </cell>
          <cell r="P889">
            <v>44597</v>
          </cell>
          <cell r="Q889" t="str">
            <v>9618305 - MSC ATHENS</v>
          </cell>
          <cell r="R889" t="str">
            <v>FCL</v>
          </cell>
          <cell r="S889">
            <v>44616</v>
          </cell>
          <cell r="T889">
            <v>44616</v>
          </cell>
          <cell r="U889" t="str">
            <v>152205038349355</v>
          </cell>
          <cell r="V889">
            <v>44616</v>
          </cell>
          <cell r="W889" t="str">
            <v/>
          </cell>
          <cell r="X889" t="str">
            <v/>
          </cell>
          <cell r="Y889" t="str">
            <v/>
          </cell>
          <cell r="Z889" t="str">
            <v>0817800
PORTO DE SANTOS</v>
          </cell>
          <cell r="AA889" t="str">
            <v>0817800
PORTO DE SANTOS</v>
          </cell>
          <cell r="AB889" t="str">
            <v>BRASIL TERMINAL PORTUÁRIO S/A</v>
          </cell>
          <cell r="AC889" t="str">
            <v/>
          </cell>
          <cell r="AD889" t="str">
            <v/>
          </cell>
          <cell r="AE889" t="str">
            <v/>
          </cell>
          <cell r="AF889" t="str">
            <v/>
          </cell>
          <cell r="AG889" t="str">
            <v/>
          </cell>
          <cell r="AH889" t="str">
            <v/>
          </cell>
          <cell r="AI889" t="str">
            <v/>
          </cell>
          <cell r="AJ889" t="str">
            <v/>
          </cell>
          <cell r="AK889" t="str">
            <v/>
          </cell>
        </row>
        <row r="890">
          <cell r="A890">
            <v>540201580</v>
          </cell>
          <cell r="B890" t="str">
            <v>Normal</v>
          </cell>
          <cell r="C890" t="str">
            <v>Produtivo</v>
          </cell>
          <cell r="D890" t="str">
            <v>MBBRAS - SBC_x000D_
59.104.273/0001-29</v>
          </cell>
          <cell r="E890" t="str">
            <v>BSAO0038958</v>
          </cell>
          <cell r="F890" t="str">
            <v>DAIMLER TRUCK</v>
          </cell>
          <cell r="G890" t="str">
            <v>HAPPAG LLOYD BRASIL AGENCIAMENTO MARITIM</v>
          </cell>
          <cell r="H890" t="str">
            <v>MARITIMA</v>
          </cell>
          <cell r="I890" t="str">
            <v/>
          </cell>
          <cell r="J890">
            <v>44594</v>
          </cell>
          <cell r="K890" t="str">
            <v>HLCUSTR220116556</v>
          </cell>
          <cell r="L890" t="str">
            <v>1250253057</v>
          </cell>
          <cell r="P890">
            <v>44603</v>
          </cell>
          <cell r="Q890" t="str">
            <v>9618305 - MSC ATHENS</v>
          </cell>
          <cell r="R890" t="str">
            <v>FCL</v>
          </cell>
          <cell r="S890">
            <v>44616</v>
          </cell>
          <cell r="T890">
            <v>44616</v>
          </cell>
          <cell r="U890" t="str">
            <v>152205038341451</v>
          </cell>
          <cell r="V890">
            <v>44616</v>
          </cell>
          <cell r="W890" t="str">
            <v/>
          </cell>
          <cell r="X890" t="str">
            <v/>
          </cell>
          <cell r="Y890" t="str">
            <v/>
          </cell>
          <cell r="Z890" t="str">
            <v>0817800
PORTO DE SANTOS</v>
          </cell>
          <cell r="AA890" t="str">
            <v>0817800
PORTO DE SANTOS</v>
          </cell>
          <cell r="AB890" t="str">
            <v>BRASIL TERMINAL PORTUÁRIO S/A</v>
          </cell>
          <cell r="AC890">
            <v>44634</v>
          </cell>
          <cell r="AD890" t="str">
            <v>22/0489048-0</v>
          </cell>
          <cell r="AE890">
            <v>44635</v>
          </cell>
          <cell r="AF890" t="str">
            <v>Verde</v>
          </cell>
          <cell r="AG890">
            <v>44635</v>
          </cell>
          <cell r="AH890" t="str">
            <v/>
          </cell>
          <cell r="AI890" t="str">
            <v/>
          </cell>
          <cell r="AJ890" t="str">
            <v/>
          </cell>
          <cell r="AK890" t="str">
            <v/>
          </cell>
        </row>
        <row r="891">
          <cell r="A891">
            <v>540201586</v>
          </cell>
          <cell r="B891" t="str">
            <v>Normal</v>
          </cell>
          <cell r="C891" t="str">
            <v>Produtivo</v>
          </cell>
          <cell r="D891" t="str">
            <v>MBBRAS - SBC_x000D_
59.104.273/0001-29</v>
          </cell>
          <cell r="E891" t="str">
            <v>BSAO0038960</v>
          </cell>
          <cell r="F891" t="str">
            <v>DAIMLER TRUCK</v>
          </cell>
          <cell r="G891" t="str">
            <v>HAPPAG LLOYD BRASIL AGENCIAMENTO MARITIM</v>
          </cell>
          <cell r="H891" t="str">
            <v>MARITIMA</v>
          </cell>
          <cell r="I891" t="str">
            <v/>
          </cell>
          <cell r="J891">
            <v>44594</v>
          </cell>
          <cell r="K891" t="str">
            <v>HLCUSTR220116589</v>
          </cell>
          <cell r="L891" t="str">
            <v>1250253053</v>
          </cell>
          <cell r="P891">
            <v>44603</v>
          </cell>
          <cell r="Q891" t="str">
            <v>9618305 - MSC ATHENS</v>
          </cell>
          <cell r="R891" t="str">
            <v>FCL</v>
          </cell>
          <cell r="S891">
            <v>44616</v>
          </cell>
          <cell r="T891">
            <v>44616</v>
          </cell>
          <cell r="U891" t="str">
            <v>152205038341613</v>
          </cell>
          <cell r="V891">
            <v>44616</v>
          </cell>
          <cell r="W891" t="str">
            <v/>
          </cell>
          <cell r="X891" t="str">
            <v/>
          </cell>
          <cell r="Y891" t="str">
            <v/>
          </cell>
          <cell r="Z891" t="str">
            <v>0817800
PORTO DE SANTOS</v>
          </cell>
          <cell r="AA891" t="str">
            <v>0817800
PORTO DE SANTOS</v>
          </cell>
          <cell r="AB891" t="str">
            <v>BRASIL TERMINAL PORTUÁRIO S/A</v>
          </cell>
          <cell r="AC891">
            <v>44624</v>
          </cell>
          <cell r="AD891" t="str">
            <v>22/0421156-6</v>
          </cell>
          <cell r="AE891">
            <v>44627</v>
          </cell>
          <cell r="AF891" t="str">
            <v>Verde</v>
          </cell>
          <cell r="AG891">
            <v>44627</v>
          </cell>
          <cell r="AH891" t="str">
            <v/>
          </cell>
          <cell r="AI891" t="str">
            <v/>
          </cell>
          <cell r="AJ891">
            <v>44627</v>
          </cell>
          <cell r="AK891">
            <v>44627</v>
          </cell>
        </row>
        <row r="892">
          <cell r="A892">
            <v>540201589</v>
          </cell>
          <cell r="B892" t="str">
            <v>Normal</v>
          </cell>
          <cell r="C892" t="str">
            <v>Produtivo</v>
          </cell>
          <cell r="D892" t="str">
            <v>MBBRAS - SBC_x000D_
59.104.273/0001-29</v>
          </cell>
          <cell r="E892" t="str">
            <v>BSAO0038963</v>
          </cell>
          <cell r="F892" t="str">
            <v>DAIMLER TRUCK</v>
          </cell>
          <cell r="G892" t="str">
            <v>HAPPAG LLOYD BRASIL AGENCIAMENTO MARITIM</v>
          </cell>
          <cell r="H892" t="str">
            <v>MARITIMA</v>
          </cell>
          <cell r="I892" t="str">
            <v/>
          </cell>
          <cell r="J892">
            <v>44594</v>
          </cell>
          <cell r="K892" t="str">
            <v>HLCUSTR220116768</v>
          </cell>
          <cell r="L892" t="str">
            <v>1250253062</v>
          </cell>
          <cell r="P892">
            <v>44603</v>
          </cell>
          <cell r="Q892" t="str">
            <v>9618305 - MSC ATHENS</v>
          </cell>
          <cell r="R892" t="str">
            <v>FCL</v>
          </cell>
          <cell r="S892">
            <v>44616</v>
          </cell>
          <cell r="T892">
            <v>44616</v>
          </cell>
          <cell r="U892" t="str">
            <v>152205038341966</v>
          </cell>
          <cell r="V892">
            <v>44616</v>
          </cell>
          <cell r="W892" t="str">
            <v/>
          </cell>
          <cell r="X892" t="str">
            <v/>
          </cell>
          <cell r="Y892" t="str">
            <v/>
          </cell>
          <cell r="Z892" t="str">
            <v>0817800
PORTO DE SANTOS</v>
          </cell>
          <cell r="AA892" t="str">
            <v>0817800
PORTO DE SANTOS</v>
          </cell>
          <cell r="AB892" t="str">
            <v>BRASIL TERMINAL PORTUÁRIO S/A</v>
          </cell>
          <cell r="AC892">
            <v>44631</v>
          </cell>
          <cell r="AD892" t="str">
            <v>22/0473151-9</v>
          </cell>
          <cell r="AE892">
            <v>44631</v>
          </cell>
          <cell r="AF892" t="str">
            <v>Vermelho</v>
          </cell>
          <cell r="AG892" t="str">
            <v/>
          </cell>
          <cell r="AH892" t="str">
            <v/>
          </cell>
          <cell r="AI892" t="str">
            <v/>
          </cell>
          <cell r="AJ892" t="str">
            <v/>
          </cell>
          <cell r="AK892" t="str">
            <v/>
          </cell>
        </row>
        <row r="893">
          <cell r="A893">
            <v>540201643</v>
          </cell>
          <cell r="B893" t="str">
            <v>Normal</v>
          </cell>
          <cell r="C893" t="str">
            <v>Produtivo</v>
          </cell>
          <cell r="D893" t="str">
            <v>MBBRAS - SBC_x000D_
59.104.273/0001-29</v>
          </cell>
          <cell r="E893" t="str">
            <v>BSAO0038964</v>
          </cell>
          <cell r="F893" t="str">
            <v>DAIMLER TRUCK</v>
          </cell>
          <cell r="G893" t="str">
            <v>HAPPAG LLOYD BRASIL AGENCIAMENTO MARITIM</v>
          </cell>
          <cell r="H893" t="str">
            <v>MARITIMA</v>
          </cell>
          <cell r="I893" t="str">
            <v/>
          </cell>
          <cell r="J893">
            <v>44597</v>
          </cell>
          <cell r="K893" t="str">
            <v>HLCUSTR220120578</v>
          </cell>
          <cell r="L893" t="str">
            <v>1250253139</v>
          </cell>
          <cell r="P893">
            <v>44597</v>
          </cell>
          <cell r="Q893" t="str">
            <v>9618305 - MSC ATHENS</v>
          </cell>
          <cell r="R893" t="str">
            <v>FCL</v>
          </cell>
          <cell r="S893">
            <v>44616</v>
          </cell>
          <cell r="T893">
            <v>44616</v>
          </cell>
          <cell r="U893" t="str">
            <v>152205038349606</v>
          </cell>
          <cell r="V893">
            <v>44616</v>
          </cell>
          <cell r="W893" t="str">
            <v/>
          </cell>
          <cell r="X893" t="str">
            <v/>
          </cell>
          <cell r="Y893" t="str">
            <v/>
          </cell>
          <cell r="Z893" t="str">
            <v>0817800
PORTO DE SANTOS</v>
          </cell>
          <cell r="AA893" t="str">
            <v>0817800
PORTO DE SANTOS</v>
          </cell>
          <cell r="AB893" t="str">
            <v>BRASIL TERMINAL PORTUÁRIO S/A</v>
          </cell>
          <cell r="AC893" t="str">
            <v/>
          </cell>
          <cell r="AD893" t="str">
            <v/>
          </cell>
          <cell r="AE893" t="str">
            <v/>
          </cell>
          <cell r="AF893" t="str">
            <v/>
          </cell>
          <cell r="AG893" t="str">
            <v/>
          </cell>
          <cell r="AH893" t="str">
            <v/>
          </cell>
          <cell r="AI893" t="str">
            <v/>
          </cell>
          <cell r="AJ893" t="str">
            <v/>
          </cell>
          <cell r="AK893" t="str">
            <v/>
          </cell>
        </row>
        <row r="894">
          <cell r="A894">
            <v>540201584</v>
          </cell>
          <cell r="B894" t="str">
            <v>Normal</v>
          </cell>
          <cell r="C894" t="str">
            <v>Produtivo</v>
          </cell>
          <cell r="D894" t="str">
            <v>MBBRAS - SBC_x000D_
59.104.273/0001-29</v>
          </cell>
          <cell r="E894" t="str">
            <v>BSAO0038959</v>
          </cell>
          <cell r="F894" t="str">
            <v>DAIMLER TRUCK</v>
          </cell>
          <cell r="G894" t="str">
            <v>HAPPAG LLOYD BRASIL AGENCIAMENTO MARITIM</v>
          </cell>
          <cell r="H894" t="str">
            <v>MARITIMA</v>
          </cell>
          <cell r="I894" t="str">
            <v/>
          </cell>
          <cell r="J894">
            <v>44594</v>
          </cell>
          <cell r="K894" t="str">
            <v>HLCUSTR220116578</v>
          </cell>
          <cell r="L894" t="str">
            <v>1250253051</v>
          </cell>
          <cell r="P894">
            <v>44603</v>
          </cell>
          <cell r="Q894" t="str">
            <v>9618305 - MSC ATHENS</v>
          </cell>
          <cell r="R894" t="str">
            <v>FCL</v>
          </cell>
          <cell r="S894">
            <v>44616</v>
          </cell>
          <cell r="T894">
            <v>44616</v>
          </cell>
          <cell r="U894" t="str">
            <v>152205038341532</v>
          </cell>
          <cell r="V894">
            <v>44616</v>
          </cell>
          <cell r="W894" t="str">
            <v/>
          </cell>
          <cell r="X894" t="str">
            <v/>
          </cell>
          <cell r="Y894" t="str">
            <v/>
          </cell>
          <cell r="Z894" t="str">
            <v>0817800
PORTO DE SANTOS</v>
          </cell>
          <cell r="AA894" t="str">
            <v>0817800
PORTO DE SANTOS</v>
          </cell>
          <cell r="AB894" t="str">
            <v>BRASIL TERMINAL PORTUÁRIO S/A</v>
          </cell>
          <cell r="AC894">
            <v>44631</v>
          </cell>
          <cell r="AD894" t="str">
            <v>22/0474872-1</v>
          </cell>
          <cell r="AE894">
            <v>44634</v>
          </cell>
          <cell r="AF894" t="str">
            <v>Verde</v>
          </cell>
          <cell r="AG894">
            <v>44634</v>
          </cell>
          <cell r="AH894" t="str">
            <v/>
          </cell>
          <cell r="AI894" t="str">
            <v/>
          </cell>
          <cell r="AJ894">
            <v>44634</v>
          </cell>
          <cell r="AK894">
            <v>44634</v>
          </cell>
        </row>
        <row r="895">
          <cell r="A895">
            <v>540201587</v>
          </cell>
          <cell r="B895" t="str">
            <v>Normal</v>
          </cell>
          <cell r="C895" t="str">
            <v>Produtivo</v>
          </cell>
          <cell r="D895" t="str">
            <v>MBBRAS - SBC_x000D_
59.104.273/0001-29</v>
          </cell>
          <cell r="E895" t="str">
            <v>BSAO0038962</v>
          </cell>
          <cell r="F895" t="str">
            <v>DAIMLER TRUCK</v>
          </cell>
          <cell r="G895" t="str">
            <v>HAPPAG LLOYD BRASIL AGENCIAMENTO MARITIM</v>
          </cell>
          <cell r="H895" t="str">
            <v>MARITIMA</v>
          </cell>
          <cell r="I895" t="str">
            <v/>
          </cell>
          <cell r="J895">
            <v>44594</v>
          </cell>
          <cell r="K895" t="str">
            <v>HLCUSTR220116746</v>
          </cell>
          <cell r="L895" t="str">
            <v>1250253061</v>
          </cell>
          <cell r="P895">
            <v>44603</v>
          </cell>
          <cell r="Q895" t="str">
            <v>9618305 - MSC ATHENS</v>
          </cell>
          <cell r="R895" t="str">
            <v>FCL</v>
          </cell>
          <cell r="S895">
            <v>44616</v>
          </cell>
          <cell r="T895">
            <v>44616</v>
          </cell>
          <cell r="U895" t="str">
            <v>152205038341885</v>
          </cell>
          <cell r="V895">
            <v>44616</v>
          </cell>
          <cell r="W895" t="str">
            <v/>
          </cell>
          <cell r="X895" t="str">
            <v/>
          </cell>
          <cell r="Y895" t="str">
            <v/>
          </cell>
          <cell r="Z895" t="str">
            <v>0817800
PORTO DE SANTOS</v>
          </cell>
          <cell r="AA895" t="str">
            <v>0817800
PORTO DE SANTOS</v>
          </cell>
          <cell r="AB895" t="str">
            <v>BRASIL TERMINAL PORTUÁRIO S/A</v>
          </cell>
          <cell r="AC895">
            <v>44624</v>
          </cell>
          <cell r="AD895" t="str">
            <v>22/0421161-2</v>
          </cell>
          <cell r="AE895">
            <v>44627</v>
          </cell>
          <cell r="AF895" t="str">
            <v>Verde</v>
          </cell>
          <cell r="AG895">
            <v>44627</v>
          </cell>
          <cell r="AH895" t="str">
            <v/>
          </cell>
          <cell r="AI895" t="str">
            <v/>
          </cell>
          <cell r="AJ895">
            <v>44627</v>
          </cell>
          <cell r="AK895">
            <v>44627</v>
          </cell>
        </row>
        <row r="896">
          <cell r="A896">
            <v>540201598</v>
          </cell>
          <cell r="B896" t="str">
            <v>Normal</v>
          </cell>
          <cell r="C896" t="str">
            <v>Produtivo</v>
          </cell>
          <cell r="D896" t="str">
            <v>MBBRAS - SBC_x000D_
59.104.273/0001-29</v>
          </cell>
          <cell r="E896" t="str">
            <v>BSAO0038969</v>
          </cell>
          <cell r="F896" t="str">
            <v>DAIMLER TRUCK</v>
          </cell>
          <cell r="G896" t="str">
            <v>HAPPAG LLOYD BRASIL AGENCIAMENTO MARITIM</v>
          </cell>
          <cell r="H896" t="str">
            <v>MARITIMA</v>
          </cell>
          <cell r="I896" t="str">
            <v/>
          </cell>
          <cell r="J896">
            <v>44594</v>
          </cell>
          <cell r="K896" t="str">
            <v>HLCUSTR220117084</v>
          </cell>
          <cell r="L896" t="str">
            <v>1250253069</v>
          </cell>
          <cell r="P896">
            <v>44603</v>
          </cell>
          <cell r="Q896" t="str">
            <v>9618305 - MSC ATHENS</v>
          </cell>
          <cell r="R896" t="str">
            <v>FCL</v>
          </cell>
          <cell r="S896">
            <v>44616</v>
          </cell>
          <cell r="T896">
            <v>44616</v>
          </cell>
          <cell r="U896" t="str">
            <v>152205038342261</v>
          </cell>
          <cell r="V896">
            <v>44616</v>
          </cell>
          <cell r="W896" t="str">
            <v/>
          </cell>
          <cell r="X896" t="str">
            <v/>
          </cell>
          <cell r="Y896" t="str">
            <v/>
          </cell>
          <cell r="Z896" t="str">
            <v>0817800
PORTO DE SANTOS</v>
          </cell>
          <cell r="AA896" t="str">
            <v>0817800
PORTO DE SANTOS</v>
          </cell>
          <cell r="AB896" t="str">
            <v>BRASIL TERMINAL PORTUÁRIO S/A</v>
          </cell>
          <cell r="AC896">
            <v>44623</v>
          </cell>
          <cell r="AD896" t="str">
            <v>22/0406680-9</v>
          </cell>
          <cell r="AE896">
            <v>44624</v>
          </cell>
          <cell r="AF896" t="str">
            <v>Verde</v>
          </cell>
          <cell r="AG896">
            <v>44624</v>
          </cell>
          <cell r="AH896" t="str">
            <v/>
          </cell>
          <cell r="AI896" t="str">
            <v/>
          </cell>
          <cell r="AJ896">
            <v>44627</v>
          </cell>
          <cell r="AK896">
            <v>44627</v>
          </cell>
        </row>
        <row r="897">
          <cell r="A897">
            <v>540201593</v>
          </cell>
          <cell r="B897" t="str">
            <v>Normal</v>
          </cell>
          <cell r="C897" t="str">
            <v>Produtivo</v>
          </cell>
          <cell r="D897" t="str">
            <v>MBBRAS - SBC_x000D_
59.104.273/0001-29</v>
          </cell>
          <cell r="E897" t="str">
            <v>BSAO0038965</v>
          </cell>
          <cell r="F897" t="str">
            <v>DAIMLER TRUCK</v>
          </cell>
          <cell r="G897" t="str">
            <v>HAPPAG LLOYD BRASIL AGENCIAMENTO MARITIM</v>
          </cell>
          <cell r="H897" t="str">
            <v>MARITIMA</v>
          </cell>
          <cell r="I897" t="str">
            <v/>
          </cell>
          <cell r="J897">
            <v>44594</v>
          </cell>
          <cell r="K897" t="str">
            <v>HLCUSTR220116852</v>
          </cell>
          <cell r="L897" t="str">
            <v>1250253063</v>
          </cell>
          <cell r="P897">
            <v>44603</v>
          </cell>
          <cell r="Q897" t="str">
            <v>9618305 - MSC ATHENS</v>
          </cell>
          <cell r="R897" t="str">
            <v>FCL</v>
          </cell>
          <cell r="S897">
            <v>44616</v>
          </cell>
          <cell r="T897">
            <v>44616</v>
          </cell>
          <cell r="U897" t="str">
            <v>152205038342008</v>
          </cell>
          <cell r="V897">
            <v>44616</v>
          </cell>
          <cell r="W897" t="str">
            <v/>
          </cell>
          <cell r="X897" t="str">
            <v/>
          </cell>
          <cell r="Y897" t="str">
            <v/>
          </cell>
          <cell r="Z897" t="str">
            <v>0817800
PORTO DE SANTOS</v>
          </cell>
          <cell r="AA897" t="str">
            <v>0817800
PORTO DE SANTOS</v>
          </cell>
          <cell r="AB897" t="str">
            <v>BRASIL TERMINAL PORTUÁRIO S/A</v>
          </cell>
          <cell r="AC897">
            <v>44624</v>
          </cell>
          <cell r="AD897" t="str">
            <v>22/0421162-0</v>
          </cell>
          <cell r="AE897">
            <v>44627</v>
          </cell>
          <cell r="AF897" t="str">
            <v>Verde</v>
          </cell>
          <cell r="AG897">
            <v>44627</v>
          </cell>
          <cell r="AH897" t="str">
            <v/>
          </cell>
          <cell r="AI897" t="str">
            <v/>
          </cell>
          <cell r="AJ897">
            <v>44627</v>
          </cell>
          <cell r="AK897">
            <v>44627</v>
          </cell>
        </row>
        <row r="898">
          <cell r="A898">
            <v>540201600</v>
          </cell>
          <cell r="B898" t="str">
            <v>Normal</v>
          </cell>
          <cell r="C898" t="str">
            <v>Produtivo</v>
          </cell>
          <cell r="D898" t="str">
            <v>MBBRAS - SBC_x000D_
59.104.273/0001-29</v>
          </cell>
          <cell r="E898" t="str">
            <v>BSAO0038970</v>
          </cell>
          <cell r="F898" t="str">
            <v>DAIMLER TRUCK</v>
          </cell>
          <cell r="G898" t="str">
            <v>HAPPAG LLOYD BRASIL AGENCIAMENTO MARITIM</v>
          </cell>
          <cell r="H898" t="str">
            <v>MARITIMA</v>
          </cell>
          <cell r="I898" t="str">
            <v/>
          </cell>
          <cell r="J898">
            <v>44594</v>
          </cell>
          <cell r="K898" t="str">
            <v>HLCUSTR220117095</v>
          </cell>
          <cell r="L898" t="str">
            <v>1250253065</v>
          </cell>
          <cell r="P898">
            <v>44603</v>
          </cell>
          <cell r="Q898" t="str">
            <v>9618305 - MSC ATHENS</v>
          </cell>
          <cell r="R898" t="str">
            <v>FCL</v>
          </cell>
          <cell r="S898">
            <v>44616</v>
          </cell>
          <cell r="T898">
            <v>44616</v>
          </cell>
          <cell r="U898" t="str">
            <v>152205038342342</v>
          </cell>
          <cell r="V898">
            <v>44616</v>
          </cell>
          <cell r="W898" t="str">
            <v/>
          </cell>
          <cell r="X898" t="str">
            <v/>
          </cell>
          <cell r="Y898" t="str">
            <v/>
          </cell>
          <cell r="Z898" t="str">
            <v>0817800
PORTO DE SANTOS</v>
          </cell>
          <cell r="AA898" t="str">
            <v>0817800
PORTO DE SANTOS</v>
          </cell>
          <cell r="AB898" t="str">
            <v>BRASIL TERMINAL PORTUÁRIO S/A</v>
          </cell>
          <cell r="AC898">
            <v>44617</v>
          </cell>
          <cell r="AD898" t="str">
            <v>22/0381597-2</v>
          </cell>
          <cell r="AE898">
            <v>44617</v>
          </cell>
          <cell r="AF898" t="str">
            <v>Vermelho</v>
          </cell>
          <cell r="AG898" t="str">
            <v/>
          </cell>
          <cell r="AH898" t="str">
            <v/>
          </cell>
          <cell r="AI898" t="str">
            <v/>
          </cell>
          <cell r="AJ898" t="str">
            <v/>
          </cell>
          <cell r="AK898" t="str">
            <v/>
          </cell>
        </row>
        <row r="899">
          <cell r="A899">
            <v>540201644</v>
          </cell>
          <cell r="B899" t="str">
            <v>Normal</v>
          </cell>
          <cell r="C899" t="str">
            <v>Produtivo</v>
          </cell>
          <cell r="D899" t="str">
            <v>MBBRAS - SBC_x000D_
59.104.273/0001-29</v>
          </cell>
          <cell r="E899" t="str">
            <v>BSAO0038966</v>
          </cell>
          <cell r="F899" t="str">
            <v>DAIMLER TRUCK</v>
          </cell>
          <cell r="G899" t="str">
            <v>HAPPAG LLOYD BRASIL AGENCIAMENTO MARITIM</v>
          </cell>
          <cell r="H899" t="str">
            <v>MARITIMA</v>
          </cell>
          <cell r="I899" t="str">
            <v/>
          </cell>
          <cell r="J899">
            <v>44597</v>
          </cell>
          <cell r="K899" t="str">
            <v>HLCUSTR220120590</v>
          </cell>
          <cell r="L899" t="str">
            <v>1250253142</v>
          </cell>
          <cell r="P899">
            <v>44603</v>
          </cell>
          <cell r="Q899" t="str">
            <v>9618305 - MSC ATHENS</v>
          </cell>
          <cell r="R899" t="str">
            <v>FCL</v>
          </cell>
          <cell r="S899">
            <v>44616</v>
          </cell>
          <cell r="T899">
            <v>44616</v>
          </cell>
          <cell r="U899" t="str">
            <v>152205038349789</v>
          </cell>
          <cell r="V899">
            <v>44616</v>
          </cell>
          <cell r="W899" t="str">
            <v/>
          </cell>
          <cell r="X899" t="str">
            <v/>
          </cell>
          <cell r="Y899" t="str">
            <v/>
          </cell>
          <cell r="Z899" t="str">
            <v>0817800
PORTO DE SANTOS</v>
          </cell>
          <cell r="AA899" t="str">
            <v>0817800
PORTO DE SANTOS</v>
          </cell>
          <cell r="AB899" t="str">
            <v>BRASIL TERMINAL PORTUÁRIO S/A</v>
          </cell>
          <cell r="AC899">
            <v>44623</v>
          </cell>
          <cell r="AD899" t="str">
            <v>22/0406697-3</v>
          </cell>
          <cell r="AE899">
            <v>44624</v>
          </cell>
          <cell r="AF899" t="str">
            <v>Verde</v>
          </cell>
          <cell r="AG899">
            <v>44624</v>
          </cell>
          <cell r="AH899" t="str">
            <v/>
          </cell>
          <cell r="AI899" t="str">
            <v/>
          </cell>
          <cell r="AJ899">
            <v>44627</v>
          </cell>
          <cell r="AK899">
            <v>44627</v>
          </cell>
        </row>
        <row r="900">
          <cell r="A900">
            <v>540201596</v>
          </cell>
          <cell r="B900" t="str">
            <v>Normal</v>
          </cell>
          <cell r="C900" t="str">
            <v>Produtivo</v>
          </cell>
          <cell r="D900" t="str">
            <v>MBBRAS - SBC_x000D_
59.104.273/0001-29</v>
          </cell>
          <cell r="E900" t="str">
            <v>BSAO0038967</v>
          </cell>
          <cell r="F900" t="str">
            <v>DAIMLER TRUCK</v>
          </cell>
          <cell r="G900" t="str">
            <v>HAPPAG LLOYD BRASIL AGENCIAMENTO MARITIM</v>
          </cell>
          <cell r="H900" t="str">
            <v>MARITIMA</v>
          </cell>
          <cell r="I900" t="str">
            <v/>
          </cell>
          <cell r="J900">
            <v>44594</v>
          </cell>
          <cell r="K900" t="str">
            <v>HLCUSTR220116863</v>
          </cell>
          <cell r="L900" t="str">
            <v>1250253064</v>
          </cell>
          <cell r="P900">
            <v>44594</v>
          </cell>
          <cell r="Q900" t="str">
            <v>9618305 - MSC ATHENS</v>
          </cell>
          <cell r="R900" t="str">
            <v>FCL</v>
          </cell>
          <cell r="S900">
            <v>44616</v>
          </cell>
          <cell r="T900">
            <v>44616</v>
          </cell>
          <cell r="U900" t="str">
            <v>152205038342180</v>
          </cell>
          <cell r="V900">
            <v>44616</v>
          </cell>
          <cell r="W900" t="str">
            <v/>
          </cell>
          <cell r="X900" t="str">
            <v/>
          </cell>
          <cell r="Y900" t="str">
            <v/>
          </cell>
          <cell r="Z900" t="str">
            <v>0817800
PORTO DE SANTOS</v>
          </cell>
          <cell r="AA900" t="str">
            <v>0817800
PORTO DE SANTOS</v>
          </cell>
          <cell r="AB900" t="str">
            <v>BRASIL TERMINAL PORTUÁRIO S/A</v>
          </cell>
          <cell r="AC900" t="str">
            <v/>
          </cell>
          <cell r="AD900" t="str">
            <v/>
          </cell>
          <cell r="AE900" t="str">
            <v/>
          </cell>
          <cell r="AF900" t="str">
            <v/>
          </cell>
          <cell r="AG900" t="str">
            <v/>
          </cell>
          <cell r="AH900" t="str">
            <v/>
          </cell>
          <cell r="AI900" t="str">
            <v/>
          </cell>
          <cell r="AJ900" t="str">
            <v/>
          </cell>
          <cell r="AK900" t="str">
            <v/>
          </cell>
        </row>
        <row r="901">
          <cell r="A901">
            <v>540201645</v>
          </cell>
          <cell r="B901" t="str">
            <v>Normal</v>
          </cell>
          <cell r="C901" t="str">
            <v>Produtivo</v>
          </cell>
          <cell r="D901" t="str">
            <v>MBBRAS - SBC_x000D_
59.104.273/0001-29</v>
          </cell>
          <cell r="E901" t="str">
            <v>BSAO0038968</v>
          </cell>
          <cell r="F901" t="str">
            <v>DAIMLER TRUCK</v>
          </cell>
          <cell r="G901" t="str">
            <v>HAPPAG LLOYD BRASIL AGENCIAMENTO MARITIM</v>
          </cell>
          <cell r="H901" t="str">
            <v>MARITIMA</v>
          </cell>
          <cell r="I901" t="str">
            <v/>
          </cell>
          <cell r="J901">
            <v>44597</v>
          </cell>
          <cell r="K901" t="str">
            <v>HLCUSTR220120607</v>
          </cell>
          <cell r="L901" t="str">
            <v>1250253143</v>
          </cell>
          <cell r="P901">
            <v>44597</v>
          </cell>
          <cell r="Q901" t="str">
            <v>9618305 - MSC ATHENS</v>
          </cell>
          <cell r="R901" t="str">
            <v>FCL</v>
          </cell>
          <cell r="S901">
            <v>44616</v>
          </cell>
          <cell r="T901">
            <v>44616</v>
          </cell>
          <cell r="U901" t="str">
            <v>152205038349860</v>
          </cell>
          <cell r="V901">
            <v>44616</v>
          </cell>
          <cell r="W901" t="str">
            <v/>
          </cell>
          <cell r="X901" t="str">
            <v/>
          </cell>
          <cell r="Y901" t="str">
            <v/>
          </cell>
          <cell r="Z901" t="str">
            <v>0817800
PORTO DE SANTOS</v>
          </cell>
          <cell r="AA901" t="str">
            <v>0817800
PORTO DE SANTOS</v>
          </cell>
          <cell r="AB901" t="str">
            <v>BRASIL TERMINAL PORTUÁRIO S/A</v>
          </cell>
          <cell r="AC901" t="str">
            <v/>
          </cell>
          <cell r="AD901" t="str">
            <v/>
          </cell>
          <cell r="AE901" t="str">
            <v/>
          </cell>
          <cell r="AF901" t="str">
            <v/>
          </cell>
          <cell r="AG901" t="str">
            <v/>
          </cell>
          <cell r="AH901" t="str">
            <v/>
          </cell>
          <cell r="AI901" t="str">
            <v/>
          </cell>
          <cell r="AJ901" t="str">
            <v/>
          </cell>
          <cell r="AK901" t="str">
            <v/>
          </cell>
        </row>
        <row r="902">
          <cell r="A902">
            <v>540201601</v>
          </cell>
          <cell r="B902" t="str">
            <v>Normal</v>
          </cell>
          <cell r="C902" t="str">
            <v>Produtivo</v>
          </cell>
          <cell r="D902" t="str">
            <v>MBBRAS - SBC_x000D_
59.104.273/0001-29</v>
          </cell>
          <cell r="E902" t="str">
            <v>BSAO0038972</v>
          </cell>
          <cell r="F902" t="str">
            <v>DAIMLER TRUCK</v>
          </cell>
          <cell r="G902" t="str">
            <v>HAPPAG LLOYD BRASIL AGENCIAMENTO MARITIM</v>
          </cell>
          <cell r="H902" t="str">
            <v>MARITIMA</v>
          </cell>
          <cell r="I902" t="str">
            <v/>
          </cell>
          <cell r="J902">
            <v>44594</v>
          </cell>
          <cell r="K902" t="str">
            <v>HLCUSTR220117124</v>
          </cell>
          <cell r="L902" t="str">
            <v>1250253066</v>
          </cell>
          <cell r="P902">
            <v>44603</v>
          </cell>
          <cell r="Q902" t="str">
            <v>9618305 - MSC ATHENS</v>
          </cell>
          <cell r="R902" t="str">
            <v>FCL</v>
          </cell>
          <cell r="S902">
            <v>44616</v>
          </cell>
          <cell r="T902">
            <v>44616</v>
          </cell>
          <cell r="U902" t="str">
            <v>152205038342423</v>
          </cell>
          <cell r="V902">
            <v>44616</v>
          </cell>
          <cell r="W902" t="str">
            <v/>
          </cell>
          <cell r="X902" t="str">
            <v/>
          </cell>
          <cell r="Y902" t="str">
            <v/>
          </cell>
          <cell r="Z902" t="str">
            <v>0817800
PORTO DE SANTOS</v>
          </cell>
          <cell r="AA902" t="str">
            <v>0817800
PORTO DE SANTOS</v>
          </cell>
          <cell r="AB902" t="str">
            <v>BRASIL TERMINAL PORTUÁRIO S/A</v>
          </cell>
          <cell r="AC902">
            <v>44629</v>
          </cell>
          <cell r="AD902" t="str">
            <v>22/0448810-0</v>
          </cell>
          <cell r="AE902">
            <v>44629</v>
          </cell>
          <cell r="AF902" t="str">
            <v>Verde</v>
          </cell>
          <cell r="AG902">
            <v>44629</v>
          </cell>
          <cell r="AH902" t="str">
            <v/>
          </cell>
          <cell r="AI902" t="str">
            <v/>
          </cell>
          <cell r="AJ902">
            <v>44634</v>
          </cell>
          <cell r="AK902">
            <v>44634</v>
          </cell>
        </row>
        <row r="903">
          <cell r="A903">
            <v>540201604</v>
          </cell>
          <cell r="B903" t="str">
            <v>Normal</v>
          </cell>
          <cell r="C903" t="str">
            <v>Produtivo</v>
          </cell>
          <cell r="D903" t="str">
            <v>MBBRAS - SBC_x000D_
59.104.273/0001-29</v>
          </cell>
          <cell r="E903" t="str">
            <v>BSAO0038973</v>
          </cell>
          <cell r="F903" t="str">
            <v>DAIMLER TRUCK</v>
          </cell>
          <cell r="G903" t="str">
            <v>HAPPAG LLOYD BRASIL AGENCIAMENTO MARITIM</v>
          </cell>
          <cell r="H903" t="str">
            <v>MARITIMA</v>
          </cell>
          <cell r="I903" t="str">
            <v/>
          </cell>
          <cell r="J903">
            <v>44594</v>
          </cell>
          <cell r="K903" t="str">
            <v>HLCUSTR220117230</v>
          </cell>
          <cell r="L903" t="str">
            <v>1250253067</v>
          </cell>
          <cell r="P903">
            <v>44603</v>
          </cell>
          <cell r="Q903" t="str">
            <v>9618305 - MSC ATHENS</v>
          </cell>
          <cell r="R903" t="str">
            <v>FCL</v>
          </cell>
          <cell r="S903">
            <v>44616</v>
          </cell>
          <cell r="T903">
            <v>44616</v>
          </cell>
          <cell r="U903" t="str">
            <v>152205038342504</v>
          </cell>
          <cell r="V903">
            <v>44616</v>
          </cell>
          <cell r="W903" t="str">
            <v/>
          </cell>
          <cell r="X903" t="str">
            <v/>
          </cell>
          <cell r="Y903" t="str">
            <v/>
          </cell>
          <cell r="Z903" t="str">
            <v>0817800
PORTO DE SANTOS</v>
          </cell>
          <cell r="AA903" t="str">
            <v>0817800
PORTO DE SANTOS</v>
          </cell>
          <cell r="AB903" t="str">
            <v>BRASIL TERMINAL PORTUÁRIO S/A</v>
          </cell>
          <cell r="AC903">
            <v>44636</v>
          </cell>
          <cell r="AD903" t="str">
            <v>22/0503657-1</v>
          </cell>
          <cell r="AE903">
            <v>44636</v>
          </cell>
          <cell r="AF903" t="str">
            <v>Verde</v>
          </cell>
          <cell r="AG903">
            <v>44636</v>
          </cell>
          <cell r="AH903" t="str">
            <v/>
          </cell>
          <cell r="AI903" t="str">
            <v/>
          </cell>
          <cell r="AJ903" t="str">
            <v/>
          </cell>
          <cell r="AK903" t="str">
            <v/>
          </cell>
        </row>
        <row r="904">
          <cell r="A904">
            <v>540201606</v>
          </cell>
          <cell r="B904" t="str">
            <v>Normal</v>
          </cell>
          <cell r="C904" t="str">
            <v>Produtivo</v>
          </cell>
          <cell r="D904" t="str">
            <v>MBBRAS - SBC_x000D_
59.104.273/0001-29</v>
          </cell>
          <cell r="E904" t="str">
            <v>BSAO0038974</v>
          </cell>
          <cell r="F904" t="str">
            <v>DAIMLER TRUCK</v>
          </cell>
          <cell r="G904" t="str">
            <v>HAPPAG LLOYD BRASIL AGENCIAMENTO MARITIM</v>
          </cell>
          <cell r="H904" t="str">
            <v>MARITIMA</v>
          </cell>
          <cell r="I904" t="str">
            <v/>
          </cell>
          <cell r="J904">
            <v>44594</v>
          </cell>
          <cell r="K904" t="str">
            <v>HLCUSTR220117252</v>
          </cell>
          <cell r="L904" t="str">
            <v>1250253071</v>
          </cell>
          <cell r="P904">
            <v>44603</v>
          </cell>
          <cell r="Q904" t="str">
            <v>9618305 - MSC ATHENS</v>
          </cell>
          <cell r="R904" t="str">
            <v>FCL</v>
          </cell>
          <cell r="S904">
            <v>44616</v>
          </cell>
          <cell r="T904">
            <v>44616</v>
          </cell>
          <cell r="U904" t="str">
            <v>152205038342695</v>
          </cell>
          <cell r="V904">
            <v>44616</v>
          </cell>
          <cell r="W904" t="str">
            <v/>
          </cell>
          <cell r="X904" t="str">
            <v/>
          </cell>
          <cell r="Y904" t="str">
            <v/>
          </cell>
          <cell r="Z904" t="str">
            <v>0817800
PORTO DE SANTOS</v>
          </cell>
          <cell r="AA904" t="str">
            <v>0817800
PORTO DE SANTOS</v>
          </cell>
          <cell r="AB904" t="str">
            <v>BRASIL TERMINAL PORTUÁRIO S/A</v>
          </cell>
          <cell r="AC904">
            <v>44624</v>
          </cell>
          <cell r="AD904" t="str">
            <v>22/0421171-0</v>
          </cell>
          <cell r="AE904">
            <v>44627</v>
          </cell>
          <cell r="AF904" t="str">
            <v>Verde</v>
          </cell>
          <cell r="AG904">
            <v>44627</v>
          </cell>
          <cell r="AH904" t="str">
            <v/>
          </cell>
          <cell r="AI904" t="str">
            <v/>
          </cell>
          <cell r="AJ904" t="str">
            <v/>
          </cell>
          <cell r="AK904" t="str">
            <v/>
          </cell>
        </row>
        <row r="905">
          <cell r="A905">
            <v>540201612</v>
          </cell>
          <cell r="B905" t="str">
            <v>Normal</v>
          </cell>
          <cell r="C905" t="str">
            <v>Produtivo</v>
          </cell>
          <cell r="D905" t="str">
            <v>MBBRAS - SBC_x000D_
59.104.273/0001-29</v>
          </cell>
          <cell r="E905" t="str">
            <v>BSAO0038979</v>
          </cell>
          <cell r="F905" t="str">
            <v>DAIMLER TRUCK</v>
          </cell>
          <cell r="G905" t="str">
            <v>HAPPAG LLOYD BRASIL AGENCIAMENTO MARITIM</v>
          </cell>
          <cell r="H905" t="str">
            <v>MARITIMA</v>
          </cell>
          <cell r="I905" t="str">
            <v/>
          </cell>
          <cell r="J905">
            <v>44594</v>
          </cell>
          <cell r="K905" t="str">
            <v>HLCUSTR220117336</v>
          </cell>
          <cell r="L905" t="str">
            <v>1250253070</v>
          </cell>
          <cell r="P905">
            <v>44594</v>
          </cell>
          <cell r="Q905" t="str">
            <v>9618305 - MSC ATHENS</v>
          </cell>
          <cell r="R905" t="str">
            <v>FCL</v>
          </cell>
          <cell r="S905">
            <v>44616</v>
          </cell>
          <cell r="T905">
            <v>44616</v>
          </cell>
          <cell r="U905" t="str">
            <v>152205038343071</v>
          </cell>
          <cell r="V905">
            <v>44616</v>
          </cell>
          <cell r="W905" t="str">
            <v/>
          </cell>
          <cell r="X905" t="str">
            <v/>
          </cell>
          <cell r="Y905" t="str">
            <v/>
          </cell>
          <cell r="Z905" t="str">
            <v>0817800
PORTO DE SANTOS</v>
          </cell>
          <cell r="AA905" t="str">
            <v>0817800
PORTO DE SANTOS</v>
          </cell>
          <cell r="AB905" t="str">
            <v>BRASIL TERMINAL PORTUÁRIO S/A</v>
          </cell>
          <cell r="AC905" t="str">
            <v/>
          </cell>
          <cell r="AD905" t="str">
            <v/>
          </cell>
          <cell r="AE905" t="str">
            <v/>
          </cell>
          <cell r="AF905" t="str">
            <v/>
          </cell>
          <cell r="AG905" t="str">
            <v/>
          </cell>
          <cell r="AH905" t="str">
            <v/>
          </cell>
          <cell r="AI905" t="str">
            <v/>
          </cell>
          <cell r="AJ905" t="str">
            <v/>
          </cell>
          <cell r="AK905" t="str">
            <v/>
          </cell>
        </row>
        <row r="906">
          <cell r="A906">
            <v>540201607</v>
          </cell>
          <cell r="B906" t="str">
            <v>Normal</v>
          </cell>
          <cell r="C906" t="str">
            <v>Produtivo</v>
          </cell>
          <cell r="D906" t="str">
            <v>MBBRAS - SBC_x000D_
59.104.273/0001-29</v>
          </cell>
          <cell r="E906" t="str">
            <v>BSAO0038975</v>
          </cell>
          <cell r="F906" t="str">
            <v>DAIMLER TRUCK</v>
          </cell>
          <cell r="G906" t="str">
            <v>HAPPAG LLOYD BRASIL AGENCIAMENTO MARITIM</v>
          </cell>
          <cell r="H906" t="str">
            <v>MARITIMA</v>
          </cell>
          <cell r="I906" t="str">
            <v/>
          </cell>
          <cell r="J906">
            <v>44594</v>
          </cell>
          <cell r="K906" t="str">
            <v>HLCUSTR220117285</v>
          </cell>
          <cell r="L906" t="str">
            <v>1250253078</v>
          </cell>
          <cell r="P906">
            <v>44603</v>
          </cell>
          <cell r="Q906" t="str">
            <v>9618305 - MSC ATHENS</v>
          </cell>
          <cell r="R906" t="str">
            <v>FCL</v>
          </cell>
          <cell r="S906">
            <v>44616</v>
          </cell>
          <cell r="T906">
            <v>44616</v>
          </cell>
          <cell r="U906" t="str">
            <v>152205038342776</v>
          </cell>
          <cell r="V906">
            <v>44616</v>
          </cell>
          <cell r="W906" t="str">
            <v/>
          </cell>
          <cell r="X906" t="str">
            <v/>
          </cell>
          <cell r="Y906" t="str">
            <v/>
          </cell>
          <cell r="Z906" t="str">
            <v>0817800
PORTO DE SANTOS</v>
          </cell>
          <cell r="AA906" t="str">
            <v>0817800
PORTO DE SANTOS</v>
          </cell>
          <cell r="AB906" t="str">
            <v>BRASIL TERMINAL PORTUÁRIO S/A</v>
          </cell>
          <cell r="AC906">
            <v>44628</v>
          </cell>
          <cell r="AD906" t="str">
            <v>22/0443050-0</v>
          </cell>
          <cell r="AE906">
            <v>44628</v>
          </cell>
          <cell r="AF906" t="str">
            <v>Verde</v>
          </cell>
          <cell r="AG906">
            <v>44628</v>
          </cell>
          <cell r="AH906" t="str">
            <v/>
          </cell>
          <cell r="AI906" t="str">
            <v/>
          </cell>
          <cell r="AJ906">
            <v>44629</v>
          </cell>
          <cell r="AK906">
            <v>44629</v>
          </cell>
        </row>
        <row r="907">
          <cell r="A907">
            <v>540201608</v>
          </cell>
          <cell r="B907" t="str">
            <v>Normal</v>
          </cell>
          <cell r="C907" t="str">
            <v>Produtivo</v>
          </cell>
          <cell r="D907" t="str">
            <v>MBBRAS - SBC_x000D_
59.104.273/0001-29</v>
          </cell>
          <cell r="E907" t="str">
            <v>BSAO0038976</v>
          </cell>
          <cell r="F907" t="str">
            <v>DAIMLER TRUCK</v>
          </cell>
          <cell r="G907" t="str">
            <v>HAPPAG LLOYD BRASIL AGENCIAMENTO MARITIM</v>
          </cell>
          <cell r="H907" t="str">
            <v>MARITIMA</v>
          </cell>
          <cell r="I907" t="str">
            <v/>
          </cell>
          <cell r="J907">
            <v>44594</v>
          </cell>
          <cell r="K907" t="str">
            <v>HLCUSTR220117296</v>
          </cell>
          <cell r="L907" t="str">
            <v>1250253079</v>
          </cell>
          <cell r="P907">
            <v>44594</v>
          </cell>
          <cell r="Q907" t="str">
            <v>9618305 - MSC ATHENS</v>
          </cell>
          <cell r="R907" t="str">
            <v>FCL</v>
          </cell>
          <cell r="S907">
            <v>44616</v>
          </cell>
          <cell r="T907">
            <v>44616</v>
          </cell>
          <cell r="U907" t="str">
            <v>152205038342857</v>
          </cell>
          <cell r="V907">
            <v>44616</v>
          </cell>
          <cell r="W907" t="str">
            <v/>
          </cell>
          <cell r="X907" t="str">
            <v/>
          </cell>
          <cell r="Y907" t="str">
            <v/>
          </cell>
          <cell r="Z907" t="str">
            <v>0817800
PORTO DE SANTOS</v>
          </cell>
          <cell r="AA907" t="str">
            <v>0817800
PORTO DE SANTOS</v>
          </cell>
          <cell r="AB907" t="str">
            <v>BRASIL TERMINAL PORTUÁRIO S/A</v>
          </cell>
          <cell r="AC907" t="str">
            <v/>
          </cell>
          <cell r="AD907" t="str">
            <v/>
          </cell>
          <cell r="AE907" t="str">
            <v/>
          </cell>
          <cell r="AF907" t="str">
            <v/>
          </cell>
          <cell r="AG907" t="str">
            <v/>
          </cell>
          <cell r="AH907" t="str">
            <v/>
          </cell>
          <cell r="AI907" t="str">
            <v/>
          </cell>
          <cell r="AJ907" t="str">
            <v/>
          </cell>
          <cell r="AK907" t="str">
            <v/>
          </cell>
        </row>
        <row r="908">
          <cell r="A908">
            <v>540201610</v>
          </cell>
          <cell r="B908" t="str">
            <v>Normal</v>
          </cell>
          <cell r="C908" t="str">
            <v>Produtivo</v>
          </cell>
          <cell r="D908" t="str">
            <v>MBBRAS - SBC_x000D_
59.104.273/0001-29</v>
          </cell>
          <cell r="E908" t="str">
            <v>BSAO0038977</v>
          </cell>
          <cell r="F908" t="str">
            <v>DAIMLER TRUCK</v>
          </cell>
          <cell r="G908" t="str">
            <v>HAPPAG LLOYD BRASIL AGENCIAMENTO MARITIM</v>
          </cell>
          <cell r="H908" t="str">
            <v>MARITIMA</v>
          </cell>
          <cell r="I908" t="str">
            <v/>
          </cell>
          <cell r="J908">
            <v>44594</v>
          </cell>
          <cell r="K908" t="str">
            <v>HLCUSTR220117325</v>
          </cell>
          <cell r="L908" t="str">
            <v>1250253068</v>
          </cell>
          <cell r="P908">
            <v>44594</v>
          </cell>
          <cell r="Q908" t="str">
            <v>9618305 - MSC ATHENS</v>
          </cell>
          <cell r="R908" t="str">
            <v>FCL</v>
          </cell>
          <cell r="S908">
            <v>44616</v>
          </cell>
          <cell r="T908">
            <v>44616</v>
          </cell>
          <cell r="U908" t="str">
            <v>152205038342938</v>
          </cell>
          <cell r="V908">
            <v>44616</v>
          </cell>
          <cell r="W908" t="str">
            <v/>
          </cell>
          <cell r="X908" t="str">
            <v/>
          </cell>
          <cell r="Y908" t="str">
            <v/>
          </cell>
          <cell r="Z908" t="str">
            <v>0817800
PORTO DE SANTOS</v>
          </cell>
          <cell r="AA908" t="str">
            <v>0817800
PORTO DE SANTOS</v>
          </cell>
          <cell r="AB908" t="str">
            <v>BRASIL TERMINAL PORTUÁRIO S/A</v>
          </cell>
          <cell r="AC908" t="str">
            <v/>
          </cell>
          <cell r="AD908" t="str">
            <v/>
          </cell>
          <cell r="AE908" t="str">
            <v/>
          </cell>
          <cell r="AF908" t="str">
            <v/>
          </cell>
          <cell r="AG908" t="str">
            <v/>
          </cell>
          <cell r="AH908" t="str">
            <v/>
          </cell>
          <cell r="AI908" t="str">
            <v/>
          </cell>
          <cell r="AJ908" t="str">
            <v/>
          </cell>
          <cell r="AK908" t="str">
            <v/>
          </cell>
        </row>
        <row r="909">
          <cell r="A909">
            <v>540201614</v>
          </cell>
          <cell r="B909" t="str">
            <v>Normal</v>
          </cell>
          <cell r="C909" t="str">
            <v>Produtivo</v>
          </cell>
          <cell r="D909" t="str">
            <v>MBBRAS - SBC_x000D_
59.104.273/0001-29</v>
          </cell>
          <cell r="E909" t="str">
            <v>BSAO0038983</v>
          </cell>
          <cell r="F909" t="str">
            <v>DAIMLER TRUCK</v>
          </cell>
          <cell r="G909" t="str">
            <v>HAPPAG LLOYD BRASIL AGENCIAMENTO MARITIM</v>
          </cell>
          <cell r="H909" t="str">
            <v>MARITIMA</v>
          </cell>
          <cell r="I909" t="str">
            <v/>
          </cell>
          <cell r="J909">
            <v>44594</v>
          </cell>
          <cell r="K909" t="str">
            <v>HLCUSTR220117358</v>
          </cell>
          <cell r="L909" t="str">
            <v>1250253075</v>
          </cell>
          <cell r="P909">
            <v>44603</v>
          </cell>
          <cell r="Q909" t="str">
            <v>9618305 - MSC ATHENS</v>
          </cell>
          <cell r="R909" t="str">
            <v>FCL</v>
          </cell>
          <cell r="S909">
            <v>44616</v>
          </cell>
          <cell r="T909">
            <v>44616</v>
          </cell>
          <cell r="U909" t="str">
            <v>152205038343152</v>
          </cell>
          <cell r="V909">
            <v>44616</v>
          </cell>
          <cell r="W909" t="str">
            <v/>
          </cell>
          <cell r="X909" t="str">
            <v/>
          </cell>
          <cell r="Y909" t="str">
            <v/>
          </cell>
          <cell r="Z909" t="str">
            <v>0817800
PORTO DE SANTOS</v>
          </cell>
          <cell r="AA909" t="str">
            <v>0817800
PORTO DE SANTOS</v>
          </cell>
          <cell r="AB909" t="str">
            <v>BRASIL TERMINAL PORTUÁRIO S/A</v>
          </cell>
          <cell r="AC909">
            <v>44623</v>
          </cell>
          <cell r="AD909" t="str">
            <v>22/0406698-1</v>
          </cell>
          <cell r="AE909">
            <v>44624</v>
          </cell>
          <cell r="AF909" t="str">
            <v>Verde</v>
          </cell>
          <cell r="AG909">
            <v>44624</v>
          </cell>
          <cell r="AH909" t="str">
            <v/>
          </cell>
          <cell r="AI909" t="str">
            <v/>
          </cell>
          <cell r="AJ909">
            <v>44627</v>
          </cell>
          <cell r="AK909">
            <v>44627</v>
          </cell>
        </row>
        <row r="910">
          <cell r="A910">
            <v>540201616</v>
          </cell>
          <cell r="B910" t="str">
            <v>Normal</v>
          </cell>
          <cell r="C910" t="str">
            <v>Produtivo</v>
          </cell>
          <cell r="D910" t="str">
            <v>MBBRAS - SBC_x000D_
59.104.273/0001-29</v>
          </cell>
          <cell r="E910" t="str">
            <v>BSAO0038984</v>
          </cell>
          <cell r="F910" t="str">
            <v>DAIMLER TRUCK</v>
          </cell>
          <cell r="G910" t="str">
            <v>HAPPAG LLOYD BRASIL AGENCIAMENTO MARITIM</v>
          </cell>
          <cell r="H910" t="str">
            <v>MARITIMA</v>
          </cell>
          <cell r="I910" t="str">
            <v/>
          </cell>
          <cell r="J910">
            <v>44594</v>
          </cell>
          <cell r="K910" t="str">
            <v>HLCUSTR220117409</v>
          </cell>
          <cell r="L910" t="str">
            <v>1250253072</v>
          </cell>
          <cell r="P910">
            <v>44594</v>
          </cell>
          <cell r="Q910" t="str">
            <v>9618305 - MSC ATHENS</v>
          </cell>
          <cell r="R910" t="str">
            <v>FCL</v>
          </cell>
          <cell r="S910">
            <v>44616</v>
          </cell>
          <cell r="T910">
            <v>44616</v>
          </cell>
          <cell r="U910" t="str">
            <v>152205038343233</v>
          </cell>
          <cell r="V910">
            <v>44616</v>
          </cell>
          <cell r="W910" t="str">
            <v/>
          </cell>
          <cell r="X910" t="str">
            <v/>
          </cell>
          <cell r="Y910" t="str">
            <v/>
          </cell>
          <cell r="Z910" t="str">
            <v>0817800
PORTO DE SANTOS</v>
          </cell>
          <cell r="AA910" t="str">
            <v>0817800
PORTO DE SANTOS</v>
          </cell>
          <cell r="AB910" t="str">
            <v>BRASIL TERMINAL PORTUÁRIO S/A</v>
          </cell>
          <cell r="AC910" t="str">
            <v/>
          </cell>
          <cell r="AD910" t="str">
            <v/>
          </cell>
          <cell r="AE910" t="str">
            <v/>
          </cell>
          <cell r="AF910" t="str">
            <v/>
          </cell>
          <cell r="AG910" t="str">
            <v/>
          </cell>
          <cell r="AH910" t="str">
            <v/>
          </cell>
          <cell r="AI910" t="str">
            <v/>
          </cell>
          <cell r="AJ910" t="str">
            <v/>
          </cell>
          <cell r="AK910" t="str">
            <v/>
          </cell>
        </row>
        <row r="911">
          <cell r="A911">
            <v>540201618</v>
          </cell>
          <cell r="B911" t="str">
            <v>Normal</v>
          </cell>
          <cell r="C911" t="str">
            <v>Produtivo</v>
          </cell>
          <cell r="D911" t="str">
            <v>MBBRAS - SBC_x000D_
59.104.273/0001-29</v>
          </cell>
          <cell r="E911" t="str">
            <v>BSAO0038987</v>
          </cell>
          <cell r="F911" t="str">
            <v>DAIMLER TRUCK</v>
          </cell>
          <cell r="G911" t="str">
            <v>HAPPAG LLOYD BRASIL AGENCIAMENTO MARITIM</v>
          </cell>
          <cell r="H911" t="str">
            <v>MARITIMA</v>
          </cell>
          <cell r="I911" t="str">
            <v/>
          </cell>
          <cell r="J911">
            <v>44594</v>
          </cell>
          <cell r="K911" t="str">
            <v>HLCUSTR220117420</v>
          </cell>
          <cell r="L911" t="str">
            <v>1250253074</v>
          </cell>
          <cell r="P911">
            <v>44594</v>
          </cell>
          <cell r="Q911" t="str">
            <v>9618305 - MSC ATHENS</v>
          </cell>
          <cell r="R911" t="str">
            <v>FCL</v>
          </cell>
          <cell r="S911">
            <v>44616</v>
          </cell>
          <cell r="T911">
            <v>44616</v>
          </cell>
          <cell r="U911" t="str">
            <v>152205038343403</v>
          </cell>
          <cell r="V911">
            <v>44616</v>
          </cell>
          <cell r="W911" t="str">
            <v/>
          </cell>
          <cell r="X911" t="str">
            <v/>
          </cell>
          <cell r="Y911" t="str">
            <v/>
          </cell>
          <cell r="Z911" t="str">
            <v>0817800
PORTO DE SANTOS</v>
          </cell>
          <cell r="AA911" t="str">
            <v>0817800
PORTO DE SANTOS</v>
          </cell>
          <cell r="AB911" t="str">
            <v>BRASIL TERMINAL PORTUÁRIO S/A</v>
          </cell>
          <cell r="AC911" t="str">
            <v/>
          </cell>
          <cell r="AD911" t="str">
            <v/>
          </cell>
          <cell r="AE911" t="str">
            <v/>
          </cell>
          <cell r="AF911" t="str">
            <v/>
          </cell>
          <cell r="AG911" t="str">
            <v/>
          </cell>
          <cell r="AH911" t="str">
            <v/>
          </cell>
          <cell r="AI911" t="str">
            <v/>
          </cell>
          <cell r="AJ911" t="str">
            <v/>
          </cell>
          <cell r="AK911" t="str">
            <v/>
          </cell>
        </row>
        <row r="912">
          <cell r="A912">
            <v>540201617</v>
          </cell>
          <cell r="B912" t="str">
            <v>Normal</v>
          </cell>
          <cell r="C912" t="str">
            <v>Produtivo</v>
          </cell>
          <cell r="D912" t="str">
            <v>MBBRAS - SBC_x000D_
59.104.273/0001-29</v>
          </cell>
          <cell r="E912" t="str">
            <v>BSAO0038986</v>
          </cell>
          <cell r="F912" t="str">
            <v>DAIMLER TRUCK</v>
          </cell>
          <cell r="G912" t="str">
            <v>HAPPAG LLOYD BRASIL AGENCIAMENTO MARITIM</v>
          </cell>
          <cell r="H912" t="str">
            <v>MARITIMA</v>
          </cell>
          <cell r="I912" t="str">
            <v/>
          </cell>
          <cell r="J912">
            <v>44594</v>
          </cell>
          <cell r="K912" t="str">
            <v>HLCUSTR220117410</v>
          </cell>
          <cell r="L912" t="str">
            <v>1250253073</v>
          </cell>
          <cell r="P912">
            <v>44594</v>
          </cell>
          <cell r="Q912" t="str">
            <v>9618305 - MSC ATHENS</v>
          </cell>
          <cell r="R912" t="str">
            <v>FCL</v>
          </cell>
          <cell r="S912">
            <v>44616</v>
          </cell>
          <cell r="T912">
            <v>44616</v>
          </cell>
          <cell r="U912" t="str">
            <v>152205038343314</v>
          </cell>
          <cell r="V912">
            <v>44616</v>
          </cell>
          <cell r="W912" t="str">
            <v/>
          </cell>
          <cell r="X912" t="str">
            <v/>
          </cell>
          <cell r="Y912" t="str">
            <v/>
          </cell>
          <cell r="Z912" t="str">
            <v>0817800
PORTO DE SANTOS</v>
          </cell>
          <cell r="AA912" t="str">
            <v>0817800
PORTO DE SANTOS</v>
          </cell>
          <cell r="AB912" t="str">
            <v>BRASIL TERMINAL PORTUÁRIO S/A</v>
          </cell>
          <cell r="AC912" t="str">
            <v/>
          </cell>
          <cell r="AD912" t="str">
            <v/>
          </cell>
          <cell r="AE912" t="str">
            <v/>
          </cell>
          <cell r="AF912" t="str">
            <v/>
          </cell>
          <cell r="AG912" t="str">
            <v/>
          </cell>
          <cell r="AH912" t="str">
            <v/>
          </cell>
          <cell r="AI912" t="str">
            <v/>
          </cell>
          <cell r="AJ912" t="str">
            <v/>
          </cell>
          <cell r="AK912" t="str">
            <v/>
          </cell>
        </row>
        <row r="913">
          <cell r="A913">
            <v>540201658</v>
          </cell>
          <cell r="B913" t="str">
            <v>Normal</v>
          </cell>
          <cell r="C913" t="str">
            <v>Produtivo</v>
          </cell>
          <cell r="D913" t="str">
            <v>MBBRAS - SBC_x000D_
59.104.273/0001-29</v>
          </cell>
          <cell r="E913" t="str">
            <v>BSAO0039068</v>
          </cell>
          <cell r="F913" t="str">
            <v>YANGZHOU</v>
          </cell>
          <cell r="G913" t="str">
            <v>DSV</v>
          </cell>
          <cell r="H913" t="str">
            <v>MARITIMA</v>
          </cell>
          <cell r="I913" t="str">
            <v/>
          </cell>
          <cell r="J913">
            <v>44579</v>
          </cell>
          <cell r="K913" t="str">
            <v>SHA7884409</v>
          </cell>
          <cell r="L913" t="str">
            <v/>
          </cell>
          <cell r="P913">
            <v>44579</v>
          </cell>
          <cell r="Q913" t="str">
            <v>9793909 -SEASPAN FALCON</v>
          </cell>
          <cell r="R913" t="str">
            <v>FCL</v>
          </cell>
          <cell r="S913">
            <v>44612</v>
          </cell>
          <cell r="T913">
            <v>44613</v>
          </cell>
          <cell r="U913" t="str">
            <v>152205037630948</v>
          </cell>
          <cell r="V913">
            <v>44613</v>
          </cell>
          <cell r="W913" t="str">
            <v/>
          </cell>
          <cell r="X913" t="str">
            <v/>
          </cell>
          <cell r="Y913" t="str">
            <v/>
          </cell>
          <cell r="Z913" t="str">
            <v>0817800
PORTO DE SANTOS</v>
          </cell>
          <cell r="AA913" t="str">
            <v>0817800
PORTO DE SANTOS</v>
          </cell>
          <cell r="AB913" t="str">
            <v>BRASIL TERMINAL PORTUÁRIO S/A</v>
          </cell>
          <cell r="AC913">
            <v>44634</v>
          </cell>
          <cell r="AD913" t="str">
            <v>22/0484729-0</v>
          </cell>
          <cell r="AE913">
            <v>44634</v>
          </cell>
          <cell r="AF913" t="str">
            <v>Verde</v>
          </cell>
          <cell r="AG913">
            <v>44634</v>
          </cell>
          <cell r="AH913" t="str">
            <v/>
          </cell>
          <cell r="AI913" t="str">
            <v/>
          </cell>
          <cell r="AJ913">
            <v>44634</v>
          </cell>
          <cell r="AK913">
            <v>44634</v>
          </cell>
        </row>
        <row r="914">
          <cell r="A914">
            <v>540201660</v>
          </cell>
          <cell r="B914" t="str">
            <v>Normal</v>
          </cell>
          <cell r="C914" t="str">
            <v>Produtivo</v>
          </cell>
          <cell r="D914" t="str">
            <v>MBBRAS - SBC_x000D_
59.104.273/0001-29</v>
          </cell>
          <cell r="E914" t="str">
            <v>BSAO0039071</v>
          </cell>
          <cell r="F914" t="str">
            <v>DAIMLER INDIA</v>
          </cell>
          <cell r="G914" t="str">
            <v>MAERSK</v>
          </cell>
          <cell r="H914" t="str">
            <v>MARITIMA</v>
          </cell>
          <cell r="I914" t="str">
            <v/>
          </cell>
          <cell r="J914">
            <v>44573</v>
          </cell>
          <cell r="K914" t="str">
            <v>215588923</v>
          </cell>
          <cell r="L914" t="str">
            <v/>
          </cell>
          <cell r="P914">
            <v>44573</v>
          </cell>
          <cell r="Q914" t="str">
            <v>9722699 -CMA CGM RIO GRANDE</v>
          </cell>
          <cell r="R914" t="str">
            <v>FCL</v>
          </cell>
          <cell r="S914">
            <v>44619</v>
          </cell>
          <cell r="T914">
            <v>44619</v>
          </cell>
          <cell r="U914" t="str">
            <v>152205038876800</v>
          </cell>
          <cell r="V914">
            <v>44619</v>
          </cell>
          <cell r="W914" t="str">
            <v/>
          </cell>
          <cell r="X914" t="str">
            <v/>
          </cell>
          <cell r="Y914" t="str">
            <v/>
          </cell>
          <cell r="Z914" t="str">
            <v>0817800
PORTO DE SANTOS</v>
          </cell>
          <cell r="AA914" t="str">
            <v>0817800
PORTO DE SANTOS</v>
          </cell>
          <cell r="AB914" t="str">
            <v>BRASIL TERMINAL PORTUÁRIO S/A</v>
          </cell>
          <cell r="AC914">
            <v>44634</v>
          </cell>
          <cell r="AD914" t="str">
            <v>22/0484761-4</v>
          </cell>
          <cell r="AE914">
            <v>44634</v>
          </cell>
          <cell r="AF914" t="str">
            <v>Verde</v>
          </cell>
          <cell r="AG914">
            <v>44634</v>
          </cell>
          <cell r="AH914" t="str">
            <v/>
          </cell>
          <cell r="AI914" t="str">
            <v/>
          </cell>
          <cell r="AJ914">
            <v>44634</v>
          </cell>
          <cell r="AK914">
            <v>44634</v>
          </cell>
        </row>
        <row r="915">
          <cell r="A915">
            <v>540201659</v>
          </cell>
          <cell r="B915" t="str">
            <v>Normal</v>
          </cell>
          <cell r="C915" t="str">
            <v>Produtivo</v>
          </cell>
          <cell r="D915" t="str">
            <v>MBBRAS - SBC_x000D_
59.104.273/0001-29</v>
          </cell>
          <cell r="E915" t="str">
            <v>BSAO0039070</v>
          </cell>
          <cell r="F915" t="str">
            <v>DAIMLER INDIA</v>
          </cell>
          <cell r="G915" t="str">
            <v>MAERSK</v>
          </cell>
          <cell r="H915" t="str">
            <v>MARITIMA</v>
          </cell>
          <cell r="I915" t="str">
            <v/>
          </cell>
          <cell r="J915">
            <v>44573</v>
          </cell>
          <cell r="K915" t="str">
            <v>215588746</v>
          </cell>
          <cell r="L915" t="str">
            <v/>
          </cell>
          <cell r="P915">
            <v>44573</v>
          </cell>
          <cell r="Q915" t="str">
            <v>9722699 -CMA CGM RIO GRANDE</v>
          </cell>
          <cell r="R915" t="str">
            <v>FCL</v>
          </cell>
          <cell r="S915">
            <v>44619</v>
          </cell>
          <cell r="T915">
            <v>44619</v>
          </cell>
          <cell r="U915" t="str">
            <v>152205038876720</v>
          </cell>
          <cell r="V915">
            <v>44620</v>
          </cell>
          <cell r="W915" t="str">
            <v/>
          </cell>
          <cell r="X915" t="str">
            <v/>
          </cell>
          <cell r="Y915" t="str">
            <v/>
          </cell>
          <cell r="Z915" t="str">
            <v>0817800
PORTO DE SANTOS</v>
          </cell>
          <cell r="AA915" t="str">
            <v>0817800
PORTO DE SANTOS</v>
          </cell>
          <cell r="AB915" t="str">
            <v>BRASIL TERMINAL PORTUÁRIO S/A</v>
          </cell>
          <cell r="AC915">
            <v>44634</v>
          </cell>
          <cell r="AD915" t="str">
            <v>22/0484751-7</v>
          </cell>
          <cell r="AE915">
            <v>44634</v>
          </cell>
          <cell r="AF915" t="str">
            <v>Verde</v>
          </cell>
          <cell r="AG915">
            <v>44634</v>
          </cell>
          <cell r="AH915" t="str">
            <v/>
          </cell>
          <cell r="AI915" t="str">
            <v/>
          </cell>
          <cell r="AJ915">
            <v>44634</v>
          </cell>
          <cell r="AK915">
            <v>44634</v>
          </cell>
        </row>
        <row r="916">
          <cell r="A916">
            <v>540201666</v>
          </cell>
          <cell r="B916" t="str">
            <v>Normal</v>
          </cell>
          <cell r="C916" t="str">
            <v>Produtivo</v>
          </cell>
          <cell r="D916" t="str">
            <v>MBBRAS - SBC_x000D_
59.104.273/0001-29</v>
          </cell>
          <cell r="E916" t="str">
            <v>BSAO0039077</v>
          </cell>
          <cell r="F916" t="str">
            <v>DAIMLER INDIA</v>
          </cell>
          <cell r="G916" t="str">
            <v>MAERSK</v>
          </cell>
          <cell r="H916" t="str">
            <v>MARITIMA</v>
          </cell>
          <cell r="I916" t="str">
            <v/>
          </cell>
          <cell r="J916">
            <v>44572</v>
          </cell>
          <cell r="K916" t="str">
            <v>215646556</v>
          </cell>
          <cell r="L916" t="str">
            <v/>
          </cell>
          <cell r="P916">
            <v>44573</v>
          </cell>
          <cell r="Q916" t="str">
            <v>9722699 -CMA CGM RIO GRANDE</v>
          </cell>
          <cell r="R916" t="str">
            <v>FCL</v>
          </cell>
          <cell r="S916">
            <v>44619</v>
          </cell>
          <cell r="T916">
            <v>44619</v>
          </cell>
          <cell r="U916" t="str">
            <v>152205038877882</v>
          </cell>
          <cell r="V916">
            <v>44620</v>
          </cell>
          <cell r="W916" t="str">
            <v/>
          </cell>
          <cell r="X916" t="str">
            <v/>
          </cell>
          <cell r="Y916" t="str">
            <v/>
          </cell>
          <cell r="Z916" t="str">
            <v>0817800
PORTO DE SANTOS</v>
          </cell>
          <cell r="AA916" t="str">
            <v/>
          </cell>
          <cell r="AB916" t="str">
            <v/>
          </cell>
          <cell r="AC916" t="str">
            <v/>
          </cell>
          <cell r="AD916" t="str">
            <v/>
          </cell>
          <cell r="AE916" t="str">
            <v/>
          </cell>
          <cell r="AF916" t="str">
            <v/>
          </cell>
          <cell r="AG916" t="str">
            <v/>
          </cell>
          <cell r="AH916" t="str">
            <v/>
          </cell>
          <cell r="AI916" t="str">
            <v/>
          </cell>
          <cell r="AJ916" t="str">
            <v/>
          </cell>
          <cell r="AK916" t="str">
            <v/>
          </cell>
        </row>
        <row r="917">
          <cell r="A917">
            <v>540201667</v>
          </cell>
          <cell r="B917" t="str">
            <v>Normal</v>
          </cell>
          <cell r="C917" t="str">
            <v>Produtivo</v>
          </cell>
          <cell r="D917" t="str">
            <v>MBBRAS - SBC_x000D_
59.104.273/0001-29</v>
          </cell>
          <cell r="E917" t="str">
            <v>BSAO0039078</v>
          </cell>
          <cell r="F917" t="str">
            <v>DAIMLER INDIA</v>
          </cell>
          <cell r="G917" t="str">
            <v>MAERSK</v>
          </cell>
          <cell r="H917" t="str">
            <v>MARITIMA</v>
          </cell>
          <cell r="I917" t="str">
            <v/>
          </cell>
          <cell r="J917">
            <v>44572</v>
          </cell>
          <cell r="K917" t="str">
            <v>215646561</v>
          </cell>
          <cell r="L917" t="str">
            <v/>
          </cell>
          <cell r="P917">
            <v>44572</v>
          </cell>
          <cell r="Q917" t="str">
            <v>9722699 -CMA CGM RIO GRANDE</v>
          </cell>
          <cell r="R917" t="str">
            <v>FCL</v>
          </cell>
          <cell r="S917">
            <v>44619</v>
          </cell>
          <cell r="T917">
            <v>44619</v>
          </cell>
          <cell r="U917" t="str">
            <v>152205038877963</v>
          </cell>
          <cell r="V917">
            <v>44619</v>
          </cell>
          <cell r="W917" t="str">
            <v/>
          </cell>
          <cell r="X917" t="str">
            <v/>
          </cell>
          <cell r="Y917" t="str">
            <v/>
          </cell>
          <cell r="Z917" t="str">
            <v>0817800
PORTO DE SANTOS</v>
          </cell>
          <cell r="AA917" t="str">
            <v>0817800
PORTO DE SANTOS</v>
          </cell>
          <cell r="AB917" t="str">
            <v>BRASIL TERMINAL PORTUÁRIO S/A</v>
          </cell>
          <cell r="AC917">
            <v>44634</v>
          </cell>
          <cell r="AD917" t="str">
            <v>22/0488672-5</v>
          </cell>
          <cell r="AE917">
            <v>44635</v>
          </cell>
          <cell r="AF917" t="str">
            <v>Verde</v>
          </cell>
          <cell r="AG917">
            <v>44635</v>
          </cell>
          <cell r="AH917" t="str">
            <v/>
          </cell>
          <cell r="AI917" t="str">
            <v/>
          </cell>
          <cell r="AJ917">
            <v>44635</v>
          </cell>
          <cell r="AK917">
            <v>44635</v>
          </cell>
        </row>
        <row r="918">
          <cell r="A918">
            <v>540201664</v>
          </cell>
          <cell r="B918" t="str">
            <v>Normal</v>
          </cell>
          <cell r="C918" t="str">
            <v>Produtivo</v>
          </cell>
          <cell r="D918" t="str">
            <v>MBBRAS - SBC_x000D_
59.104.273/0001-29</v>
          </cell>
          <cell r="E918" t="str">
            <v>BSAO0039075</v>
          </cell>
          <cell r="F918" t="str">
            <v>DAIMLER INDIA</v>
          </cell>
          <cell r="G918" t="str">
            <v>MAERSK</v>
          </cell>
          <cell r="H918" t="str">
            <v>MARITIMA</v>
          </cell>
          <cell r="I918" t="str">
            <v/>
          </cell>
          <cell r="J918">
            <v>44572</v>
          </cell>
          <cell r="K918" t="str">
            <v>215646546</v>
          </cell>
          <cell r="L918" t="str">
            <v/>
          </cell>
          <cell r="P918">
            <v>44572</v>
          </cell>
          <cell r="Q918" t="str">
            <v>9722699 -CMA CGM RIO GRANDE</v>
          </cell>
          <cell r="R918" t="str">
            <v>FCL</v>
          </cell>
          <cell r="S918">
            <v>44619</v>
          </cell>
          <cell r="T918">
            <v>44619</v>
          </cell>
          <cell r="U918" t="str">
            <v>152205038877610</v>
          </cell>
          <cell r="V918">
            <v>44619</v>
          </cell>
          <cell r="W918" t="str">
            <v/>
          </cell>
          <cell r="X918" t="str">
            <v/>
          </cell>
          <cell r="Y918" t="str">
            <v/>
          </cell>
          <cell r="Z918" t="str">
            <v>0817800
PORTO DE SANTOS</v>
          </cell>
          <cell r="AA918" t="str">
            <v>0817800
PORTO DE SANTOS</v>
          </cell>
          <cell r="AB918" t="str">
            <v>BRASIL TERMINAL PORTUÁRIO S/A</v>
          </cell>
          <cell r="AC918">
            <v>44634</v>
          </cell>
          <cell r="AD918" t="str">
            <v>22/0488546-0</v>
          </cell>
          <cell r="AE918">
            <v>44635</v>
          </cell>
          <cell r="AF918" t="str">
            <v>Verde</v>
          </cell>
          <cell r="AG918">
            <v>44635</v>
          </cell>
          <cell r="AH918" t="str">
            <v/>
          </cell>
          <cell r="AI918" t="str">
            <v/>
          </cell>
          <cell r="AJ918">
            <v>44635</v>
          </cell>
          <cell r="AK918">
            <v>44635</v>
          </cell>
        </row>
        <row r="919">
          <cell r="A919">
            <v>540201661</v>
          </cell>
          <cell r="B919" t="str">
            <v>Normal</v>
          </cell>
          <cell r="C919" t="str">
            <v>Produtivo</v>
          </cell>
          <cell r="D919" t="str">
            <v>MBBRAS - SBC_x000D_
59.104.273/0001-29</v>
          </cell>
          <cell r="E919" t="str">
            <v>BSAO0039072</v>
          </cell>
          <cell r="F919" t="str">
            <v>DAIMLER INDIA</v>
          </cell>
          <cell r="G919" t="str">
            <v>MAERSK</v>
          </cell>
          <cell r="H919" t="str">
            <v>MARITIMA</v>
          </cell>
          <cell r="I919" t="str">
            <v/>
          </cell>
          <cell r="J919">
            <v>44572</v>
          </cell>
          <cell r="K919" t="str">
            <v>215646535</v>
          </cell>
          <cell r="L919" t="str">
            <v/>
          </cell>
          <cell r="P919">
            <v>44572</v>
          </cell>
          <cell r="Q919" t="str">
            <v>9722699 -CMA CGM RIO GRANDE</v>
          </cell>
          <cell r="R919" t="str">
            <v>FCL</v>
          </cell>
          <cell r="S919">
            <v>44619</v>
          </cell>
          <cell r="T919">
            <v>44619</v>
          </cell>
          <cell r="U919" t="str">
            <v>152205038877378</v>
          </cell>
          <cell r="V919">
            <v>44620</v>
          </cell>
          <cell r="W919" t="str">
            <v/>
          </cell>
          <cell r="X919" t="str">
            <v/>
          </cell>
          <cell r="Y919" t="str">
            <v/>
          </cell>
          <cell r="Z919" t="str">
            <v>0817800
PORTO DE SANTOS</v>
          </cell>
          <cell r="AA919" t="str">
            <v>0817800
PORTO DE SANTOS</v>
          </cell>
          <cell r="AB919" t="str">
            <v>BRASIL TERMINAL PORTUÁRIO S/A</v>
          </cell>
          <cell r="AC919">
            <v>44634</v>
          </cell>
          <cell r="AD919" t="str">
            <v>22/0488372-6</v>
          </cell>
          <cell r="AE919">
            <v>44635</v>
          </cell>
          <cell r="AF919" t="str">
            <v>Verde</v>
          </cell>
          <cell r="AG919">
            <v>44635</v>
          </cell>
          <cell r="AH919" t="str">
            <v/>
          </cell>
          <cell r="AI919" t="str">
            <v/>
          </cell>
          <cell r="AJ919">
            <v>44635</v>
          </cell>
          <cell r="AK919">
            <v>44635</v>
          </cell>
        </row>
        <row r="920">
          <cell r="A920">
            <v>540201665</v>
          </cell>
          <cell r="B920" t="str">
            <v>Normal</v>
          </cell>
          <cell r="C920" t="str">
            <v>Produtivo</v>
          </cell>
          <cell r="D920" t="str">
            <v>MBBRAS - SBC_x000D_
59.104.273/0001-29</v>
          </cell>
          <cell r="E920" t="str">
            <v>BSAO0039076</v>
          </cell>
          <cell r="F920" t="str">
            <v>DAIMLER INDIA</v>
          </cell>
          <cell r="G920" t="str">
            <v>MAERSK</v>
          </cell>
          <cell r="H920" t="str">
            <v>MARITIMA</v>
          </cell>
          <cell r="I920" t="str">
            <v/>
          </cell>
          <cell r="J920">
            <v>44572</v>
          </cell>
          <cell r="K920" t="str">
            <v>215646550</v>
          </cell>
          <cell r="L920" t="str">
            <v/>
          </cell>
          <cell r="P920">
            <v>44573</v>
          </cell>
          <cell r="Q920" t="str">
            <v>9722699 - CMA CGM RIO GRANDE</v>
          </cell>
          <cell r="R920" t="str">
            <v>FCL</v>
          </cell>
          <cell r="S920">
            <v>44619</v>
          </cell>
          <cell r="T920">
            <v>44619</v>
          </cell>
          <cell r="U920" t="str">
            <v>152205038877700</v>
          </cell>
          <cell r="V920">
            <v>44620</v>
          </cell>
          <cell r="W920" t="str">
            <v/>
          </cell>
          <cell r="X920" t="str">
            <v/>
          </cell>
          <cell r="Y920" t="str">
            <v/>
          </cell>
          <cell r="Z920" t="str">
            <v>0817800
PORTO DE SANTOS</v>
          </cell>
          <cell r="AA920" t="str">
            <v/>
          </cell>
          <cell r="AB920" t="str">
            <v/>
          </cell>
          <cell r="AC920" t="str">
            <v/>
          </cell>
          <cell r="AD920" t="str">
            <v/>
          </cell>
          <cell r="AE920" t="str">
            <v/>
          </cell>
          <cell r="AF920" t="str">
            <v/>
          </cell>
          <cell r="AG920" t="str">
            <v/>
          </cell>
          <cell r="AH920" t="str">
            <v/>
          </cell>
          <cell r="AI920" t="str">
            <v/>
          </cell>
          <cell r="AJ920" t="str">
            <v/>
          </cell>
          <cell r="AK920" t="str">
            <v/>
          </cell>
        </row>
        <row r="921">
          <cell r="A921">
            <v>540201662</v>
          </cell>
          <cell r="B921" t="str">
            <v>Normal</v>
          </cell>
          <cell r="C921" t="str">
            <v>Produtivo</v>
          </cell>
          <cell r="D921" t="str">
            <v>MBBRAS - SBC_x000D_
59.104.273/0001-29</v>
          </cell>
          <cell r="E921" t="str">
            <v>BSAO0039073</v>
          </cell>
          <cell r="F921" t="str">
            <v>DAIMLER INDIA</v>
          </cell>
          <cell r="G921" t="str">
            <v>MAERSK</v>
          </cell>
          <cell r="H921" t="str">
            <v>MARITIMA</v>
          </cell>
          <cell r="I921" t="str">
            <v/>
          </cell>
          <cell r="J921">
            <v>44572</v>
          </cell>
          <cell r="K921" t="str">
            <v>215646539</v>
          </cell>
          <cell r="L921" t="str">
            <v/>
          </cell>
          <cell r="P921">
            <v>44572</v>
          </cell>
          <cell r="Q921" t="str">
            <v>9722699 - CMA CGM RIO GRANDE</v>
          </cell>
          <cell r="R921" t="str">
            <v>FCL</v>
          </cell>
          <cell r="S921">
            <v>44619</v>
          </cell>
          <cell r="T921">
            <v>44619</v>
          </cell>
          <cell r="U921" t="str">
            <v>152205038877459</v>
          </cell>
          <cell r="V921">
            <v>44620</v>
          </cell>
          <cell r="W921" t="str">
            <v/>
          </cell>
          <cell r="X921" t="str">
            <v/>
          </cell>
          <cell r="Y921" t="str">
            <v/>
          </cell>
          <cell r="Z921" t="str">
            <v>0817800
PORTO DE SANTOS</v>
          </cell>
          <cell r="AA921" t="str">
            <v>0817800
PORTO DE SANTOS</v>
          </cell>
          <cell r="AB921" t="str">
            <v>BRASIL TERMINAL PORTUÁRIO S/A</v>
          </cell>
          <cell r="AC921">
            <v>44634</v>
          </cell>
          <cell r="AD921" t="str">
            <v>22/0488443-9</v>
          </cell>
          <cell r="AE921">
            <v>44635</v>
          </cell>
          <cell r="AF921" t="str">
            <v>Verde</v>
          </cell>
          <cell r="AG921">
            <v>44635</v>
          </cell>
          <cell r="AH921" t="str">
            <v/>
          </cell>
          <cell r="AI921" t="str">
            <v/>
          </cell>
          <cell r="AJ921">
            <v>44635</v>
          </cell>
          <cell r="AK921">
            <v>44635</v>
          </cell>
        </row>
        <row r="922">
          <cell r="A922">
            <v>540201663</v>
          </cell>
          <cell r="B922" t="str">
            <v>Normal</v>
          </cell>
          <cell r="C922" t="str">
            <v>Produtivo</v>
          </cell>
          <cell r="D922" t="str">
            <v>MBBRAS - SBC_x000D_
59.104.273/0001-29</v>
          </cell>
          <cell r="E922" t="str">
            <v>BSAO0039074</v>
          </cell>
          <cell r="F922" t="str">
            <v>DAIMLER INDIA</v>
          </cell>
          <cell r="G922" t="str">
            <v>MAERSK</v>
          </cell>
          <cell r="H922" t="str">
            <v>MARITIMA</v>
          </cell>
          <cell r="I922" t="str">
            <v/>
          </cell>
          <cell r="J922">
            <v>44572</v>
          </cell>
          <cell r="K922" t="str">
            <v>215646543</v>
          </cell>
          <cell r="L922" t="str">
            <v/>
          </cell>
          <cell r="P922">
            <v>44573</v>
          </cell>
          <cell r="Q922" t="str">
            <v>9722699 -CMA CGM RIO GRANDE</v>
          </cell>
          <cell r="R922" t="str">
            <v>FCL</v>
          </cell>
          <cell r="S922">
            <v>44619</v>
          </cell>
          <cell r="T922">
            <v>44619</v>
          </cell>
          <cell r="U922" t="str">
            <v>152205038877530</v>
          </cell>
          <cell r="V922">
            <v>44619</v>
          </cell>
          <cell r="W922" t="str">
            <v/>
          </cell>
          <cell r="X922" t="str">
            <v/>
          </cell>
          <cell r="Y922" t="str">
            <v/>
          </cell>
          <cell r="Z922" t="str">
            <v>0817800
PORTO DE SANTOS</v>
          </cell>
          <cell r="AA922" t="str">
            <v/>
          </cell>
          <cell r="AB922" t="str">
            <v/>
          </cell>
          <cell r="AC922" t="str">
            <v/>
          </cell>
          <cell r="AD922" t="str">
            <v/>
          </cell>
          <cell r="AE922" t="str">
            <v/>
          </cell>
          <cell r="AF922" t="str">
            <v/>
          </cell>
          <cell r="AG922" t="str">
            <v/>
          </cell>
          <cell r="AH922" t="str">
            <v/>
          </cell>
          <cell r="AI922" t="str">
            <v/>
          </cell>
          <cell r="AJ922" t="str">
            <v/>
          </cell>
          <cell r="AK922" t="str">
            <v/>
          </cell>
        </row>
        <row r="923">
          <cell r="A923">
            <v>540201672</v>
          </cell>
          <cell r="B923" t="str">
            <v>Normal</v>
          </cell>
          <cell r="C923" t="str">
            <v>Produtivo</v>
          </cell>
          <cell r="D923" t="str">
            <v>MBBRAS - SBC_x000D_
59.104.273/0001-29</v>
          </cell>
          <cell r="E923" t="str">
            <v>BSAO0039085</v>
          </cell>
          <cell r="F923" t="str">
            <v>DAIMLER INDIA</v>
          </cell>
          <cell r="G923" t="str">
            <v>MAERSK</v>
          </cell>
          <cell r="H923" t="str">
            <v>MARITIMA</v>
          </cell>
          <cell r="I923" t="str">
            <v/>
          </cell>
          <cell r="J923">
            <v>44579</v>
          </cell>
          <cell r="K923" t="str">
            <v>215777454</v>
          </cell>
          <cell r="L923" t="str">
            <v/>
          </cell>
          <cell r="P923">
            <v>44579</v>
          </cell>
          <cell r="Q923" t="str">
            <v>9722699 -CMA CGM RIO GRANDE</v>
          </cell>
          <cell r="R923" t="str">
            <v>FCL</v>
          </cell>
          <cell r="S923">
            <v>44619</v>
          </cell>
          <cell r="T923">
            <v>44619</v>
          </cell>
          <cell r="U923" t="str">
            <v>152205038879311</v>
          </cell>
          <cell r="V923">
            <v>44620</v>
          </cell>
          <cell r="W923" t="str">
            <v/>
          </cell>
          <cell r="X923" t="str">
            <v/>
          </cell>
          <cell r="Y923" t="str">
            <v/>
          </cell>
          <cell r="Z923" t="str">
            <v>0817800
PORTO DE SANTOS</v>
          </cell>
          <cell r="AA923" t="str">
            <v>0817800
PORTO DE SANTOS</v>
          </cell>
          <cell r="AB923" t="str">
            <v>BRASIL TERMINAL PORTUÁRIO S/A</v>
          </cell>
          <cell r="AC923">
            <v>44634</v>
          </cell>
          <cell r="AD923" t="str">
            <v>22/0488899-0</v>
          </cell>
          <cell r="AE923">
            <v>44635</v>
          </cell>
          <cell r="AF923" t="str">
            <v>Verde</v>
          </cell>
          <cell r="AG923">
            <v>44635</v>
          </cell>
          <cell r="AH923" t="str">
            <v/>
          </cell>
          <cell r="AI923" t="str">
            <v/>
          </cell>
          <cell r="AJ923">
            <v>44636</v>
          </cell>
          <cell r="AK923">
            <v>44636</v>
          </cell>
        </row>
        <row r="924">
          <cell r="A924">
            <v>540201669</v>
          </cell>
          <cell r="B924" t="str">
            <v>Normal</v>
          </cell>
          <cell r="C924" t="str">
            <v>Produtivo</v>
          </cell>
          <cell r="D924" t="str">
            <v>MBBRAS - SBC_x000D_
59.104.273/0001-29</v>
          </cell>
          <cell r="E924" t="str">
            <v>BSAO0039081</v>
          </cell>
          <cell r="F924" t="str">
            <v>DAIMLER INDIA</v>
          </cell>
          <cell r="G924" t="str">
            <v>MAERSK</v>
          </cell>
          <cell r="H924" t="str">
            <v>MARITIMA</v>
          </cell>
          <cell r="I924" t="str">
            <v/>
          </cell>
          <cell r="J924">
            <v>44579</v>
          </cell>
          <cell r="K924" t="str">
            <v>215646658</v>
          </cell>
          <cell r="L924" t="str">
            <v/>
          </cell>
          <cell r="P924">
            <v>44579</v>
          </cell>
          <cell r="Q924" t="str">
            <v>9722699 -CMA CGM RIO GRANDE</v>
          </cell>
          <cell r="R924" t="str">
            <v>FCL</v>
          </cell>
          <cell r="S924">
            <v>44619</v>
          </cell>
          <cell r="T924">
            <v>44619</v>
          </cell>
          <cell r="U924" t="str">
            <v>152205038878188</v>
          </cell>
          <cell r="V924">
            <v>44620</v>
          </cell>
          <cell r="W924" t="str">
            <v/>
          </cell>
          <cell r="X924" t="str">
            <v/>
          </cell>
          <cell r="Y924" t="str">
            <v/>
          </cell>
          <cell r="Z924" t="str">
            <v>0817800
PORTO DE SANTOS</v>
          </cell>
          <cell r="AA924" t="str">
            <v>0817800
PORTO DE SANTOS</v>
          </cell>
          <cell r="AB924" t="str">
            <v>BRASIL TERMINAL PORTUÁRIO S/A</v>
          </cell>
          <cell r="AC924">
            <v>44634</v>
          </cell>
          <cell r="AD924" t="str">
            <v>22/0488736-5</v>
          </cell>
          <cell r="AE924">
            <v>44635</v>
          </cell>
          <cell r="AF924" t="str">
            <v>Verde</v>
          </cell>
          <cell r="AG924">
            <v>44635</v>
          </cell>
          <cell r="AH924" t="str">
            <v/>
          </cell>
          <cell r="AI924" t="str">
            <v/>
          </cell>
          <cell r="AJ924">
            <v>44636</v>
          </cell>
          <cell r="AK924">
            <v>44636</v>
          </cell>
        </row>
        <row r="925">
          <cell r="A925">
            <v>540201671</v>
          </cell>
          <cell r="B925" t="str">
            <v>Normal</v>
          </cell>
          <cell r="C925" t="str">
            <v>Produtivo</v>
          </cell>
          <cell r="D925" t="str">
            <v>MBBRAS - SBC_x000D_
59.104.273/0001-29</v>
          </cell>
          <cell r="E925" t="str">
            <v>BSAO0039084</v>
          </cell>
          <cell r="F925" t="str">
            <v>DAIMLER INDIA</v>
          </cell>
          <cell r="G925" t="str">
            <v>MAERSK</v>
          </cell>
          <cell r="H925" t="str">
            <v>MARITIMA</v>
          </cell>
          <cell r="I925" t="str">
            <v/>
          </cell>
          <cell r="J925">
            <v>44572</v>
          </cell>
          <cell r="K925" t="str">
            <v>215646663</v>
          </cell>
          <cell r="L925" t="str">
            <v/>
          </cell>
          <cell r="P925">
            <v>44572</v>
          </cell>
          <cell r="Q925" t="str">
            <v>9722699 -CMA CGM RIO GRANDE</v>
          </cell>
          <cell r="R925" t="str">
            <v>FCL</v>
          </cell>
          <cell r="S925">
            <v>44619</v>
          </cell>
          <cell r="T925">
            <v>44619</v>
          </cell>
          <cell r="U925" t="str">
            <v>152205038878340</v>
          </cell>
          <cell r="V925">
            <v>44620</v>
          </cell>
          <cell r="W925" t="str">
            <v/>
          </cell>
          <cell r="X925" t="str">
            <v/>
          </cell>
          <cell r="Y925" t="str">
            <v/>
          </cell>
          <cell r="Z925" t="str">
            <v>0817800
PORTO DE SANTOS</v>
          </cell>
          <cell r="AA925" t="str">
            <v>0817800
PORTO DE SANTOS</v>
          </cell>
          <cell r="AB925" t="str">
            <v>BRASIL TERMINAL PORTUÁRIO S/A</v>
          </cell>
          <cell r="AC925">
            <v>44634</v>
          </cell>
          <cell r="AD925" t="str">
            <v>22/0489268-7</v>
          </cell>
          <cell r="AE925">
            <v>44635</v>
          </cell>
          <cell r="AF925" t="str">
            <v>Verde</v>
          </cell>
          <cell r="AG925">
            <v>44635</v>
          </cell>
          <cell r="AH925" t="str">
            <v/>
          </cell>
          <cell r="AI925" t="str">
            <v/>
          </cell>
          <cell r="AJ925">
            <v>44636</v>
          </cell>
          <cell r="AK925">
            <v>44636</v>
          </cell>
        </row>
        <row r="926">
          <cell r="A926">
            <v>540201674</v>
          </cell>
          <cell r="B926" t="str">
            <v>Normal</v>
          </cell>
          <cell r="C926" t="str">
            <v>Produtivo</v>
          </cell>
          <cell r="D926" t="str">
            <v>MBBRAS - SBC_x000D_
59.104.273/0001-29</v>
          </cell>
          <cell r="E926" t="str">
            <v>BSAO0039087</v>
          </cell>
          <cell r="F926" t="str">
            <v>DAIMLER INDIA</v>
          </cell>
          <cell r="G926" t="str">
            <v>MAERSK</v>
          </cell>
          <cell r="H926" t="str">
            <v>MARITIMA</v>
          </cell>
          <cell r="I926" t="str">
            <v/>
          </cell>
          <cell r="J926">
            <v>44579</v>
          </cell>
          <cell r="K926" t="str">
            <v>215777562</v>
          </cell>
          <cell r="L926" t="str">
            <v/>
          </cell>
          <cell r="P926">
            <v>44579</v>
          </cell>
          <cell r="Q926" t="str">
            <v>9722699 -CMA CGM RIO GRANDE</v>
          </cell>
          <cell r="R926" t="str">
            <v>FCL</v>
          </cell>
          <cell r="S926">
            <v>44619</v>
          </cell>
          <cell r="T926">
            <v>44619</v>
          </cell>
          <cell r="U926" t="str">
            <v>152205038879583</v>
          </cell>
          <cell r="V926">
            <v>44619</v>
          </cell>
          <cell r="W926" t="str">
            <v/>
          </cell>
          <cell r="X926" t="str">
            <v/>
          </cell>
          <cell r="Y926" t="str">
            <v/>
          </cell>
          <cell r="Z926" t="str">
            <v>0817800
PORTO DE SANTOS</v>
          </cell>
          <cell r="AA926" t="str">
            <v>0817800
PORTO DE SANTOS</v>
          </cell>
          <cell r="AB926" t="str">
            <v>BRASIL TERMINAL PORTUÁRIO S/A</v>
          </cell>
          <cell r="AC926">
            <v>44635</v>
          </cell>
          <cell r="AD926" t="str">
            <v>22/0493276-0</v>
          </cell>
          <cell r="AE926">
            <v>44635</v>
          </cell>
          <cell r="AF926" t="str">
            <v>Verde</v>
          </cell>
          <cell r="AG926">
            <v>44635</v>
          </cell>
          <cell r="AH926" t="str">
            <v/>
          </cell>
          <cell r="AI926" t="str">
            <v/>
          </cell>
          <cell r="AJ926">
            <v>44636</v>
          </cell>
          <cell r="AK926">
            <v>44636</v>
          </cell>
        </row>
        <row r="927">
          <cell r="A927">
            <v>540201670</v>
          </cell>
          <cell r="B927" t="str">
            <v>Normal</v>
          </cell>
          <cell r="C927" t="str">
            <v>Produtivo</v>
          </cell>
          <cell r="D927" t="str">
            <v>MBBRAS - SBC_x000D_
59.104.273/0001-29</v>
          </cell>
          <cell r="E927" t="str">
            <v>BSAO0039082</v>
          </cell>
          <cell r="F927" t="str">
            <v>DAIMLER INDIA</v>
          </cell>
          <cell r="G927" t="str">
            <v>MAERSK</v>
          </cell>
          <cell r="H927" t="str">
            <v>MARITIMA</v>
          </cell>
          <cell r="I927" t="str">
            <v/>
          </cell>
          <cell r="J927">
            <v>44572</v>
          </cell>
          <cell r="K927" t="str">
            <v>215646662</v>
          </cell>
          <cell r="L927" t="str">
            <v/>
          </cell>
          <cell r="P927">
            <v>44572</v>
          </cell>
          <cell r="Q927" t="str">
            <v>9722699 -CMA CGM RIO GRANDE</v>
          </cell>
          <cell r="R927" t="str">
            <v>FCL</v>
          </cell>
          <cell r="S927">
            <v>44619</v>
          </cell>
          <cell r="T927">
            <v>44619</v>
          </cell>
          <cell r="U927" t="str">
            <v>152205038878269</v>
          </cell>
          <cell r="V927">
            <v>44620</v>
          </cell>
          <cell r="W927" t="str">
            <v/>
          </cell>
          <cell r="X927" t="str">
            <v/>
          </cell>
          <cell r="Y927" t="str">
            <v/>
          </cell>
          <cell r="Z927" t="str">
            <v>0817800
PORTO DE SANTOS</v>
          </cell>
          <cell r="AA927" t="str">
            <v>0817800
PORTO DE SANTOS</v>
          </cell>
          <cell r="AB927" t="str">
            <v>BRASIL TERMINAL PORTUÁRIO S/A</v>
          </cell>
          <cell r="AC927">
            <v>44634</v>
          </cell>
          <cell r="AD927" t="str">
            <v>22/0488868-0</v>
          </cell>
          <cell r="AE927">
            <v>44635</v>
          </cell>
          <cell r="AF927" t="str">
            <v>Verde</v>
          </cell>
          <cell r="AG927">
            <v>44635</v>
          </cell>
          <cell r="AH927" t="str">
            <v/>
          </cell>
          <cell r="AI927" t="str">
            <v/>
          </cell>
          <cell r="AJ927">
            <v>44636</v>
          </cell>
          <cell r="AK927">
            <v>44636</v>
          </cell>
        </row>
        <row r="928">
          <cell r="A928">
            <v>540201673</v>
          </cell>
          <cell r="B928" t="str">
            <v>Normal</v>
          </cell>
          <cell r="C928" t="str">
            <v>Produtivo</v>
          </cell>
          <cell r="D928" t="str">
            <v>MBBRAS - SBC_x000D_
59.104.273/0001-29</v>
          </cell>
          <cell r="E928" t="str">
            <v>BSAO0039086</v>
          </cell>
          <cell r="F928" t="str">
            <v>DAIMLER INDIA</v>
          </cell>
          <cell r="G928" t="str">
            <v>MAERSK</v>
          </cell>
          <cell r="H928" t="str">
            <v>MARITIMA</v>
          </cell>
          <cell r="I928" t="str">
            <v/>
          </cell>
          <cell r="J928">
            <v>44579</v>
          </cell>
          <cell r="K928" t="str">
            <v>215777503</v>
          </cell>
          <cell r="L928" t="str">
            <v/>
          </cell>
          <cell r="P928">
            <v>44579</v>
          </cell>
          <cell r="Q928" t="str">
            <v>9722699 -CMA CGM RIO GRANDE</v>
          </cell>
          <cell r="R928" t="str">
            <v>FCL</v>
          </cell>
          <cell r="S928">
            <v>44619</v>
          </cell>
          <cell r="T928">
            <v>44619</v>
          </cell>
          <cell r="U928" t="str">
            <v>152205038879400</v>
          </cell>
          <cell r="V928">
            <v>44619</v>
          </cell>
          <cell r="W928" t="str">
            <v/>
          </cell>
          <cell r="X928" t="str">
            <v/>
          </cell>
          <cell r="Y928" t="str">
            <v/>
          </cell>
          <cell r="Z928" t="str">
            <v>0817800
PORTO DE SANTOS</v>
          </cell>
          <cell r="AA928" t="str">
            <v>0817800
PORTO DE SANTOS</v>
          </cell>
          <cell r="AB928" t="str">
            <v>BRASIL TERMINAL PORTUÁRIO S/A</v>
          </cell>
          <cell r="AC928">
            <v>44634</v>
          </cell>
          <cell r="AD928" t="str">
            <v>22/0488913-9</v>
          </cell>
          <cell r="AE928">
            <v>44635</v>
          </cell>
          <cell r="AF928" t="str">
            <v>Verde</v>
          </cell>
          <cell r="AG928">
            <v>44635</v>
          </cell>
          <cell r="AH928" t="str">
            <v/>
          </cell>
          <cell r="AI928" t="str">
            <v/>
          </cell>
          <cell r="AJ928">
            <v>44636</v>
          </cell>
          <cell r="AK928">
            <v>44636</v>
          </cell>
        </row>
        <row r="929">
          <cell r="A929">
            <v>540201668</v>
          </cell>
          <cell r="B929" t="str">
            <v>Normal</v>
          </cell>
          <cell r="C929" t="str">
            <v>Produtivo</v>
          </cell>
          <cell r="D929" t="str">
            <v>MBBRAS - SBC_x000D_
59.104.273/0001-29</v>
          </cell>
          <cell r="E929" t="str">
            <v>BSAO0039079</v>
          </cell>
          <cell r="F929" t="str">
            <v>DAIMLER INDIA</v>
          </cell>
          <cell r="G929" t="str">
            <v>MAERSK</v>
          </cell>
          <cell r="H929" t="str">
            <v>MARITIMA</v>
          </cell>
          <cell r="I929" t="str">
            <v/>
          </cell>
          <cell r="J929">
            <v>44579</v>
          </cell>
          <cell r="K929" t="str">
            <v>215646564</v>
          </cell>
          <cell r="L929" t="str">
            <v/>
          </cell>
          <cell r="P929">
            <v>44579</v>
          </cell>
          <cell r="Q929" t="str">
            <v>9722699 -CMA CGM RIO GRANDE</v>
          </cell>
          <cell r="R929" t="str">
            <v>FCL</v>
          </cell>
          <cell r="S929">
            <v>44619</v>
          </cell>
          <cell r="T929">
            <v>44619</v>
          </cell>
          <cell r="U929" t="str">
            <v>152205038878005</v>
          </cell>
          <cell r="V929">
            <v>44619</v>
          </cell>
          <cell r="W929" t="str">
            <v/>
          </cell>
          <cell r="X929" t="str">
            <v/>
          </cell>
          <cell r="Y929" t="str">
            <v/>
          </cell>
          <cell r="Z929" t="str">
            <v>0817800
PORTO DE SANTOS</v>
          </cell>
          <cell r="AA929" t="str">
            <v>0817800
PORTO DE SANTOS</v>
          </cell>
          <cell r="AB929" t="str">
            <v>BRASIL TERMINAL PORTUÁRIO S/A</v>
          </cell>
          <cell r="AC929">
            <v>44634</v>
          </cell>
          <cell r="AD929" t="str">
            <v>22/0488706-3</v>
          </cell>
          <cell r="AE929">
            <v>44635</v>
          </cell>
          <cell r="AF929" t="str">
            <v>Verde</v>
          </cell>
          <cell r="AG929">
            <v>44635</v>
          </cell>
          <cell r="AH929" t="str">
            <v/>
          </cell>
          <cell r="AI929" t="str">
            <v/>
          </cell>
          <cell r="AJ929">
            <v>44635</v>
          </cell>
          <cell r="AK929">
            <v>44635</v>
          </cell>
        </row>
        <row r="930">
          <cell r="A930">
            <v>540201675</v>
          </cell>
          <cell r="B930" t="str">
            <v>Normal</v>
          </cell>
          <cell r="C930" t="str">
            <v>Produtivo</v>
          </cell>
          <cell r="D930" t="str">
            <v>MBBRAS - SBC_x000D_
59.104.273/0001-29</v>
          </cell>
          <cell r="E930" t="str">
            <v>BSAO0039088</v>
          </cell>
          <cell r="F930" t="str">
            <v>DAIMLER INDIA</v>
          </cell>
          <cell r="G930" t="str">
            <v>MAERSK</v>
          </cell>
          <cell r="H930" t="str">
            <v>MARITIMA</v>
          </cell>
          <cell r="I930" t="str">
            <v/>
          </cell>
          <cell r="J930">
            <v>44579</v>
          </cell>
          <cell r="K930" t="str">
            <v>215777673</v>
          </cell>
          <cell r="L930" t="str">
            <v/>
          </cell>
          <cell r="P930">
            <v>44579</v>
          </cell>
          <cell r="Q930" t="str">
            <v>9722699 -CMA CGM RIO GRANDE</v>
          </cell>
          <cell r="R930" t="str">
            <v>FCL</v>
          </cell>
          <cell r="S930">
            <v>44619</v>
          </cell>
          <cell r="T930">
            <v>44619</v>
          </cell>
          <cell r="U930" t="str">
            <v>152205038879664</v>
          </cell>
          <cell r="V930">
            <v>44620</v>
          </cell>
          <cell r="W930" t="str">
            <v/>
          </cell>
          <cell r="X930" t="str">
            <v/>
          </cell>
          <cell r="Y930" t="str">
            <v/>
          </cell>
          <cell r="Z930" t="str">
            <v>0817800
PORTO DE SANTOS</v>
          </cell>
          <cell r="AA930" t="str">
            <v>0817800
PORTO DE SANTOS</v>
          </cell>
          <cell r="AB930" t="str">
            <v>BRASIL TERMINAL PORTUÁRIO S/A</v>
          </cell>
          <cell r="AC930">
            <v>44635</v>
          </cell>
          <cell r="AD930" t="str">
            <v>22/0493364-2</v>
          </cell>
          <cell r="AE930">
            <v>44635</v>
          </cell>
          <cell r="AF930" t="str">
            <v>Verde</v>
          </cell>
          <cell r="AG930">
            <v>44635</v>
          </cell>
          <cell r="AH930" t="str">
            <v/>
          </cell>
          <cell r="AI930" t="str">
            <v/>
          </cell>
          <cell r="AJ930">
            <v>44636</v>
          </cell>
          <cell r="AK930">
            <v>44636</v>
          </cell>
        </row>
        <row r="931">
          <cell r="A931">
            <v>540201686</v>
          </cell>
          <cell r="B931" t="str">
            <v>Normal</v>
          </cell>
          <cell r="C931" t="str">
            <v>Produtivo</v>
          </cell>
          <cell r="D931" t="str">
            <v>MBBRAS - SBC_x000D_
59.104.273/0001-29</v>
          </cell>
          <cell r="E931" t="str">
            <v>BSAO0039092</v>
          </cell>
          <cell r="F931" t="str">
            <v>DAIMLER INDIA</v>
          </cell>
          <cell r="G931" t="str">
            <v>MAERSK</v>
          </cell>
          <cell r="H931" t="str">
            <v>MARITIMA</v>
          </cell>
          <cell r="I931" t="str">
            <v/>
          </cell>
          <cell r="J931">
            <v>44579</v>
          </cell>
          <cell r="K931" t="str">
            <v>215777864</v>
          </cell>
          <cell r="L931" t="str">
            <v/>
          </cell>
          <cell r="P931">
            <v>44573</v>
          </cell>
          <cell r="Q931" t="str">
            <v>9722699 -CMA CGM RIO GRANDE</v>
          </cell>
          <cell r="R931" t="str">
            <v>FCL</v>
          </cell>
          <cell r="S931">
            <v>44619</v>
          </cell>
          <cell r="T931">
            <v>44619</v>
          </cell>
          <cell r="U931" t="str">
            <v>152205038879907</v>
          </cell>
          <cell r="V931">
            <v>44620</v>
          </cell>
          <cell r="W931" t="str">
            <v/>
          </cell>
          <cell r="X931" t="str">
            <v/>
          </cell>
          <cell r="Y931" t="str">
            <v/>
          </cell>
          <cell r="Z931" t="str">
            <v>0817800
PORTO DE SANTOS</v>
          </cell>
          <cell r="AA931" t="str">
            <v/>
          </cell>
          <cell r="AB931" t="str">
            <v/>
          </cell>
          <cell r="AC931" t="str">
            <v/>
          </cell>
          <cell r="AD931" t="str">
            <v/>
          </cell>
          <cell r="AE931" t="str">
            <v/>
          </cell>
          <cell r="AF931" t="str">
            <v/>
          </cell>
          <cell r="AG931" t="str">
            <v/>
          </cell>
          <cell r="AH931" t="str">
            <v/>
          </cell>
          <cell r="AI931" t="str">
            <v/>
          </cell>
          <cell r="AJ931" t="str">
            <v/>
          </cell>
          <cell r="AK931" t="str">
            <v/>
          </cell>
        </row>
        <row r="932">
          <cell r="A932">
            <v>540201676</v>
          </cell>
          <cell r="B932" t="str">
            <v>Normal</v>
          </cell>
          <cell r="C932" t="str">
            <v>Produtivo</v>
          </cell>
          <cell r="D932" t="str">
            <v>MBBRAS - SBC_x000D_
59.104.273/0001-29</v>
          </cell>
          <cell r="E932" t="str">
            <v>BSAO0039089</v>
          </cell>
          <cell r="F932" t="str">
            <v>DAIMLER INDIA</v>
          </cell>
          <cell r="G932" t="str">
            <v>MAERSK</v>
          </cell>
          <cell r="H932" t="str">
            <v>MARITIMA</v>
          </cell>
          <cell r="I932" t="str">
            <v/>
          </cell>
          <cell r="J932">
            <v>44579</v>
          </cell>
          <cell r="K932" t="str">
            <v>215777726</v>
          </cell>
          <cell r="L932" t="str">
            <v/>
          </cell>
          <cell r="P932">
            <v>44573</v>
          </cell>
          <cell r="Q932" t="str">
            <v>9722699 -CMA CGM RIO GRANDE</v>
          </cell>
          <cell r="R932" t="str">
            <v>FCL</v>
          </cell>
          <cell r="S932">
            <v>44619</v>
          </cell>
          <cell r="T932">
            <v>44619</v>
          </cell>
          <cell r="U932" t="str">
            <v>152205038879745</v>
          </cell>
          <cell r="V932">
            <v>44619</v>
          </cell>
          <cell r="W932" t="str">
            <v/>
          </cell>
          <cell r="X932" t="str">
            <v/>
          </cell>
          <cell r="Y932" t="str">
            <v/>
          </cell>
          <cell r="Z932" t="str">
            <v>0817800
PORTO DE SANTOS</v>
          </cell>
          <cell r="AA932" t="str">
            <v/>
          </cell>
          <cell r="AB932" t="str">
            <v/>
          </cell>
          <cell r="AC932" t="str">
            <v/>
          </cell>
          <cell r="AD932" t="str">
            <v/>
          </cell>
          <cell r="AE932" t="str">
            <v/>
          </cell>
          <cell r="AF932" t="str">
            <v/>
          </cell>
          <cell r="AG932" t="str">
            <v/>
          </cell>
          <cell r="AH932" t="str">
            <v/>
          </cell>
          <cell r="AI932" t="str">
            <v/>
          </cell>
          <cell r="AJ932" t="str">
            <v/>
          </cell>
          <cell r="AK932" t="str">
            <v/>
          </cell>
        </row>
        <row r="933">
          <cell r="A933">
            <v>540201678</v>
          </cell>
          <cell r="B933" t="str">
            <v>Normal</v>
          </cell>
          <cell r="C933" t="str">
            <v>Produtivo</v>
          </cell>
          <cell r="D933" t="str">
            <v>MBBRAS - SBC_x000D_
59.104.273/0001-29</v>
          </cell>
          <cell r="E933" t="str">
            <v>BSAO0039091</v>
          </cell>
          <cell r="F933" t="str">
            <v>DAIMLER INDIA</v>
          </cell>
          <cell r="G933" t="str">
            <v>MAERSK</v>
          </cell>
          <cell r="H933" t="str">
            <v>MARITIMA</v>
          </cell>
          <cell r="I933" t="str">
            <v/>
          </cell>
          <cell r="J933">
            <v>44579</v>
          </cell>
          <cell r="K933" t="str">
            <v>215777777</v>
          </cell>
          <cell r="L933" t="str">
            <v/>
          </cell>
          <cell r="P933">
            <v>44573</v>
          </cell>
          <cell r="Q933" t="str">
            <v>9722699 -CMA CGM RIO GRANDE</v>
          </cell>
          <cell r="R933" t="str">
            <v>FCL</v>
          </cell>
          <cell r="S933">
            <v>44619</v>
          </cell>
          <cell r="T933">
            <v>44619</v>
          </cell>
          <cell r="U933" t="str">
            <v>152205038879826</v>
          </cell>
          <cell r="V933">
            <v>44619</v>
          </cell>
          <cell r="W933" t="str">
            <v/>
          </cell>
          <cell r="X933" t="str">
            <v/>
          </cell>
          <cell r="Y933" t="str">
            <v/>
          </cell>
          <cell r="Z933" t="str">
            <v>0817800
PORTO DE SANTOS</v>
          </cell>
          <cell r="AA933" t="str">
            <v/>
          </cell>
          <cell r="AB933" t="str">
            <v/>
          </cell>
          <cell r="AC933" t="str">
            <v/>
          </cell>
          <cell r="AD933" t="str">
            <v/>
          </cell>
          <cell r="AE933" t="str">
            <v/>
          </cell>
          <cell r="AF933" t="str">
            <v/>
          </cell>
          <cell r="AG933" t="str">
            <v/>
          </cell>
          <cell r="AH933" t="str">
            <v/>
          </cell>
          <cell r="AI933" t="str">
            <v/>
          </cell>
          <cell r="AJ933" t="str">
            <v/>
          </cell>
          <cell r="AK933" t="str">
            <v/>
          </cell>
        </row>
        <row r="934">
          <cell r="A934">
            <v>540201687</v>
          </cell>
          <cell r="B934" t="str">
            <v>Normal</v>
          </cell>
          <cell r="C934" t="str">
            <v>Produtivo</v>
          </cell>
          <cell r="D934" t="str">
            <v>MBBRAS - SBC_x000D_
59.104.273/0001-29</v>
          </cell>
          <cell r="E934" t="str">
            <v>BSAO0039094</v>
          </cell>
          <cell r="F934" t="str">
            <v>DAIMLER INDIA</v>
          </cell>
          <cell r="G934" t="str">
            <v>MAERSK</v>
          </cell>
          <cell r="H934" t="str">
            <v>MARITIMA</v>
          </cell>
          <cell r="I934" t="str">
            <v/>
          </cell>
          <cell r="J934">
            <v>44579</v>
          </cell>
          <cell r="K934" t="str">
            <v>215777920</v>
          </cell>
          <cell r="L934" t="str">
            <v/>
          </cell>
          <cell r="P934">
            <v>44579</v>
          </cell>
          <cell r="Q934" t="str">
            <v>9722699 -CMA CGM RIO GRANDE</v>
          </cell>
          <cell r="R934" t="str">
            <v>FCL</v>
          </cell>
          <cell r="S934">
            <v>44619</v>
          </cell>
          <cell r="T934">
            <v>44619</v>
          </cell>
          <cell r="U934" t="str">
            <v>152205038880085</v>
          </cell>
          <cell r="V934">
            <v>44620</v>
          </cell>
          <cell r="W934" t="str">
            <v/>
          </cell>
          <cell r="X934" t="str">
            <v/>
          </cell>
          <cell r="Y934" t="str">
            <v/>
          </cell>
          <cell r="Z934" t="str">
            <v>0817800
PORTO DE SANTOS</v>
          </cell>
          <cell r="AA934" t="str">
            <v>0817800
PORTO DE SANTOS</v>
          </cell>
          <cell r="AB934" t="str">
            <v>BRASIL TERMINAL PORTUÁRIO S/A</v>
          </cell>
          <cell r="AC934">
            <v>44635</v>
          </cell>
          <cell r="AD934" t="str">
            <v>22/0493378-2</v>
          </cell>
          <cell r="AE934">
            <v>44635</v>
          </cell>
          <cell r="AF934" t="str">
            <v>Verde</v>
          </cell>
          <cell r="AG934">
            <v>44635</v>
          </cell>
          <cell r="AH934" t="str">
            <v/>
          </cell>
          <cell r="AI934" t="str">
            <v/>
          </cell>
          <cell r="AJ934">
            <v>44636</v>
          </cell>
          <cell r="AK934">
            <v>44636</v>
          </cell>
        </row>
        <row r="935">
          <cell r="A935">
            <v>540201688</v>
          </cell>
          <cell r="B935" t="str">
            <v>Normal</v>
          </cell>
          <cell r="C935" t="str">
            <v>Produtivo</v>
          </cell>
          <cell r="D935" t="str">
            <v>MBBRAS - SBC_x000D_
59.104.273/0001-29</v>
          </cell>
          <cell r="E935" t="str">
            <v>BSAO0039095</v>
          </cell>
          <cell r="F935" t="str">
            <v>DAIMLER INDIA</v>
          </cell>
          <cell r="G935" t="str">
            <v>MAERSK</v>
          </cell>
          <cell r="H935" t="str">
            <v>MARITIMA</v>
          </cell>
          <cell r="I935" t="str">
            <v/>
          </cell>
          <cell r="J935">
            <v>44579</v>
          </cell>
          <cell r="K935" t="str">
            <v>215777959</v>
          </cell>
          <cell r="L935" t="str">
            <v/>
          </cell>
          <cell r="P935">
            <v>44579</v>
          </cell>
          <cell r="Q935" t="str">
            <v>9722699 -CMA CGM RIO GRANDE</v>
          </cell>
          <cell r="R935" t="str">
            <v>FCL</v>
          </cell>
          <cell r="S935">
            <v>44619</v>
          </cell>
          <cell r="T935">
            <v>44619</v>
          </cell>
          <cell r="U935" t="str">
            <v>152205038880166</v>
          </cell>
          <cell r="V935">
            <v>44619</v>
          </cell>
          <cell r="W935" t="str">
            <v/>
          </cell>
          <cell r="X935" t="str">
            <v/>
          </cell>
          <cell r="Y935" t="str">
            <v/>
          </cell>
          <cell r="Z935" t="str">
            <v>0817800
PORTO DE SANTOS</v>
          </cell>
          <cell r="AA935" t="str">
            <v>0817800
PORTO DE SANTOS</v>
          </cell>
          <cell r="AB935" t="str">
            <v>BRASIL TERMINAL PORTUÁRIO S/A</v>
          </cell>
          <cell r="AC935">
            <v>44638</v>
          </cell>
          <cell r="AD935" t="str">
            <v>22/0520837-2</v>
          </cell>
          <cell r="AE935" t="str">
            <v/>
          </cell>
          <cell r="AF935" t="str">
            <v/>
          </cell>
          <cell r="AG935" t="str">
            <v/>
          </cell>
          <cell r="AH935" t="str">
            <v/>
          </cell>
          <cell r="AI935" t="str">
            <v/>
          </cell>
          <cell r="AJ935" t="str">
            <v/>
          </cell>
          <cell r="AK935" t="str">
            <v/>
          </cell>
        </row>
        <row r="936">
          <cell r="A936">
            <v>540201690</v>
          </cell>
          <cell r="B936" t="str">
            <v>Normal</v>
          </cell>
          <cell r="C936" t="str">
            <v>Produtivo</v>
          </cell>
          <cell r="D936" t="str">
            <v>MBBRAS - SBC_x000D_
59.104.273/0001-29</v>
          </cell>
          <cell r="E936" t="str">
            <v>BSAO0039096</v>
          </cell>
          <cell r="F936" t="str">
            <v>DAIMLER INDIA</v>
          </cell>
          <cell r="G936" t="str">
            <v>MAERSK</v>
          </cell>
          <cell r="H936" t="str">
            <v>MARITIMA</v>
          </cell>
          <cell r="I936" t="str">
            <v/>
          </cell>
          <cell r="J936">
            <v>44579</v>
          </cell>
          <cell r="K936" t="str">
            <v>215778100</v>
          </cell>
          <cell r="L936" t="str">
            <v/>
          </cell>
          <cell r="P936">
            <v>44579</v>
          </cell>
          <cell r="Q936" t="str">
            <v>9722699 -CMA CGM RIO GRANDE</v>
          </cell>
          <cell r="R936" t="str">
            <v>FCL</v>
          </cell>
          <cell r="S936">
            <v>44619</v>
          </cell>
          <cell r="T936">
            <v>44619</v>
          </cell>
          <cell r="U936" t="str">
            <v>152205038880247</v>
          </cell>
          <cell r="V936">
            <v>44619</v>
          </cell>
          <cell r="W936" t="str">
            <v/>
          </cell>
          <cell r="X936" t="str">
            <v/>
          </cell>
          <cell r="Y936" t="str">
            <v/>
          </cell>
          <cell r="Z936" t="str">
            <v>0817800
PORTO DE SANTOS</v>
          </cell>
          <cell r="AA936" t="str">
            <v>0817800
PORTO DE SANTOS</v>
          </cell>
          <cell r="AB936" t="str">
            <v>BRASIL TERMINAL PORTUÁRIO S/A</v>
          </cell>
          <cell r="AC936">
            <v>44638</v>
          </cell>
          <cell r="AD936" t="str">
            <v>22/0520855-0</v>
          </cell>
          <cell r="AE936" t="str">
            <v/>
          </cell>
          <cell r="AF936" t="str">
            <v/>
          </cell>
          <cell r="AG936" t="str">
            <v/>
          </cell>
          <cell r="AH936" t="str">
            <v/>
          </cell>
          <cell r="AI936" t="str">
            <v/>
          </cell>
          <cell r="AJ936" t="str">
            <v/>
          </cell>
          <cell r="AK936" t="str">
            <v/>
          </cell>
        </row>
        <row r="937">
          <cell r="A937">
            <v>540201691</v>
          </cell>
          <cell r="B937" t="str">
            <v>Normal</v>
          </cell>
          <cell r="C937" t="str">
            <v>Produtivo</v>
          </cell>
          <cell r="D937" t="str">
            <v>MBBRAS - SBC_x000D_
59.104.273/0001-29</v>
          </cell>
          <cell r="E937" t="str">
            <v>BSAO0039097</v>
          </cell>
          <cell r="F937" t="str">
            <v>DAIMLER INDIA</v>
          </cell>
          <cell r="G937" t="str">
            <v>MAERSK</v>
          </cell>
          <cell r="H937" t="str">
            <v>MARITIMA</v>
          </cell>
          <cell r="I937" t="str">
            <v/>
          </cell>
          <cell r="J937">
            <v>44579</v>
          </cell>
          <cell r="K937" t="str">
            <v>215778155</v>
          </cell>
          <cell r="L937" t="str">
            <v/>
          </cell>
          <cell r="P937">
            <v>44579</v>
          </cell>
          <cell r="Q937" t="str">
            <v>9722699 -CMA CGM RIO GRANDE</v>
          </cell>
          <cell r="R937" t="str">
            <v>FCL</v>
          </cell>
          <cell r="S937">
            <v>44619</v>
          </cell>
          <cell r="T937">
            <v>44619</v>
          </cell>
          <cell r="U937" t="str">
            <v>152205038880328</v>
          </cell>
          <cell r="V937">
            <v>44620</v>
          </cell>
          <cell r="W937" t="str">
            <v/>
          </cell>
          <cell r="X937" t="str">
            <v/>
          </cell>
          <cell r="Y937" t="str">
            <v/>
          </cell>
          <cell r="Z937" t="str">
            <v>0817800
PORTO DE SANTOS</v>
          </cell>
          <cell r="AA937" t="str">
            <v>0817800
PORTO DE SANTOS</v>
          </cell>
          <cell r="AB937" t="str">
            <v>BRASIL TERMINAL PORTUÁRIO S/A</v>
          </cell>
          <cell r="AC937">
            <v>44638</v>
          </cell>
          <cell r="AD937" t="str">
            <v>22/0521049-0</v>
          </cell>
          <cell r="AE937" t="str">
            <v/>
          </cell>
          <cell r="AF937" t="str">
            <v/>
          </cell>
          <cell r="AG937" t="str">
            <v/>
          </cell>
          <cell r="AH937" t="str">
            <v/>
          </cell>
          <cell r="AI937" t="str">
            <v/>
          </cell>
          <cell r="AJ937" t="str">
            <v/>
          </cell>
          <cell r="AK937" t="str">
            <v/>
          </cell>
        </row>
        <row r="938">
          <cell r="A938">
            <v>540201696</v>
          </cell>
          <cell r="B938" t="str">
            <v>Normal</v>
          </cell>
          <cell r="C938" t="str">
            <v>Produtivo</v>
          </cell>
          <cell r="D938" t="str">
            <v>MBBRAS - SBC_x000D_
59.104.273/0001-29</v>
          </cell>
          <cell r="E938" t="str">
            <v>BSAO0039335</v>
          </cell>
          <cell r="F938" t="str">
            <v>DAIMLER TRUCK</v>
          </cell>
          <cell r="G938" t="str">
            <v>HAPPAG LLOYD BRASIL AGENCIAMENTO MARITIM</v>
          </cell>
          <cell r="H938" t="str">
            <v>MARITIMA</v>
          </cell>
          <cell r="I938" t="str">
            <v/>
          </cell>
          <cell r="J938">
            <v>44603</v>
          </cell>
          <cell r="K938" t="str">
            <v>HLCUSTR220116629</v>
          </cell>
          <cell r="L938" t="str">
            <v>1250253060</v>
          </cell>
          <cell r="P938">
            <v>44603</v>
          </cell>
          <cell r="Q938" t="str">
            <v>9618305 - MSC ATHENS</v>
          </cell>
          <cell r="R938" t="str">
            <v>FCL</v>
          </cell>
          <cell r="S938">
            <v>44616</v>
          </cell>
          <cell r="T938">
            <v>44616</v>
          </cell>
          <cell r="U938" t="str">
            <v>152205038341702</v>
          </cell>
          <cell r="V938">
            <v>44616</v>
          </cell>
          <cell r="W938" t="str">
            <v/>
          </cell>
          <cell r="X938" t="str">
            <v/>
          </cell>
          <cell r="Y938" t="str">
            <v/>
          </cell>
          <cell r="Z938" t="str">
            <v>0817800
PORTO DE SANTOS</v>
          </cell>
          <cell r="AA938" t="str">
            <v>0817900
SAO PAULO</v>
          </cell>
          <cell r="AB938" t="str">
            <v>EADI SANTO ANDRE TERMINAL DE CARGAS LTDA.</v>
          </cell>
          <cell r="AC938">
            <v>44637</v>
          </cell>
          <cell r="AD938" t="str">
            <v>22/0512918-9</v>
          </cell>
          <cell r="AE938">
            <v>44637</v>
          </cell>
          <cell r="AF938" t="str">
            <v>Verde</v>
          </cell>
          <cell r="AG938">
            <v>44637</v>
          </cell>
          <cell r="AH938" t="str">
            <v/>
          </cell>
          <cell r="AI938" t="str">
            <v/>
          </cell>
          <cell r="AJ938" t="str">
            <v/>
          </cell>
          <cell r="AK938" t="str">
            <v/>
          </cell>
        </row>
        <row r="939">
          <cell r="A939">
            <v>540201714</v>
          </cell>
          <cell r="B939" t="str">
            <v>Normal</v>
          </cell>
          <cell r="C939" t="str">
            <v>Produtivo</v>
          </cell>
          <cell r="D939" t="str">
            <v>MBBRAS - SBC_x000D_
59.104.273/0001-29</v>
          </cell>
          <cell r="E939" t="str">
            <v>BSAO0039669</v>
          </cell>
          <cell r="F939" t="str">
            <v>DAIMLER TRUCK</v>
          </cell>
          <cell r="G939" t="str">
            <v>HAPPAG LLOYD BRASIL AGENCIAMENTO MARITIM</v>
          </cell>
          <cell r="H939" t="str">
            <v>MARITIMA</v>
          </cell>
          <cell r="I939" t="str">
            <v/>
          </cell>
          <cell r="J939">
            <v>44608</v>
          </cell>
          <cell r="K939" t="str">
            <v>HLCUSTR220110063</v>
          </cell>
          <cell r="L939" t="str">
            <v>1250253947</v>
          </cell>
          <cell r="P939">
            <v>44608</v>
          </cell>
          <cell r="Q939" t="str">
            <v>9699127 -UASC ZAMZAM</v>
          </cell>
          <cell r="R939" t="str">
            <v>FCL</v>
          </cell>
          <cell r="S939">
            <v>44626</v>
          </cell>
          <cell r="T939">
            <v>44625</v>
          </cell>
          <cell r="U939" t="str">
            <v>152205047169950</v>
          </cell>
          <cell r="V939">
            <v>44625</v>
          </cell>
          <cell r="W939" t="str">
            <v/>
          </cell>
          <cell r="X939" t="str">
            <v/>
          </cell>
          <cell r="Y939" t="str">
            <v/>
          </cell>
          <cell r="Z939" t="str">
            <v>0817800
PORTO DE SANTOS</v>
          </cell>
          <cell r="AA939" t="str">
            <v>0817800
PORTO DE SANTOS</v>
          </cell>
          <cell r="AB939" t="str">
            <v>BRASIL TERMINAL PORTUÁRIO S/A</v>
          </cell>
          <cell r="AC939" t="str">
            <v/>
          </cell>
          <cell r="AD939" t="str">
            <v/>
          </cell>
          <cell r="AE939" t="str">
            <v/>
          </cell>
          <cell r="AF939" t="str">
            <v/>
          </cell>
          <cell r="AG939" t="str">
            <v/>
          </cell>
          <cell r="AH939" t="str">
            <v/>
          </cell>
          <cell r="AI939" t="str">
            <v/>
          </cell>
          <cell r="AJ939" t="str">
            <v/>
          </cell>
          <cell r="AK939" t="str">
            <v/>
          </cell>
        </row>
        <row r="940">
          <cell r="A940">
            <v>540201713</v>
          </cell>
          <cell r="B940" t="str">
            <v>Normal</v>
          </cell>
          <cell r="C940" t="str">
            <v>Produtivo</v>
          </cell>
          <cell r="D940" t="str">
            <v>MBBRAS - SBC_x000D_
59.104.273/0001-29</v>
          </cell>
          <cell r="E940" t="str">
            <v>BSAO0039668</v>
          </cell>
          <cell r="F940" t="str">
            <v>DAIMLER TRUCK</v>
          </cell>
          <cell r="G940" t="str">
            <v>HAPPAG LLOYD BRASIL AGENCIAMENTO MARITIM</v>
          </cell>
          <cell r="H940" t="str">
            <v>MARITIMA</v>
          </cell>
          <cell r="I940" t="str">
            <v/>
          </cell>
          <cell r="J940">
            <v>44608</v>
          </cell>
          <cell r="K940" t="str">
            <v>HLCUSTR220109982</v>
          </cell>
          <cell r="L940" t="str">
            <v>1250253943</v>
          </cell>
          <cell r="P940">
            <v>44609</v>
          </cell>
          <cell r="Q940" t="str">
            <v>9699127 -UASC ZAMZAM</v>
          </cell>
          <cell r="R940" t="str">
            <v>FCL</v>
          </cell>
          <cell r="S940">
            <v>44626</v>
          </cell>
          <cell r="T940">
            <v>44625</v>
          </cell>
          <cell r="U940" t="str">
            <v>152205047169879</v>
          </cell>
          <cell r="V940">
            <v>44625</v>
          </cell>
          <cell r="W940" t="str">
            <v/>
          </cell>
          <cell r="X940" t="str">
            <v/>
          </cell>
          <cell r="Y940" t="str">
            <v/>
          </cell>
          <cell r="Z940" t="str">
            <v>0817800
PORTO DE SANTOS</v>
          </cell>
          <cell r="AA940" t="str">
            <v>0817800
PORTO DE SANTOS</v>
          </cell>
          <cell r="AB940" t="str">
            <v>BRASIL TERMINAL PORTUÁRIO S/A</v>
          </cell>
          <cell r="AC940">
            <v>44635</v>
          </cell>
          <cell r="AD940" t="str">
            <v>22/0494903-4</v>
          </cell>
          <cell r="AE940">
            <v>44635</v>
          </cell>
          <cell r="AF940" t="str">
            <v>Verde</v>
          </cell>
          <cell r="AG940">
            <v>44635</v>
          </cell>
          <cell r="AH940" t="str">
            <v/>
          </cell>
          <cell r="AI940" t="str">
            <v/>
          </cell>
          <cell r="AJ940">
            <v>44635</v>
          </cell>
          <cell r="AK940">
            <v>44635</v>
          </cell>
        </row>
        <row r="941">
          <cell r="A941">
            <v>540201715</v>
          </cell>
          <cell r="B941" t="str">
            <v>Normal</v>
          </cell>
          <cell r="C941" t="str">
            <v>Produtivo</v>
          </cell>
          <cell r="D941" t="str">
            <v>MBBRAS - SBC_x000D_
59.104.273/0001-29</v>
          </cell>
          <cell r="E941" t="str">
            <v>BSAO0039670</v>
          </cell>
          <cell r="F941" t="str">
            <v>DAIMLER TRUCK</v>
          </cell>
          <cell r="G941" t="str">
            <v>HAPPAG LLOYD BRASIL AGENCIAMENTO MARITIM</v>
          </cell>
          <cell r="H941" t="str">
            <v>MARITIMA</v>
          </cell>
          <cell r="I941" t="str">
            <v/>
          </cell>
          <cell r="J941">
            <v>44609</v>
          </cell>
          <cell r="K941" t="str">
            <v>HLCUSTR220111574</v>
          </cell>
          <cell r="L941" t="str">
            <v>1250253942</v>
          </cell>
          <cell r="P941">
            <v>44609</v>
          </cell>
          <cell r="Q941" t="str">
            <v>9699127 -UASC ZAMZAM</v>
          </cell>
          <cell r="R941" t="str">
            <v>FCL</v>
          </cell>
          <cell r="S941">
            <v>44626</v>
          </cell>
          <cell r="T941">
            <v>44625</v>
          </cell>
          <cell r="U941" t="str">
            <v>152205047170028</v>
          </cell>
          <cell r="V941">
            <v>44625</v>
          </cell>
          <cell r="W941" t="str">
            <v/>
          </cell>
          <cell r="X941" t="str">
            <v/>
          </cell>
          <cell r="Y941" t="str">
            <v/>
          </cell>
          <cell r="Z941" t="str">
            <v>0817800
PORTO DE SANTOS</v>
          </cell>
          <cell r="AA941" t="str">
            <v>0817800
PORTO DE SANTOS</v>
          </cell>
          <cell r="AB941" t="str">
            <v>BRASIL TERMINAL PORTUÁRIO S/A</v>
          </cell>
          <cell r="AC941">
            <v>44630</v>
          </cell>
          <cell r="AD941" t="str">
            <v>22/0463462-9</v>
          </cell>
          <cell r="AE941">
            <v>44630</v>
          </cell>
          <cell r="AF941" t="str">
            <v>Verde</v>
          </cell>
          <cell r="AG941">
            <v>44630</v>
          </cell>
          <cell r="AH941" t="str">
            <v/>
          </cell>
          <cell r="AI941" t="str">
            <v/>
          </cell>
          <cell r="AJ941" t="str">
            <v/>
          </cell>
          <cell r="AK941" t="str">
            <v/>
          </cell>
        </row>
        <row r="942">
          <cell r="A942">
            <v>540201712</v>
          </cell>
          <cell r="B942" t="str">
            <v>Normal</v>
          </cell>
          <cell r="C942" t="str">
            <v>Produtivo</v>
          </cell>
          <cell r="D942" t="str">
            <v>MBBRAS - SBC_x000D_
59.104.273/0001-29</v>
          </cell>
          <cell r="E942" t="str">
            <v>BSAO0039667</v>
          </cell>
          <cell r="F942" t="str">
            <v>DAIMLER TRUCK</v>
          </cell>
          <cell r="G942" t="str">
            <v>HAPPAG LLOYD BRASIL AGENCIAMENTO MARITIM</v>
          </cell>
          <cell r="H942" t="str">
            <v>MARITIMA</v>
          </cell>
          <cell r="I942" t="str">
            <v/>
          </cell>
          <cell r="J942">
            <v>44608</v>
          </cell>
          <cell r="K942" t="str">
            <v>HLCUSTR220104840</v>
          </cell>
          <cell r="L942" t="str">
            <v>1250251592</v>
          </cell>
          <cell r="P942">
            <v>44608</v>
          </cell>
          <cell r="Q942" t="str">
            <v>9699127 -UASC ZAMZAM</v>
          </cell>
          <cell r="R942" t="str">
            <v>FCL</v>
          </cell>
          <cell r="S942">
            <v>44626</v>
          </cell>
          <cell r="T942">
            <v>44625</v>
          </cell>
          <cell r="U942" t="str">
            <v>152205047169798</v>
          </cell>
          <cell r="V942">
            <v>44625</v>
          </cell>
          <cell r="W942" t="str">
            <v/>
          </cell>
          <cell r="X942" t="str">
            <v/>
          </cell>
          <cell r="Y942" t="str">
            <v/>
          </cell>
          <cell r="Z942" t="str">
            <v>0817800
PORTO DE SANTOS</v>
          </cell>
          <cell r="AA942" t="str">
            <v/>
          </cell>
          <cell r="AB942" t="str">
            <v/>
          </cell>
          <cell r="AC942" t="str">
            <v/>
          </cell>
          <cell r="AD942" t="str">
            <v/>
          </cell>
          <cell r="AE942" t="str">
            <v/>
          </cell>
          <cell r="AF942" t="str">
            <v/>
          </cell>
          <cell r="AG942" t="str">
            <v/>
          </cell>
          <cell r="AH942" t="str">
            <v/>
          </cell>
          <cell r="AI942" t="str">
            <v/>
          </cell>
          <cell r="AJ942" t="str">
            <v/>
          </cell>
          <cell r="AK942" t="str">
            <v/>
          </cell>
        </row>
        <row r="943">
          <cell r="A943">
            <v>540201720</v>
          </cell>
          <cell r="B943" t="str">
            <v>Normal</v>
          </cell>
          <cell r="C943" t="str">
            <v>Produtivo</v>
          </cell>
          <cell r="D943" t="str">
            <v>MBBRAS - SBC_x000D_
59.104.273/0001-29</v>
          </cell>
          <cell r="E943" t="str">
            <v>BSAO0039676</v>
          </cell>
          <cell r="F943" t="str">
            <v>DAIMLER TRUCK</v>
          </cell>
          <cell r="G943" t="str">
            <v>HAPPAG LLOYD BRASIL AGENCIAMENTO MARITIM</v>
          </cell>
          <cell r="H943" t="str">
            <v>MARITIMA</v>
          </cell>
          <cell r="I943" t="str">
            <v/>
          </cell>
          <cell r="J943">
            <v>44609</v>
          </cell>
          <cell r="K943" t="str">
            <v>HLCUSTR220118383</v>
          </cell>
          <cell r="L943" t="str">
            <v>1250253956</v>
          </cell>
          <cell r="P943">
            <v>44609</v>
          </cell>
          <cell r="Q943" t="str">
            <v>9699127 -UASC ZAMZAM</v>
          </cell>
          <cell r="R943" t="str">
            <v>FCL</v>
          </cell>
          <cell r="S943">
            <v>44626</v>
          </cell>
          <cell r="T943">
            <v>44625</v>
          </cell>
          <cell r="U943" t="str">
            <v>152205047170451</v>
          </cell>
          <cell r="V943">
            <v>44626</v>
          </cell>
          <cell r="W943" t="str">
            <v/>
          </cell>
          <cell r="X943" t="str">
            <v/>
          </cell>
          <cell r="Y943" t="str">
            <v/>
          </cell>
          <cell r="Z943" t="str">
            <v>0817800
PORTO DE SANTOS</v>
          </cell>
          <cell r="AA943" t="str">
            <v>0817800
PORTO DE SANTOS</v>
          </cell>
          <cell r="AB943" t="str">
            <v>BRASIL TERMINAL PORTUÁRIO S/A</v>
          </cell>
          <cell r="AC943">
            <v>44630</v>
          </cell>
          <cell r="AD943" t="str">
            <v>22/0462867-0</v>
          </cell>
          <cell r="AE943">
            <v>44630</v>
          </cell>
          <cell r="AF943" t="str">
            <v>Verde</v>
          </cell>
          <cell r="AG943">
            <v>44630</v>
          </cell>
          <cell r="AH943" t="str">
            <v/>
          </cell>
          <cell r="AI943" t="str">
            <v/>
          </cell>
          <cell r="AJ943" t="str">
            <v/>
          </cell>
          <cell r="AK943" t="str">
            <v/>
          </cell>
        </row>
        <row r="944">
          <cell r="A944">
            <v>540201717</v>
          </cell>
          <cell r="B944" t="str">
            <v>Normal</v>
          </cell>
          <cell r="C944" t="str">
            <v>Produtivo</v>
          </cell>
          <cell r="D944" t="str">
            <v>MBBRAS - SBC_x000D_
59.104.273/0001-29</v>
          </cell>
          <cell r="E944" t="str">
            <v>BSAO0039673</v>
          </cell>
          <cell r="F944" t="str">
            <v>DAIMLER TRUCK</v>
          </cell>
          <cell r="G944" t="str">
            <v>HAPPAG LLOYD BRASIL AGENCIAMENTO MARITIM</v>
          </cell>
          <cell r="H944" t="str">
            <v>MARITIMA</v>
          </cell>
          <cell r="I944" t="str">
            <v/>
          </cell>
          <cell r="J944">
            <v>44608</v>
          </cell>
          <cell r="K944" t="str">
            <v>HLCUSTR220111775</v>
          </cell>
          <cell r="L944" t="str">
            <v>1250254039</v>
          </cell>
          <cell r="P944">
            <v>44609</v>
          </cell>
          <cell r="Q944" t="str">
            <v>9699127 -UASC ZAMZAM</v>
          </cell>
          <cell r="R944" t="str">
            <v>FCL</v>
          </cell>
          <cell r="S944">
            <v>44626</v>
          </cell>
          <cell r="T944">
            <v>44625</v>
          </cell>
          <cell r="U944" t="str">
            <v>152205047170290</v>
          </cell>
          <cell r="V944">
            <v>44625</v>
          </cell>
          <cell r="W944" t="str">
            <v/>
          </cell>
          <cell r="X944" t="str">
            <v/>
          </cell>
          <cell r="Y944" t="str">
            <v/>
          </cell>
          <cell r="Z944" t="str">
            <v>0817800
PORTO DE SANTOS</v>
          </cell>
          <cell r="AA944" t="str">
            <v>0817800
PORTO DE SANTOS</v>
          </cell>
          <cell r="AB944" t="str">
            <v>BRASIL TERMINAL PORTUÁRIO S/A</v>
          </cell>
          <cell r="AC944">
            <v>44630</v>
          </cell>
          <cell r="AD944" t="str">
            <v>22/0463457-2</v>
          </cell>
          <cell r="AE944">
            <v>44630</v>
          </cell>
          <cell r="AF944" t="str">
            <v>Verde</v>
          </cell>
          <cell r="AG944">
            <v>44630</v>
          </cell>
          <cell r="AH944" t="str">
            <v/>
          </cell>
          <cell r="AI944" t="str">
            <v/>
          </cell>
          <cell r="AJ944">
            <v>44630</v>
          </cell>
          <cell r="AK944">
            <v>44630</v>
          </cell>
        </row>
        <row r="945">
          <cell r="A945">
            <v>540201716</v>
          </cell>
          <cell r="B945" t="str">
            <v>Normal</v>
          </cell>
          <cell r="C945" t="str">
            <v>Produtivo</v>
          </cell>
          <cell r="D945" t="str">
            <v>MBBRAS - SBC_x000D_
59.104.273/0001-29</v>
          </cell>
          <cell r="E945" t="str">
            <v>BSAO0039672</v>
          </cell>
          <cell r="F945" t="str">
            <v>DAIMLER TRUCK</v>
          </cell>
          <cell r="G945" t="str">
            <v>HAPPAG LLOYD BRASIL AGENCIAMENTO MARITIM</v>
          </cell>
          <cell r="H945" t="str">
            <v>MARITIMA</v>
          </cell>
          <cell r="I945" t="str">
            <v/>
          </cell>
          <cell r="J945">
            <v>44608</v>
          </cell>
          <cell r="K945" t="str">
            <v>HLCUSTR220111742</v>
          </cell>
          <cell r="L945" t="str">
            <v>1250253962</v>
          </cell>
          <cell r="P945">
            <v>44609</v>
          </cell>
          <cell r="Q945" t="str">
            <v>9699127 -UASC ZAMZAM</v>
          </cell>
          <cell r="R945" t="str">
            <v>FCL</v>
          </cell>
          <cell r="S945">
            <v>44626</v>
          </cell>
          <cell r="T945">
            <v>44625</v>
          </cell>
          <cell r="U945" t="str">
            <v>152205047170109</v>
          </cell>
          <cell r="V945">
            <v>44625</v>
          </cell>
          <cell r="W945" t="str">
            <v/>
          </cell>
          <cell r="X945" t="str">
            <v/>
          </cell>
          <cell r="Y945" t="str">
            <v/>
          </cell>
          <cell r="Z945" t="str">
            <v>0817800
PORTO DE SANTOS</v>
          </cell>
          <cell r="AA945" t="str">
            <v>0817800
PORTO DE SANTOS</v>
          </cell>
          <cell r="AB945" t="str">
            <v>BRASIL TERMINAL PORTUÁRIO S/A</v>
          </cell>
          <cell r="AC945">
            <v>44628</v>
          </cell>
          <cell r="AD945" t="str">
            <v>22/0443052-7</v>
          </cell>
          <cell r="AE945">
            <v>44628</v>
          </cell>
          <cell r="AF945" t="str">
            <v>Vermelho</v>
          </cell>
          <cell r="AG945" t="str">
            <v/>
          </cell>
          <cell r="AH945" t="str">
            <v/>
          </cell>
          <cell r="AI945" t="str">
            <v/>
          </cell>
          <cell r="AJ945" t="str">
            <v/>
          </cell>
          <cell r="AK945" t="str">
            <v/>
          </cell>
        </row>
        <row r="946">
          <cell r="A946">
            <v>540201718</v>
          </cell>
          <cell r="B946" t="str">
            <v>Normal</v>
          </cell>
          <cell r="C946" t="str">
            <v>Produtivo</v>
          </cell>
          <cell r="D946" t="str">
            <v>MBBRAS - SBC_x000D_
59.104.273/0001-29</v>
          </cell>
          <cell r="E946" t="str">
            <v>BSAO0039675</v>
          </cell>
          <cell r="F946" t="str">
            <v>DAIMLER TRUCK</v>
          </cell>
          <cell r="G946" t="str">
            <v>HAPPAG LLOYD BRASIL AGENCIAMENTO MARITIM</v>
          </cell>
          <cell r="H946" t="str">
            <v>MARITIMA</v>
          </cell>
          <cell r="I946" t="str">
            <v/>
          </cell>
          <cell r="J946">
            <v>44609</v>
          </cell>
          <cell r="K946" t="str">
            <v>HLCUSTR220111804</v>
          </cell>
          <cell r="L946" t="str">
            <v>1250254060</v>
          </cell>
          <cell r="P946">
            <v>44609</v>
          </cell>
          <cell r="Q946" t="str">
            <v>9699127 -UASC ZAMZAM</v>
          </cell>
          <cell r="R946" t="str">
            <v>FCL</v>
          </cell>
          <cell r="S946">
            <v>44626</v>
          </cell>
          <cell r="T946">
            <v>44625</v>
          </cell>
          <cell r="U946" t="str">
            <v>152205047170370</v>
          </cell>
          <cell r="V946">
            <v>44625</v>
          </cell>
          <cell r="W946" t="str">
            <v/>
          </cell>
          <cell r="X946" t="str">
            <v/>
          </cell>
          <cell r="Y946" t="str">
            <v/>
          </cell>
          <cell r="Z946" t="str">
            <v>0817800
PORTO DE SANTOS</v>
          </cell>
          <cell r="AA946" t="str">
            <v>0817800
PORTO DE SANTOS</v>
          </cell>
          <cell r="AB946" t="str">
            <v>BRASIL TERMINAL PORTUÁRIO S/A</v>
          </cell>
          <cell r="AC946">
            <v>44634</v>
          </cell>
          <cell r="AD946" t="str">
            <v>22/0489315-2</v>
          </cell>
          <cell r="AE946">
            <v>44635</v>
          </cell>
          <cell r="AF946" t="str">
            <v>Verde</v>
          </cell>
          <cell r="AG946">
            <v>44635</v>
          </cell>
          <cell r="AH946" t="str">
            <v/>
          </cell>
          <cell r="AI946" t="str">
            <v/>
          </cell>
          <cell r="AJ946" t="str">
            <v/>
          </cell>
          <cell r="AK946" t="str">
            <v/>
          </cell>
        </row>
        <row r="947">
          <cell r="A947">
            <v>540201724</v>
          </cell>
          <cell r="B947" t="str">
            <v>Normal</v>
          </cell>
          <cell r="C947" t="str">
            <v>Produtivo</v>
          </cell>
          <cell r="D947" t="str">
            <v>MBBRAS - SBC_x000D_
59.104.273/0001-29</v>
          </cell>
          <cell r="E947" t="str">
            <v>BSAO0039680</v>
          </cell>
          <cell r="F947" t="str">
            <v>DAIMLER TRUCK</v>
          </cell>
          <cell r="G947" t="str">
            <v>HAPPAG LLOYD BRASIL AGENCIAMENTO MARITIM</v>
          </cell>
          <cell r="H947" t="str">
            <v>MARITIMA</v>
          </cell>
          <cell r="I947" t="str">
            <v/>
          </cell>
          <cell r="J947">
            <v>44608</v>
          </cell>
          <cell r="K947" t="str">
            <v>HLCUSTR220120545</v>
          </cell>
          <cell r="L947" t="str">
            <v>1250253945</v>
          </cell>
          <cell r="P947">
            <v>44609</v>
          </cell>
          <cell r="Q947" t="str">
            <v>9699127 -UASC ZAMZAM</v>
          </cell>
          <cell r="R947" t="str">
            <v>FCL</v>
          </cell>
          <cell r="S947">
            <v>44626</v>
          </cell>
          <cell r="T947">
            <v>44625</v>
          </cell>
          <cell r="U947" t="str">
            <v>152205047170966</v>
          </cell>
          <cell r="V947">
            <v>44625</v>
          </cell>
          <cell r="W947" t="str">
            <v/>
          </cell>
          <cell r="X947" t="str">
            <v/>
          </cell>
          <cell r="Y947" t="str">
            <v/>
          </cell>
          <cell r="Z947" t="str">
            <v>0817800
PORTO DE SANTOS</v>
          </cell>
          <cell r="AA947" t="str">
            <v>0817800
PORTO DE SANTOS</v>
          </cell>
          <cell r="AB947" t="str">
            <v>BRASIL TERMINAL PORTUÁRIO S/A</v>
          </cell>
          <cell r="AC947">
            <v>44631</v>
          </cell>
          <cell r="AD947" t="str">
            <v>22/0477704-7</v>
          </cell>
          <cell r="AE947">
            <v>44634</v>
          </cell>
          <cell r="AF947" t="str">
            <v>Verde</v>
          </cell>
          <cell r="AG947">
            <v>44634</v>
          </cell>
          <cell r="AH947" t="str">
            <v/>
          </cell>
          <cell r="AI947" t="str">
            <v/>
          </cell>
          <cell r="AJ947" t="str">
            <v/>
          </cell>
          <cell r="AK947" t="str">
            <v/>
          </cell>
        </row>
        <row r="948">
          <cell r="A948">
            <v>540201723</v>
          </cell>
          <cell r="B948" t="str">
            <v>Normal</v>
          </cell>
          <cell r="C948" t="str">
            <v>Produtivo</v>
          </cell>
          <cell r="D948" t="str">
            <v>MBBRAS - SBC_x000D_
59.104.273/0001-29</v>
          </cell>
          <cell r="E948" t="str">
            <v>BSAO0039679</v>
          </cell>
          <cell r="F948" t="str">
            <v>DAIMLER TRUCK</v>
          </cell>
          <cell r="G948" t="str">
            <v>HAPPAG LLOYD BRASIL AGENCIAMENTO MARITIM</v>
          </cell>
          <cell r="H948" t="str">
            <v>MARITIMA</v>
          </cell>
          <cell r="I948" t="str">
            <v/>
          </cell>
          <cell r="J948">
            <v>44608</v>
          </cell>
          <cell r="K948" t="str">
            <v>HLCUSTR220120494</v>
          </cell>
          <cell r="L948" t="str">
            <v>1250253944</v>
          </cell>
          <cell r="P948">
            <v>44609</v>
          </cell>
          <cell r="Q948" t="str">
            <v>9699127 -UASC ZAMZAM</v>
          </cell>
          <cell r="R948" t="str">
            <v>FCL</v>
          </cell>
          <cell r="S948">
            <v>44626</v>
          </cell>
          <cell r="T948">
            <v>44625</v>
          </cell>
          <cell r="U948" t="str">
            <v>152205047170885</v>
          </cell>
          <cell r="V948">
            <v>44625</v>
          </cell>
          <cell r="W948" t="str">
            <v/>
          </cell>
          <cell r="X948" t="str">
            <v/>
          </cell>
          <cell r="Y948" t="str">
            <v/>
          </cell>
          <cell r="Z948" t="str">
            <v>0817800
PORTO DE SANTOS</v>
          </cell>
          <cell r="AA948" t="str">
            <v>0817800
PORTO DE SANTOS</v>
          </cell>
          <cell r="AB948" t="str">
            <v>BRASIL TERMINAL PORTUÁRIO S/A</v>
          </cell>
          <cell r="AC948">
            <v>44629</v>
          </cell>
          <cell r="AD948" t="str">
            <v>22/0457536-3</v>
          </cell>
          <cell r="AE948">
            <v>44630</v>
          </cell>
          <cell r="AF948" t="str">
            <v>Verde</v>
          </cell>
          <cell r="AG948">
            <v>44630</v>
          </cell>
          <cell r="AH948" t="str">
            <v/>
          </cell>
          <cell r="AI948" t="str">
            <v/>
          </cell>
          <cell r="AJ948" t="str">
            <v/>
          </cell>
          <cell r="AK948" t="str">
            <v/>
          </cell>
        </row>
        <row r="949">
          <cell r="A949">
            <v>540201721</v>
          </cell>
          <cell r="B949" t="str">
            <v>Normal</v>
          </cell>
          <cell r="C949" t="str">
            <v>Produtivo</v>
          </cell>
          <cell r="D949" t="str">
            <v>MBBRAS - SBC_x000D_
59.104.273/0001-29</v>
          </cell>
          <cell r="E949" t="str">
            <v>BSAO0039677</v>
          </cell>
          <cell r="F949" t="str">
            <v>DAIMLER TRUCK</v>
          </cell>
          <cell r="G949" t="str">
            <v>HAPPAG LLOYD BRASIL AGENCIAMENTO MARITIM</v>
          </cell>
          <cell r="H949" t="str">
            <v>MARITIMA</v>
          </cell>
          <cell r="I949" t="str">
            <v/>
          </cell>
          <cell r="J949">
            <v>44608</v>
          </cell>
          <cell r="K949" t="str">
            <v>HLCUSTR220120260</v>
          </cell>
          <cell r="L949" t="str">
            <v>1250253985</v>
          </cell>
          <cell r="P949">
            <v>44608</v>
          </cell>
          <cell r="Q949" t="str">
            <v>9699127 -UASC ZAMZAM</v>
          </cell>
          <cell r="R949" t="str">
            <v>FCL</v>
          </cell>
          <cell r="S949">
            <v>44626</v>
          </cell>
          <cell r="T949">
            <v>44625</v>
          </cell>
          <cell r="U949" t="str">
            <v>152205047170702</v>
          </cell>
          <cell r="V949">
            <v>44626</v>
          </cell>
          <cell r="W949" t="str">
            <v/>
          </cell>
          <cell r="X949" t="str">
            <v/>
          </cell>
          <cell r="Y949" t="str">
            <v/>
          </cell>
          <cell r="Z949" t="str">
            <v>0817800
PORTO DE SANTOS</v>
          </cell>
          <cell r="AA949" t="str">
            <v>0817800
PORTO DE SANTOS</v>
          </cell>
          <cell r="AB949" t="str">
            <v>BRASIL TERMINAL PORTUÁRIO S/A</v>
          </cell>
          <cell r="AC949" t="str">
            <v/>
          </cell>
          <cell r="AD949" t="str">
            <v/>
          </cell>
          <cell r="AE949" t="str">
            <v/>
          </cell>
          <cell r="AF949" t="str">
            <v/>
          </cell>
          <cell r="AG949" t="str">
            <v/>
          </cell>
          <cell r="AH949" t="str">
            <v/>
          </cell>
          <cell r="AI949" t="str">
            <v/>
          </cell>
          <cell r="AJ949" t="str">
            <v/>
          </cell>
          <cell r="AK949" t="str">
            <v/>
          </cell>
        </row>
        <row r="950">
          <cell r="A950">
            <v>540201727</v>
          </cell>
          <cell r="B950" t="str">
            <v>Normal</v>
          </cell>
          <cell r="C950" t="str">
            <v>Produtivo</v>
          </cell>
          <cell r="D950" t="str">
            <v>MBBRAS - SBC_x000D_
59.104.273/0001-29</v>
          </cell>
          <cell r="E950" t="str">
            <v>BSAO0039688</v>
          </cell>
          <cell r="F950" t="str">
            <v>DAIMLER TRUCK</v>
          </cell>
          <cell r="G950" t="str">
            <v>HAPPAG LLOYD BRASIL AGENCIAMENTO MARITIM</v>
          </cell>
          <cell r="H950" t="str">
            <v>MARITIMA</v>
          </cell>
          <cell r="I950" t="str">
            <v/>
          </cell>
          <cell r="J950">
            <v>44608</v>
          </cell>
          <cell r="K950" t="str">
            <v>HLCUSTR220120768</v>
          </cell>
          <cell r="L950" t="str">
            <v>1250253948</v>
          </cell>
          <cell r="P950">
            <v>44608</v>
          </cell>
          <cell r="Q950" t="str">
            <v>9699127 -UASC ZAMZAM</v>
          </cell>
          <cell r="R950" t="str">
            <v>FCL</v>
          </cell>
          <cell r="S950">
            <v>44626</v>
          </cell>
          <cell r="T950">
            <v>44625</v>
          </cell>
          <cell r="U950" t="str">
            <v>152205047171261</v>
          </cell>
          <cell r="V950">
            <v>44625</v>
          </cell>
          <cell r="W950" t="str">
            <v/>
          </cell>
          <cell r="X950" t="str">
            <v/>
          </cell>
          <cell r="Y950" t="str">
            <v/>
          </cell>
          <cell r="Z950" t="str">
            <v>0817800
PORTO DE SANTOS</v>
          </cell>
          <cell r="AA950" t="str">
            <v/>
          </cell>
          <cell r="AB950" t="str">
            <v/>
          </cell>
          <cell r="AC950" t="str">
            <v/>
          </cell>
          <cell r="AD950" t="str">
            <v/>
          </cell>
          <cell r="AE950" t="str">
            <v/>
          </cell>
          <cell r="AF950" t="str">
            <v/>
          </cell>
          <cell r="AG950" t="str">
            <v/>
          </cell>
          <cell r="AH950" t="str">
            <v/>
          </cell>
          <cell r="AI950" t="str">
            <v/>
          </cell>
          <cell r="AJ950" t="str">
            <v/>
          </cell>
          <cell r="AK950" t="str">
            <v/>
          </cell>
        </row>
        <row r="951">
          <cell r="A951">
            <v>540201725</v>
          </cell>
          <cell r="B951" t="str">
            <v>Normal</v>
          </cell>
          <cell r="C951" t="str">
            <v>Produtivo</v>
          </cell>
          <cell r="D951" t="str">
            <v>MBBRAS - SBC_x000D_
59.104.273/0001-29</v>
          </cell>
          <cell r="E951" t="str">
            <v>BSAO0039685</v>
          </cell>
          <cell r="F951" t="str">
            <v>DAIMLER TRUCK</v>
          </cell>
          <cell r="G951" t="str">
            <v>HAPPAG LLOYD BRASIL AGENCIAMENTO MARITIM</v>
          </cell>
          <cell r="H951" t="str">
            <v>MARITIMA</v>
          </cell>
          <cell r="I951" t="str">
            <v/>
          </cell>
          <cell r="J951">
            <v>44608</v>
          </cell>
          <cell r="K951" t="str">
            <v>HLCUSTR220120618</v>
          </cell>
          <cell r="L951" t="str">
            <v>1250253949</v>
          </cell>
          <cell r="P951">
            <v>44609</v>
          </cell>
          <cell r="Q951" t="str">
            <v>9699127 -UASC ZAMZAM</v>
          </cell>
          <cell r="R951" t="str">
            <v>FCL</v>
          </cell>
          <cell r="S951">
            <v>44626</v>
          </cell>
          <cell r="T951">
            <v>44625</v>
          </cell>
          <cell r="U951" t="str">
            <v>152205047171008</v>
          </cell>
          <cell r="V951">
            <v>44625</v>
          </cell>
          <cell r="W951" t="str">
            <v/>
          </cell>
          <cell r="X951" t="str">
            <v/>
          </cell>
          <cell r="Y951" t="str">
            <v/>
          </cell>
          <cell r="Z951" t="str">
            <v>0817800
PORTO DE SANTOS</v>
          </cell>
          <cell r="AA951" t="str">
            <v>0817800
PORTO DE SANTOS</v>
          </cell>
          <cell r="AB951" t="str">
            <v>BRASIL TERMINAL PORTUÁRIO S/A</v>
          </cell>
          <cell r="AC951">
            <v>44628</v>
          </cell>
          <cell r="AD951" t="str">
            <v>22/0448707-3</v>
          </cell>
          <cell r="AE951">
            <v>44629</v>
          </cell>
          <cell r="AF951" t="str">
            <v>Verde</v>
          </cell>
          <cell r="AG951">
            <v>44629</v>
          </cell>
          <cell r="AH951" t="str">
            <v/>
          </cell>
          <cell r="AI951" t="str">
            <v/>
          </cell>
          <cell r="AJ951">
            <v>44629</v>
          </cell>
          <cell r="AK951">
            <v>44629</v>
          </cell>
        </row>
        <row r="952">
          <cell r="A952">
            <v>540201726</v>
          </cell>
          <cell r="B952" t="str">
            <v>Normal</v>
          </cell>
          <cell r="C952" t="str">
            <v>Produtivo</v>
          </cell>
          <cell r="D952" t="str">
            <v>MBBRAS - SBC_x000D_
59.104.273/0001-29</v>
          </cell>
          <cell r="E952" t="str">
            <v>BSAO0039686</v>
          </cell>
          <cell r="F952" t="str">
            <v>DAIMLER TRUCK</v>
          </cell>
          <cell r="G952" t="str">
            <v>HAPPAG LLOYD BRASIL AGENCIAMENTO MARITIM</v>
          </cell>
          <cell r="H952" t="str">
            <v>MARITIMA</v>
          </cell>
          <cell r="I952" t="str">
            <v/>
          </cell>
          <cell r="J952">
            <v>44608</v>
          </cell>
          <cell r="K952" t="str">
            <v>HLCUSTR220120724</v>
          </cell>
          <cell r="L952" t="str">
            <v>1250253946</v>
          </cell>
          <cell r="P952">
            <v>44608</v>
          </cell>
          <cell r="Q952" t="str">
            <v>9699127 -UASC ZAMZAM</v>
          </cell>
          <cell r="R952" t="str">
            <v>FCL</v>
          </cell>
          <cell r="S952">
            <v>44626</v>
          </cell>
          <cell r="T952">
            <v>44625</v>
          </cell>
          <cell r="U952" t="str">
            <v>152205047171180</v>
          </cell>
          <cell r="V952">
            <v>44625</v>
          </cell>
          <cell r="W952" t="str">
            <v/>
          </cell>
          <cell r="X952" t="str">
            <v/>
          </cell>
          <cell r="Y952" t="str">
            <v/>
          </cell>
          <cell r="Z952" t="str">
            <v>0817800
PORTO DE SANTOS</v>
          </cell>
          <cell r="AA952" t="str">
            <v>0817800
PORTO DE SANTOS</v>
          </cell>
          <cell r="AB952" t="str">
            <v>BRASIL TERMINAL PORTUÁRIO S/A</v>
          </cell>
          <cell r="AC952" t="str">
            <v/>
          </cell>
          <cell r="AD952" t="str">
            <v/>
          </cell>
          <cell r="AE952" t="str">
            <v/>
          </cell>
          <cell r="AF952" t="str">
            <v/>
          </cell>
          <cell r="AG952" t="str">
            <v/>
          </cell>
          <cell r="AH952" t="str">
            <v/>
          </cell>
          <cell r="AI952" t="str">
            <v/>
          </cell>
          <cell r="AJ952" t="str">
            <v/>
          </cell>
          <cell r="AK952" t="str">
            <v/>
          </cell>
        </row>
        <row r="953">
          <cell r="A953">
            <v>540201728</v>
          </cell>
          <cell r="B953" t="str">
            <v>Normal</v>
          </cell>
          <cell r="C953" t="str">
            <v>Produtivo</v>
          </cell>
          <cell r="D953" t="str">
            <v>MBBRAS - SBC_x000D_
59.104.273/0001-29</v>
          </cell>
          <cell r="E953" t="str">
            <v>BSAO0039692</v>
          </cell>
          <cell r="F953" t="str">
            <v>DAIMLER TRUCK</v>
          </cell>
          <cell r="G953" t="str">
            <v>HAPPAG LLOYD BRASIL AGENCIAMENTO MARITIM</v>
          </cell>
          <cell r="H953" t="str">
            <v>MARITIMA</v>
          </cell>
          <cell r="I953" t="str">
            <v/>
          </cell>
          <cell r="J953">
            <v>44608</v>
          </cell>
          <cell r="K953" t="str">
            <v>HLCUSTR220120808</v>
          </cell>
          <cell r="L953" t="str">
            <v>1250253950</v>
          </cell>
          <cell r="P953">
            <v>44609</v>
          </cell>
          <cell r="Q953" t="str">
            <v>9699127 -UASC ZAMZAM</v>
          </cell>
          <cell r="R953" t="str">
            <v>FCL</v>
          </cell>
          <cell r="S953">
            <v>44626</v>
          </cell>
          <cell r="T953">
            <v>44625</v>
          </cell>
          <cell r="U953" t="str">
            <v>152205047171342</v>
          </cell>
          <cell r="V953">
            <v>44625</v>
          </cell>
          <cell r="W953" t="str">
            <v/>
          </cell>
          <cell r="X953" t="str">
            <v/>
          </cell>
          <cell r="Y953" t="str">
            <v/>
          </cell>
          <cell r="Z953" t="str">
            <v>0817800
PORTO DE SANTOS</v>
          </cell>
          <cell r="AA953" t="str">
            <v>0817900
SAO PAULO</v>
          </cell>
          <cell r="AB953" t="str">
            <v>EADI SANTO ANDRE TERMINAL DE CARGAS LTDA.</v>
          </cell>
          <cell r="AC953">
            <v>44637</v>
          </cell>
          <cell r="AD953" t="str">
            <v>22/0512778-0</v>
          </cell>
          <cell r="AE953">
            <v>44637</v>
          </cell>
          <cell r="AF953" t="str">
            <v>Verde</v>
          </cell>
          <cell r="AG953">
            <v>44637</v>
          </cell>
          <cell r="AH953" t="str">
            <v/>
          </cell>
          <cell r="AI953" t="str">
            <v/>
          </cell>
          <cell r="AJ953" t="str">
            <v/>
          </cell>
          <cell r="AK953" t="str">
            <v/>
          </cell>
        </row>
        <row r="954">
          <cell r="A954">
            <v>540201737</v>
          </cell>
          <cell r="B954" t="str">
            <v>Normal</v>
          </cell>
          <cell r="C954" t="str">
            <v>Produtivo</v>
          </cell>
          <cell r="D954" t="str">
            <v>MBBRAS - SBC_x000D_
59.104.273/0001-29</v>
          </cell>
          <cell r="E954" t="str">
            <v>BSAO0039698</v>
          </cell>
          <cell r="F954" t="str">
            <v>DAIMLER TRUCK</v>
          </cell>
          <cell r="G954" t="str">
            <v>HAPPAG LLOYD BRASIL AGENCIAMENTO MARITIM</v>
          </cell>
          <cell r="H954" t="str">
            <v>MARITIMA</v>
          </cell>
          <cell r="I954" t="str">
            <v/>
          </cell>
          <cell r="J954">
            <v>44608</v>
          </cell>
          <cell r="K954" t="str">
            <v>HLCUSTR220121370</v>
          </cell>
          <cell r="L954" t="str">
            <v>1250253954</v>
          </cell>
          <cell r="P954">
            <v>44608</v>
          </cell>
          <cell r="Q954" t="str">
            <v>9699127 -UASC ZAMZAM</v>
          </cell>
          <cell r="R954" t="str">
            <v>FCL</v>
          </cell>
          <cell r="S954">
            <v>44626</v>
          </cell>
          <cell r="T954">
            <v>44625</v>
          </cell>
          <cell r="U954" t="str">
            <v>152205047171857</v>
          </cell>
          <cell r="V954">
            <v>44626</v>
          </cell>
          <cell r="W954" t="str">
            <v/>
          </cell>
          <cell r="X954" t="str">
            <v/>
          </cell>
          <cell r="Y954" t="str">
            <v/>
          </cell>
          <cell r="Z954" t="str">
            <v>0817800
PORTO DE SANTOS</v>
          </cell>
          <cell r="AA954" t="str">
            <v>0817800
PORTO DE SANTOS</v>
          </cell>
          <cell r="AB954" t="str">
            <v>BRASIL TERMINAL PORTUÁRIO S/A</v>
          </cell>
          <cell r="AC954" t="str">
            <v/>
          </cell>
          <cell r="AD954" t="str">
            <v/>
          </cell>
          <cell r="AE954" t="str">
            <v/>
          </cell>
          <cell r="AF954" t="str">
            <v/>
          </cell>
          <cell r="AG954" t="str">
            <v/>
          </cell>
          <cell r="AH954" t="str">
            <v/>
          </cell>
          <cell r="AI954" t="str">
            <v/>
          </cell>
          <cell r="AJ954" t="str">
            <v/>
          </cell>
          <cell r="AK954" t="str">
            <v/>
          </cell>
        </row>
        <row r="955">
          <cell r="A955">
            <v>540201735</v>
          </cell>
          <cell r="B955" t="str">
            <v>Normal</v>
          </cell>
          <cell r="C955" t="str">
            <v>Produtivo</v>
          </cell>
          <cell r="D955" t="str">
            <v>MBBRAS - SBC_x000D_
59.104.273/0001-29</v>
          </cell>
          <cell r="E955" t="str">
            <v>BSAO0039695</v>
          </cell>
          <cell r="F955" t="str">
            <v>DAIMLER TRUCK</v>
          </cell>
          <cell r="G955" t="str">
            <v>HAPPAG LLOYD BRASIL AGENCIAMENTO MARITIM</v>
          </cell>
          <cell r="H955" t="str">
            <v>MARITIMA</v>
          </cell>
          <cell r="I955" t="str">
            <v/>
          </cell>
          <cell r="J955">
            <v>44608</v>
          </cell>
          <cell r="K955" t="str">
            <v>HLCUSTR220121369</v>
          </cell>
          <cell r="L955" t="str">
            <v>1250253953</v>
          </cell>
          <cell r="P955">
            <v>44608</v>
          </cell>
          <cell r="Q955" t="str">
            <v>9699127 -UASC ZAMZAM</v>
          </cell>
          <cell r="R955" t="str">
            <v>FCL</v>
          </cell>
          <cell r="S955">
            <v>44626</v>
          </cell>
          <cell r="T955">
            <v>44625</v>
          </cell>
          <cell r="U955" t="str">
            <v>152205047171776</v>
          </cell>
          <cell r="V955">
            <v>44625</v>
          </cell>
          <cell r="W955" t="str">
            <v/>
          </cell>
          <cell r="X955" t="str">
            <v/>
          </cell>
          <cell r="Y955" t="str">
            <v/>
          </cell>
          <cell r="Z955" t="str">
            <v>0817800
PORTO DE SANTOS</v>
          </cell>
          <cell r="AA955" t="str">
            <v>0817800
PORTO DE SANTOS</v>
          </cell>
          <cell r="AB955" t="str">
            <v>BRASIL TERMINAL PORTUÁRIO S/A</v>
          </cell>
          <cell r="AC955" t="str">
            <v/>
          </cell>
          <cell r="AD955" t="str">
            <v/>
          </cell>
          <cell r="AE955" t="str">
            <v/>
          </cell>
          <cell r="AF955" t="str">
            <v/>
          </cell>
          <cell r="AG955" t="str">
            <v/>
          </cell>
          <cell r="AH955" t="str">
            <v/>
          </cell>
          <cell r="AI955" t="str">
            <v/>
          </cell>
          <cell r="AJ955" t="str">
            <v/>
          </cell>
          <cell r="AK955" t="str">
            <v/>
          </cell>
        </row>
        <row r="956">
          <cell r="A956">
            <v>540201730</v>
          </cell>
          <cell r="B956" t="str">
            <v>Normal</v>
          </cell>
          <cell r="C956" t="str">
            <v>Produtivo</v>
          </cell>
          <cell r="D956" t="str">
            <v>MBBRAS - SBC_x000D_
59.104.273/0001-29</v>
          </cell>
          <cell r="E956" t="str">
            <v>BSAO0039694</v>
          </cell>
          <cell r="F956" t="str">
            <v>DAIMLER TRUCK</v>
          </cell>
          <cell r="G956" t="str">
            <v>HAPPAG LLOYD BRASIL AGENCIAMENTO MARITIM</v>
          </cell>
          <cell r="H956" t="str">
            <v>MARITIMA</v>
          </cell>
          <cell r="I956" t="str">
            <v/>
          </cell>
          <cell r="J956">
            <v>44608</v>
          </cell>
          <cell r="K956" t="str">
            <v>HLCUSTR220121296</v>
          </cell>
          <cell r="L956" t="str">
            <v>1250253951</v>
          </cell>
          <cell r="P956">
            <v>44608</v>
          </cell>
          <cell r="Q956" t="str">
            <v>9699127 -UASC ZAMZAM</v>
          </cell>
          <cell r="R956" t="str">
            <v>FCL</v>
          </cell>
          <cell r="S956">
            <v>44626</v>
          </cell>
          <cell r="T956">
            <v>44625</v>
          </cell>
          <cell r="U956" t="str">
            <v>152205047171504</v>
          </cell>
          <cell r="V956">
            <v>44625</v>
          </cell>
          <cell r="W956" t="str">
            <v/>
          </cell>
          <cell r="X956" t="str">
            <v/>
          </cell>
          <cell r="Y956" t="str">
            <v/>
          </cell>
          <cell r="Z956" t="str">
            <v>0817800
PORTO DE SANTOS</v>
          </cell>
          <cell r="AA956" t="str">
            <v>0817800
PORTO DE SANTOS</v>
          </cell>
          <cell r="AB956" t="str">
            <v>BRASIL TERMINAL PORTUÁRIO S/A</v>
          </cell>
          <cell r="AC956" t="str">
            <v/>
          </cell>
          <cell r="AD956" t="str">
            <v/>
          </cell>
          <cell r="AE956" t="str">
            <v/>
          </cell>
          <cell r="AF956" t="str">
            <v/>
          </cell>
          <cell r="AG956" t="str">
            <v/>
          </cell>
          <cell r="AH956" t="str">
            <v/>
          </cell>
          <cell r="AI956" t="str">
            <v/>
          </cell>
          <cell r="AJ956" t="str">
            <v/>
          </cell>
          <cell r="AK956" t="str">
            <v/>
          </cell>
        </row>
        <row r="957">
          <cell r="A957">
            <v>540201729</v>
          </cell>
          <cell r="B957" t="str">
            <v>Normal</v>
          </cell>
          <cell r="C957" t="str">
            <v>Produtivo</v>
          </cell>
          <cell r="D957" t="str">
            <v>MBBRAS - SBC_x000D_
59.104.273/0001-29</v>
          </cell>
          <cell r="E957" t="str">
            <v>BSAO0039693</v>
          </cell>
          <cell r="F957" t="str">
            <v>DAIMLER TRUCK</v>
          </cell>
          <cell r="G957" t="str">
            <v>HAPPAG LLOYD BRASIL AGENCIAMENTO MARITIM</v>
          </cell>
          <cell r="H957" t="str">
            <v>MARITIMA</v>
          </cell>
          <cell r="I957" t="str">
            <v/>
          </cell>
          <cell r="J957">
            <v>44608</v>
          </cell>
          <cell r="K957" t="str">
            <v>HLCUSTR220121051</v>
          </cell>
          <cell r="L957" t="str">
            <v>1250253952</v>
          </cell>
          <cell r="P957">
            <v>44609</v>
          </cell>
          <cell r="Q957" t="str">
            <v>9699127 -UASC ZAMZAM</v>
          </cell>
          <cell r="R957" t="str">
            <v>FCL</v>
          </cell>
          <cell r="S957">
            <v>44626</v>
          </cell>
          <cell r="T957">
            <v>44625</v>
          </cell>
          <cell r="U957" t="str">
            <v>152205047171423</v>
          </cell>
          <cell r="V957">
            <v>44625</v>
          </cell>
          <cell r="W957" t="str">
            <v/>
          </cell>
          <cell r="X957" t="str">
            <v/>
          </cell>
          <cell r="Y957" t="str">
            <v/>
          </cell>
          <cell r="Z957" t="str">
            <v>0817800
PORTO DE SANTOS</v>
          </cell>
          <cell r="AA957" t="str">
            <v>0817800
PORTO DE SANTOS</v>
          </cell>
          <cell r="AB957" t="str">
            <v>BRASIL TERMINAL PORTUÁRIO S/A</v>
          </cell>
          <cell r="AC957">
            <v>44629</v>
          </cell>
          <cell r="AD957" t="str">
            <v>22/0446369-7</v>
          </cell>
          <cell r="AE957">
            <v>44629</v>
          </cell>
          <cell r="AF957" t="str">
            <v>Verde</v>
          </cell>
          <cell r="AG957">
            <v>44629</v>
          </cell>
          <cell r="AH957" t="str">
            <v/>
          </cell>
          <cell r="AI957" t="str">
            <v/>
          </cell>
          <cell r="AJ957">
            <v>44629</v>
          </cell>
          <cell r="AK957">
            <v>44629</v>
          </cell>
        </row>
        <row r="958">
          <cell r="A958">
            <v>540201739</v>
          </cell>
          <cell r="B958" t="str">
            <v>Normal</v>
          </cell>
          <cell r="C958" t="str">
            <v>Produtivo</v>
          </cell>
          <cell r="D958" t="str">
            <v>MBBRAS - SBC_x000D_
59.104.273/0001-29</v>
          </cell>
          <cell r="E958" t="str">
            <v>BSAO0039700</v>
          </cell>
          <cell r="F958" t="str">
            <v>DAIMLER TRUCK</v>
          </cell>
          <cell r="G958" t="str">
            <v>HAPPAG LLOYD BRASIL AGENCIAMENTO MARITIM</v>
          </cell>
          <cell r="H958" t="str">
            <v>MARITIMA</v>
          </cell>
          <cell r="I958" t="str">
            <v/>
          </cell>
          <cell r="J958">
            <v>44608</v>
          </cell>
          <cell r="K958" t="str">
            <v>HLCUSTR220121504</v>
          </cell>
          <cell r="L958" t="str">
            <v>1250253955</v>
          </cell>
          <cell r="P958">
            <v>44609</v>
          </cell>
          <cell r="Q958" t="str">
            <v>9699127 -UASC ZAMZAM</v>
          </cell>
          <cell r="R958" t="str">
            <v>FCL</v>
          </cell>
          <cell r="S958">
            <v>44626</v>
          </cell>
          <cell r="T958">
            <v>44625</v>
          </cell>
          <cell r="U958" t="str">
            <v>152205047171938</v>
          </cell>
          <cell r="V958">
            <v>44625</v>
          </cell>
          <cell r="W958" t="str">
            <v/>
          </cell>
          <cell r="X958" t="str">
            <v/>
          </cell>
          <cell r="Y958" t="str">
            <v/>
          </cell>
          <cell r="Z958" t="str">
            <v>0817800
PORTO DE SANTOS</v>
          </cell>
          <cell r="AA958" t="str">
            <v>0817800
PORTO DE SANTOS</v>
          </cell>
          <cell r="AB958" t="str">
            <v>BRASIL TERMINAL PORTUÁRIO S/A</v>
          </cell>
          <cell r="AC958">
            <v>44630</v>
          </cell>
          <cell r="AD958" t="str">
            <v>22/0463463-7</v>
          </cell>
          <cell r="AE958">
            <v>44630</v>
          </cell>
          <cell r="AF958" t="str">
            <v>Verde</v>
          </cell>
          <cell r="AG958">
            <v>44630</v>
          </cell>
          <cell r="AH958" t="str">
            <v/>
          </cell>
          <cell r="AI958" t="str">
            <v/>
          </cell>
          <cell r="AJ958">
            <v>44634</v>
          </cell>
          <cell r="AK958">
            <v>44634</v>
          </cell>
        </row>
        <row r="959">
          <cell r="A959" t="str">
            <v>PR-RF-419</v>
          </cell>
          <cell r="B959" t="str">
            <v>Normal</v>
          </cell>
          <cell r="C959" t="str">
            <v>Protótipo</v>
          </cell>
          <cell r="D959" t="str">
            <v>MBBRAS - SBC_x000D_
59.104.273/0001-29</v>
          </cell>
          <cell r="E959" t="str">
            <v>BSAO0040978</v>
          </cell>
          <cell r="F959" t="str">
            <v/>
          </cell>
          <cell r="G959" t="str">
            <v/>
          </cell>
          <cell r="H959" t="str">
            <v>MARITIMA</v>
          </cell>
          <cell r="I959" t="str">
            <v>NACIONALIZAÇÃO DE RECOF</v>
          </cell>
          <cell r="J959" t="str">
            <v/>
          </cell>
          <cell r="K959" t="str">
            <v/>
          </cell>
          <cell r="L959" t="str">
            <v/>
          </cell>
          <cell r="P959" t="str">
            <v/>
          </cell>
          <cell r="Q959" t="str">
            <v/>
          </cell>
          <cell r="R959" t="str">
            <v/>
          </cell>
          <cell r="S959">
            <v>44594</v>
          </cell>
          <cell r="T959">
            <v>44621</v>
          </cell>
          <cell r="U959" t="str">
            <v/>
          </cell>
          <cell r="V959" t="str">
            <v/>
          </cell>
          <cell r="W959" t="str">
            <v/>
          </cell>
          <cell r="X959" t="str">
            <v/>
          </cell>
          <cell r="Y959" t="str">
            <v/>
          </cell>
          <cell r="Z959" t="str">
            <v/>
          </cell>
          <cell r="AA959" t="str">
            <v/>
          </cell>
          <cell r="AB959" t="str">
            <v/>
          </cell>
          <cell r="AC959" t="str">
            <v/>
          </cell>
          <cell r="AD959" t="str">
            <v/>
          </cell>
          <cell r="AE959" t="str">
            <v/>
          </cell>
          <cell r="AF959" t="str">
            <v/>
          </cell>
          <cell r="AG959" t="str">
            <v/>
          </cell>
          <cell r="AH959" t="str">
            <v/>
          </cell>
          <cell r="AI959" t="str">
            <v/>
          </cell>
          <cell r="AJ959" t="str">
            <v/>
          </cell>
          <cell r="AK959" t="str">
            <v/>
          </cell>
        </row>
        <row r="960">
          <cell r="A960" t="str">
            <v>PR-RF-418</v>
          </cell>
          <cell r="B960" t="str">
            <v>Normal</v>
          </cell>
          <cell r="C960" t="str">
            <v>Produtivo</v>
          </cell>
          <cell r="D960" t="str">
            <v>MBBRAS - SBC_x000D_
59.104.273/0001-29</v>
          </cell>
          <cell r="E960" t="str">
            <v>BSAO0040976</v>
          </cell>
          <cell r="F960" t="str">
            <v/>
          </cell>
          <cell r="G960" t="str">
            <v/>
          </cell>
          <cell r="H960" t="str">
            <v>MARITIMA</v>
          </cell>
          <cell r="I960" t="str">
            <v>NACIONALIZAÇÃO DE RECOF</v>
          </cell>
          <cell r="J960" t="str">
            <v/>
          </cell>
          <cell r="K960" t="str">
            <v>1111111</v>
          </cell>
          <cell r="L960" t="str">
            <v/>
          </cell>
          <cell r="P960" t="str">
            <v/>
          </cell>
          <cell r="Q960" t="str">
            <v/>
          </cell>
          <cell r="R960" t="str">
            <v/>
          </cell>
          <cell r="S960">
            <v>44594</v>
          </cell>
          <cell r="T960">
            <v>44621</v>
          </cell>
          <cell r="U960" t="str">
            <v/>
          </cell>
          <cell r="V960" t="str">
            <v/>
          </cell>
          <cell r="W960" t="str">
            <v/>
          </cell>
          <cell r="X960" t="str">
            <v/>
          </cell>
          <cell r="Y960" t="str">
            <v/>
          </cell>
          <cell r="Z960" t="str">
            <v/>
          </cell>
          <cell r="AA960" t="str">
            <v/>
          </cell>
          <cell r="AB960" t="str">
            <v/>
          </cell>
          <cell r="AC960" t="str">
            <v/>
          </cell>
          <cell r="AD960" t="str">
            <v/>
          </cell>
          <cell r="AE960" t="str">
            <v/>
          </cell>
          <cell r="AF960" t="str">
            <v/>
          </cell>
          <cell r="AG960" t="str">
            <v/>
          </cell>
          <cell r="AH960" t="str">
            <v/>
          </cell>
          <cell r="AI960" t="str">
            <v/>
          </cell>
          <cell r="AJ960" t="str">
            <v/>
          </cell>
          <cell r="AK960" t="str">
            <v/>
          </cell>
        </row>
        <row r="961">
          <cell r="A961" t="str">
            <v>PR-RF-423</v>
          </cell>
          <cell r="B961" t="str">
            <v>Normal</v>
          </cell>
          <cell r="C961" t="str">
            <v>Protótipo</v>
          </cell>
          <cell r="D961" t="str">
            <v>MBBRAS - SBC_x000D_
59.104.273/0001-29</v>
          </cell>
          <cell r="E961" t="str">
            <v>BSAO0040984</v>
          </cell>
          <cell r="F961" t="str">
            <v/>
          </cell>
          <cell r="G961" t="str">
            <v/>
          </cell>
          <cell r="H961" t="str">
            <v>MARITIMA</v>
          </cell>
          <cell r="I961" t="str">
            <v>NACIONALIZAÇÃO DE RECOF</v>
          </cell>
          <cell r="J961" t="str">
            <v/>
          </cell>
          <cell r="K961" t="str">
            <v>1111111</v>
          </cell>
          <cell r="L961" t="str">
            <v/>
          </cell>
          <cell r="P961" t="str">
            <v/>
          </cell>
          <cell r="Q961" t="str">
            <v/>
          </cell>
          <cell r="R961" t="str">
            <v/>
          </cell>
          <cell r="S961">
            <v>44594</v>
          </cell>
          <cell r="T961">
            <v>44621</v>
          </cell>
          <cell r="U961" t="str">
            <v/>
          </cell>
          <cell r="V961" t="str">
            <v/>
          </cell>
          <cell r="W961" t="str">
            <v/>
          </cell>
          <cell r="X961" t="str">
            <v/>
          </cell>
          <cell r="Y961" t="str">
            <v/>
          </cell>
          <cell r="Z961" t="str">
            <v/>
          </cell>
          <cell r="AA961" t="str">
            <v/>
          </cell>
          <cell r="AB961" t="str">
            <v/>
          </cell>
          <cell r="AC961" t="str">
            <v/>
          </cell>
          <cell r="AD961" t="str">
            <v/>
          </cell>
          <cell r="AE961" t="str">
            <v/>
          </cell>
          <cell r="AF961" t="str">
            <v/>
          </cell>
          <cell r="AG961" t="str">
            <v/>
          </cell>
          <cell r="AH961" t="str">
            <v/>
          </cell>
          <cell r="AI961" t="str">
            <v/>
          </cell>
          <cell r="AJ961" t="str">
            <v/>
          </cell>
          <cell r="AK961" t="str">
            <v/>
          </cell>
        </row>
        <row r="962">
          <cell r="A962" t="str">
            <v>PR-RF-424</v>
          </cell>
          <cell r="B962" t="str">
            <v>Normal</v>
          </cell>
          <cell r="C962" t="str">
            <v>Produtivo</v>
          </cell>
          <cell r="D962" t="str">
            <v>MBBRAS - SBC_x000D_
59.104.273/0001-29</v>
          </cell>
          <cell r="E962" t="str">
            <v>BSAO0040985</v>
          </cell>
          <cell r="F962" t="str">
            <v/>
          </cell>
          <cell r="G962" t="str">
            <v/>
          </cell>
          <cell r="H962" t="str">
            <v>MARITIMA</v>
          </cell>
          <cell r="I962" t="str">
            <v>NACIONALIZAÇÃO DE RECOF</v>
          </cell>
          <cell r="J962" t="str">
            <v/>
          </cell>
          <cell r="K962" t="str">
            <v>11111111</v>
          </cell>
          <cell r="L962" t="str">
            <v/>
          </cell>
          <cell r="P962" t="str">
            <v/>
          </cell>
          <cell r="Q962" t="str">
            <v/>
          </cell>
          <cell r="R962" t="str">
            <v/>
          </cell>
          <cell r="S962">
            <v>44594</v>
          </cell>
          <cell r="T962">
            <v>44621</v>
          </cell>
          <cell r="U962" t="str">
            <v/>
          </cell>
          <cell r="V962" t="str">
            <v/>
          </cell>
          <cell r="W962" t="str">
            <v/>
          </cell>
          <cell r="X962" t="str">
            <v/>
          </cell>
          <cell r="Y962" t="str">
            <v/>
          </cell>
          <cell r="Z962" t="str">
            <v/>
          </cell>
          <cell r="AA962" t="str">
            <v/>
          </cell>
          <cell r="AB962" t="str">
            <v/>
          </cell>
          <cell r="AC962" t="str">
            <v/>
          </cell>
          <cell r="AD962" t="str">
            <v/>
          </cell>
          <cell r="AE962" t="str">
            <v/>
          </cell>
          <cell r="AF962" t="str">
            <v/>
          </cell>
          <cell r="AG962" t="str">
            <v/>
          </cell>
          <cell r="AH962" t="str">
            <v/>
          </cell>
          <cell r="AI962" t="str">
            <v/>
          </cell>
          <cell r="AJ962" t="str">
            <v/>
          </cell>
          <cell r="AK962" t="str">
            <v/>
          </cell>
        </row>
        <row r="963">
          <cell r="A963" t="str">
            <v>PR-RF-422</v>
          </cell>
          <cell r="B963" t="str">
            <v>Normal</v>
          </cell>
          <cell r="C963" t="str">
            <v>Produtivo</v>
          </cell>
          <cell r="D963" t="str">
            <v>MBBRAS - SBC_x000D_
59.104.273/0001-29</v>
          </cell>
          <cell r="E963" t="str">
            <v>BSAO0040982</v>
          </cell>
          <cell r="F963" t="str">
            <v/>
          </cell>
          <cell r="G963" t="str">
            <v/>
          </cell>
          <cell r="H963" t="str">
            <v>MARITIMA</v>
          </cell>
          <cell r="I963" t="str">
            <v>NACIONALIZAÇÃO DE RECOF</v>
          </cell>
          <cell r="J963" t="str">
            <v/>
          </cell>
          <cell r="K963" t="str">
            <v>11111111</v>
          </cell>
          <cell r="L963" t="str">
            <v/>
          </cell>
          <cell r="P963" t="str">
            <v/>
          </cell>
          <cell r="Q963" t="str">
            <v/>
          </cell>
          <cell r="R963" t="str">
            <v/>
          </cell>
          <cell r="S963">
            <v>44594</v>
          </cell>
          <cell r="T963">
            <v>44621</v>
          </cell>
          <cell r="U963" t="str">
            <v/>
          </cell>
          <cell r="V963" t="str">
            <v/>
          </cell>
          <cell r="W963" t="str">
            <v/>
          </cell>
          <cell r="X963" t="str">
            <v/>
          </cell>
          <cell r="Y963" t="str">
            <v/>
          </cell>
          <cell r="Z963" t="str">
            <v/>
          </cell>
          <cell r="AA963" t="str">
            <v/>
          </cell>
          <cell r="AB963" t="str">
            <v/>
          </cell>
          <cell r="AC963" t="str">
            <v/>
          </cell>
          <cell r="AD963" t="str">
            <v/>
          </cell>
          <cell r="AE963" t="str">
            <v/>
          </cell>
          <cell r="AF963" t="str">
            <v/>
          </cell>
          <cell r="AG963" t="str">
            <v/>
          </cell>
          <cell r="AH963" t="str">
            <v/>
          </cell>
          <cell r="AI963" t="str">
            <v/>
          </cell>
          <cell r="AJ963" t="str">
            <v/>
          </cell>
          <cell r="AK963" t="str">
            <v/>
          </cell>
        </row>
        <row r="964">
          <cell r="A964" t="str">
            <v>PR-RF-425</v>
          </cell>
          <cell r="B964" t="str">
            <v>Normal</v>
          </cell>
          <cell r="C964" t="str">
            <v>Produtivo</v>
          </cell>
          <cell r="D964" t="str">
            <v>MBBRAS - SBC_x000D_
59.104.273/0001-29</v>
          </cell>
          <cell r="E964" t="str">
            <v>BSAO0040988</v>
          </cell>
          <cell r="F964" t="str">
            <v/>
          </cell>
          <cell r="G964" t="str">
            <v/>
          </cell>
          <cell r="H964" t="str">
            <v>MARITIMA</v>
          </cell>
          <cell r="I964" t="str">
            <v>NACIONALIZAÇÃO DE RECOF</v>
          </cell>
          <cell r="J964" t="str">
            <v/>
          </cell>
          <cell r="K964" t="str">
            <v>1111111</v>
          </cell>
          <cell r="L964" t="str">
            <v/>
          </cell>
          <cell r="P964" t="str">
            <v/>
          </cell>
          <cell r="Q964" t="str">
            <v/>
          </cell>
          <cell r="R964" t="str">
            <v/>
          </cell>
          <cell r="S964">
            <v>44594</v>
          </cell>
          <cell r="T964">
            <v>44621</v>
          </cell>
          <cell r="U964" t="str">
            <v/>
          </cell>
          <cell r="V964" t="str">
            <v/>
          </cell>
          <cell r="W964" t="str">
            <v/>
          </cell>
          <cell r="X964" t="str">
            <v/>
          </cell>
          <cell r="Y964" t="str">
            <v/>
          </cell>
          <cell r="Z964" t="str">
            <v/>
          </cell>
          <cell r="AA964" t="str">
            <v/>
          </cell>
          <cell r="AB964" t="str">
            <v/>
          </cell>
          <cell r="AC964" t="str">
            <v/>
          </cell>
          <cell r="AD964" t="str">
            <v/>
          </cell>
          <cell r="AE964" t="str">
            <v/>
          </cell>
          <cell r="AF964" t="str">
            <v/>
          </cell>
          <cell r="AG964" t="str">
            <v/>
          </cell>
          <cell r="AH964" t="str">
            <v/>
          </cell>
          <cell r="AI964" t="str">
            <v/>
          </cell>
          <cell r="AJ964" t="str">
            <v/>
          </cell>
          <cell r="AK964" t="str">
            <v/>
          </cell>
        </row>
        <row r="965">
          <cell r="A965" t="str">
            <v>PR-RF-426</v>
          </cell>
          <cell r="B965" t="str">
            <v>Normal</v>
          </cell>
          <cell r="C965" t="str">
            <v>Produtivo</v>
          </cell>
          <cell r="D965" t="str">
            <v>MBBRAS - SBC_x000D_
59.104.273/0001-29</v>
          </cell>
          <cell r="E965" t="str">
            <v>BSAO0040990</v>
          </cell>
          <cell r="F965" t="str">
            <v/>
          </cell>
          <cell r="G965" t="str">
            <v/>
          </cell>
          <cell r="H965" t="str">
            <v>MARITIMA</v>
          </cell>
          <cell r="I965" t="str">
            <v>NACIONALIZAÇÃO DE RECOF</v>
          </cell>
          <cell r="J965" t="str">
            <v/>
          </cell>
          <cell r="K965" t="str">
            <v>111111111</v>
          </cell>
          <cell r="L965" t="str">
            <v/>
          </cell>
          <cell r="P965" t="str">
            <v/>
          </cell>
          <cell r="Q965" t="str">
            <v/>
          </cell>
          <cell r="R965" t="str">
            <v/>
          </cell>
          <cell r="S965">
            <v>44594</v>
          </cell>
          <cell r="T965">
            <v>44621</v>
          </cell>
          <cell r="U965" t="str">
            <v/>
          </cell>
          <cell r="V965" t="str">
            <v/>
          </cell>
          <cell r="W965" t="str">
            <v/>
          </cell>
          <cell r="X965" t="str">
            <v/>
          </cell>
          <cell r="Y965" t="str">
            <v/>
          </cell>
          <cell r="Z965" t="str">
            <v/>
          </cell>
          <cell r="AA965" t="str">
            <v/>
          </cell>
          <cell r="AB965" t="str">
            <v/>
          </cell>
          <cell r="AC965" t="str">
            <v/>
          </cell>
          <cell r="AD965" t="str">
            <v/>
          </cell>
          <cell r="AE965" t="str">
            <v/>
          </cell>
          <cell r="AF965" t="str">
            <v/>
          </cell>
          <cell r="AG965" t="str">
            <v/>
          </cell>
          <cell r="AH965" t="str">
            <v/>
          </cell>
          <cell r="AI965" t="str">
            <v/>
          </cell>
          <cell r="AJ965" t="str">
            <v/>
          </cell>
          <cell r="AK965" t="str">
            <v/>
          </cell>
        </row>
        <row r="966">
          <cell r="A966" t="str">
            <v>PR-RF-427</v>
          </cell>
          <cell r="B966" t="str">
            <v>Normal</v>
          </cell>
          <cell r="C966" t="str">
            <v>Produtivo</v>
          </cell>
          <cell r="D966" t="str">
            <v>MBBRAS - SBC_x000D_
59.104.273/0001-29</v>
          </cell>
          <cell r="E966" t="str">
            <v>BSAO0040992</v>
          </cell>
          <cell r="F966" t="str">
            <v/>
          </cell>
          <cell r="G966" t="str">
            <v/>
          </cell>
          <cell r="H966" t="str">
            <v>MARITIMA</v>
          </cell>
          <cell r="I966" t="str">
            <v>NACIONALIZAÇÃO DE RECOF</v>
          </cell>
          <cell r="J966" t="str">
            <v/>
          </cell>
          <cell r="K966" t="str">
            <v>1111111</v>
          </cell>
          <cell r="L966" t="str">
            <v/>
          </cell>
          <cell r="P966" t="str">
            <v/>
          </cell>
          <cell r="Q966" t="str">
            <v/>
          </cell>
          <cell r="R966" t="str">
            <v/>
          </cell>
          <cell r="S966">
            <v>44594</v>
          </cell>
          <cell r="T966">
            <v>44621</v>
          </cell>
          <cell r="U966" t="str">
            <v/>
          </cell>
          <cell r="V966" t="str">
            <v/>
          </cell>
          <cell r="W966" t="str">
            <v/>
          </cell>
          <cell r="X966" t="str">
            <v/>
          </cell>
          <cell r="Y966" t="str">
            <v/>
          </cell>
          <cell r="Z966" t="str">
            <v/>
          </cell>
          <cell r="AA966" t="str">
            <v/>
          </cell>
          <cell r="AB966" t="str">
            <v/>
          </cell>
          <cell r="AC966" t="str">
            <v/>
          </cell>
          <cell r="AD966" t="str">
            <v/>
          </cell>
          <cell r="AE966" t="str">
            <v/>
          </cell>
          <cell r="AF966" t="str">
            <v/>
          </cell>
          <cell r="AG966" t="str">
            <v/>
          </cell>
          <cell r="AH966" t="str">
            <v/>
          </cell>
          <cell r="AI966" t="str">
            <v/>
          </cell>
          <cell r="AJ966" t="str">
            <v/>
          </cell>
          <cell r="AK966" t="str">
            <v/>
          </cell>
        </row>
        <row r="967">
          <cell r="A967" t="str">
            <v>PR-RF-428</v>
          </cell>
          <cell r="B967" t="str">
            <v>Normal</v>
          </cell>
          <cell r="C967" t="str">
            <v>Produtivo</v>
          </cell>
          <cell r="D967" t="str">
            <v>MBBRAS - SBC_x000D_
59.104.273/0001-29</v>
          </cell>
          <cell r="E967" t="str">
            <v>BSAO0040993</v>
          </cell>
          <cell r="F967" t="str">
            <v/>
          </cell>
          <cell r="G967" t="str">
            <v/>
          </cell>
          <cell r="H967" t="str">
            <v>MARITIMA</v>
          </cell>
          <cell r="I967" t="str">
            <v>NACIONALIZAÇÃO DE RECOF</v>
          </cell>
          <cell r="J967" t="str">
            <v/>
          </cell>
          <cell r="K967" t="str">
            <v>111111111</v>
          </cell>
          <cell r="L967" t="str">
            <v/>
          </cell>
          <cell r="P967" t="str">
            <v/>
          </cell>
          <cell r="Q967" t="str">
            <v/>
          </cell>
          <cell r="R967" t="str">
            <v/>
          </cell>
          <cell r="S967">
            <v>44594</v>
          </cell>
          <cell r="T967">
            <v>44621</v>
          </cell>
          <cell r="U967" t="str">
            <v/>
          </cell>
          <cell r="V967" t="str">
            <v/>
          </cell>
          <cell r="W967" t="str">
            <v/>
          </cell>
          <cell r="X967" t="str">
            <v/>
          </cell>
          <cell r="Y967" t="str">
            <v/>
          </cell>
          <cell r="Z967" t="str">
            <v/>
          </cell>
          <cell r="AA967" t="str">
            <v/>
          </cell>
          <cell r="AB967" t="str">
            <v/>
          </cell>
          <cell r="AC967" t="str">
            <v/>
          </cell>
          <cell r="AD967" t="str">
            <v/>
          </cell>
          <cell r="AE967" t="str">
            <v/>
          </cell>
          <cell r="AF967" t="str">
            <v/>
          </cell>
          <cell r="AG967" t="str">
            <v/>
          </cell>
          <cell r="AH967" t="str">
            <v/>
          </cell>
          <cell r="AI967" t="str">
            <v/>
          </cell>
          <cell r="AJ967" t="str">
            <v/>
          </cell>
          <cell r="AK967" t="str">
            <v/>
          </cell>
        </row>
        <row r="968">
          <cell r="A968" t="str">
            <v>PR-RF-430</v>
          </cell>
          <cell r="B968" t="str">
            <v>Normal</v>
          </cell>
          <cell r="C968" t="str">
            <v>Produtivo</v>
          </cell>
          <cell r="D968" t="str">
            <v>MBBRAS - SBC_x000D_
59.104.273/0001-29</v>
          </cell>
          <cell r="E968" t="str">
            <v>BSAO0040996</v>
          </cell>
          <cell r="F968" t="str">
            <v/>
          </cell>
          <cell r="G968" t="str">
            <v/>
          </cell>
          <cell r="H968" t="str">
            <v>MARITIMA</v>
          </cell>
          <cell r="I968" t="str">
            <v>NACIONALIZAÇÃO DE RECOF</v>
          </cell>
          <cell r="J968" t="str">
            <v/>
          </cell>
          <cell r="K968" t="str">
            <v>111111111</v>
          </cell>
          <cell r="L968" t="str">
            <v/>
          </cell>
          <cell r="P968" t="str">
            <v/>
          </cell>
          <cell r="Q968" t="str">
            <v/>
          </cell>
          <cell r="R968" t="str">
            <v/>
          </cell>
          <cell r="S968">
            <v>44594</v>
          </cell>
          <cell r="T968">
            <v>44621</v>
          </cell>
          <cell r="U968" t="str">
            <v/>
          </cell>
          <cell r="V968" t="str">
            <v/>
          </cell>
          <cell r="W968" t="str">
            <v/>
          </cell>
          <cell r="X968" t="str">
            <v/>
          </cell>
          <cell r="Y968" t="str">
            <v/>
          </cell>
          <cell r="Z968" t="str">
            <v/>
          </cell>
          <cell r="AA968" t="str">
            <v/>
          </cell>
          <cell r="AB968" t="str">
            <v/>
          </cell>
          <cell r="AC968" t="str">
            <v/>
          </cell>
          <cell r="AD968" t="str">
            <v/>
          </cell>
          <cell r="AE968" t="str">
            <v/>
          </cell>
          <cell r="AF968" t="str">
            <v/>
          </cell>
          <cell r="AG968" t="str">
            <v/>
          </cell>
          <cell r="AH968" t="str">
            <v/>
          </cell>
          <cell r="AI968" t="str">
            <v/>
          </cell>
          <cell r="AJ968" t="str">
            <v/>
          </cell>
          <cell r="AK968" t="str">
            <v/>
          </cell>
        </row>
        <row r="969">
          <cell r="A969" t="str">
            <v>PR-RF-429</v>
          </cell>
          <cell r="B969" t="str">
            <v>Normal</v>
          </cell>
          <cell r="C969" t="str">
            <v>Produtivo</v>
          </cell>
          <cell r="D969" t="str">
            <v>MBBRAS - SBC_x000D_
59.104.273/0001-29</v>
          </cell>
          <cell r="E969" t="str">
            <v>BSAO0040995</v>
          </cell>
          <cell r="F969" t="str">
            <v/>
          </cell>
          <cell r="G969" t="str">
            <v/>
          </cell>
          <cell r="H969" t="str">
            <v>MARITIMA</v>
          </cell>
          <cell r="I969" t="str">
            <v>NACIONALIZAÇÃO DE RECOF</v>
          </cell>
          <cell r="J969" t="str">
            <v/>
          </cell>
          <cell r="K969" t="str">
            <v>111111</v>
          </cell>
          <cell r="L969" t="str">
            <v/>
          </cell>
          <cell r="P969" t="str">
            <v/>
          </cell>
          <cell r="Q969" t="str">
            <v/>
          </cell>
          <cell r="R969" t="str">
            <v/>
          </cell>
          <cell r="S969">
            <v>44594</v>
          </cell>
          <cell r="T969">
            <v>44621</v>
          </cell>
          <cell r="U969" t="str">
            <v/>
          </cell>
          <cell r="V969" t="str">
            <v/>
          </cell>
          <cell r="W969" t="str">
            <v/>
          </cell>
          <cell r="X969" t="str">
            <v/>
          </cell>
          <cell r="Y969" t="str">
            <v/>
          </cell>
          <cell r="Z969" t="str">
            <v/>
          </cell>
          <cell r="AA969" t="str">
            <v/>
          </cell>
          <cell r="AB969" t="str">
            <v/>
          </cell>
          <cell r="AC969" t="str">
            <v/>
          </cell>
          <cell r="AD969" t="str">
            <v/>
          </cell>
          <cell r="AE969" t="str">
            <v/>
          </cell>
          <cell r="AF969" t="str">
            <v/>
          </cell>
          <cell r="AG969" t="str">
            <v/>
          </cell>
          <cell r="AH969" t="str">
            <v/>
          </cell>
          <cell r="AI969" t="str">
            <v/>
          </cell>
          <cell r="AJ969" t="str">
            <v/>
          </cell>
          <cell r="AK969" t="str">
            <v/>
          </cell>
        </row>
        <row r="970">
          <cell r="A970">
            <v>540201868</v>
          </cell>
          <cell r="B970" t="str">
            <v>Normal</v>
          </cell>
          <cell r="C970" t="str">
            <v>Produtivo</v>
          </cell>
          <cell r="D970" t="str">
            <v>MBBRAS - SBC_x000D_
59.104.273/0001-29</v>
          </cell>
          <cell r="E970" t="str">
            <v>BSAO0041098</v>
          </cell>
          <cell r="F970" t="str">
            <v>DAIMLER TRUCK</v>
          </cell>
          <cell r="G970" t="str">
            <v>HAPPAG LLOYD BRASIL AGENCIAMENTO MARITIM</v>
          </cell>
          <cell r="H970" t="str">
            <v>MARITIMA</v>
          </cell>
          <cell r="I970" t="str">
            <v/>
          </cell>
          <cell r="J970">
            <v>44608</v>
          </cell>
          <cell r="K970" t="str">
            <v>HLCUSTR220121928</v>
          </cell>
          <cell r="L970" t="str">
            <v>1250253959</v>
          </cell>
          <cell r="P970">
            <v>44609</v>
          </cell>
          <cell r="Q970" t="str">
            <v>9699127 -UASC ZAMZAM</v>
          </cell>
          <cell r="R970" t="str">
            <v>FCL</v>
          </cell>
          <cell r="S970">
            <v>44626</v>
          </cell>
          <cell r="T970">
            <v>44625</v>
          </cell>
          <cell r="U970" t="str">
            <v>152205047172233</v>
          </cell>
          <cell r="V970">
            <v>44625</v>
          </cell>
          <cell r="W970" t="str">
            <v/>
          </cell>
          <cell r="X970" t="str">
            <v/>
          </cell>
          <cell r="Y970" t="str">
            <v/>
          </cell>
          <cell r="Z970" t="str">
            <v>0817800
PORTO DE SANTOS</v>
          </cell>
          <cell r="AA970" t="str">
            <v>0817800
PORTO DE SANTOS</v>
          </cell>
          <cell r="AB970" t="str">
            <v>BRASIL TERMINAL PORTUÁRIO S/A</v>
          </cell>
          <cell r="AC970">
            <v>44631</v>
          </cell>
          <cell r="AD970" t="str">
            <v>22/0477717-9</v>
          </cell>
          <cell r="AE970">
            <v>44634</v>
          </cell>
          <cell r="AF970" t="str">
            <v>Verde</v>
          </cell>
          <cell r="AG970">
            <v>44634</v>
          </cell>
          <cell r="AH970" t="str">
            <v/>
          </cell>
          <cell r="AI970" t="str">
            <v/>
          </cell>
          <cell r="AJ970" t="str">
            <v/>
          </cell>
          <cell r="AK970" t="str">
            <v/>
          </cell>
        </row>
        <row r="971">
          <cell r="A971">
            <v>540201871</v>
          </cell>
          <cell r="B971" t="str">
            <v>Normal</v>
          </cell>
          <cell r="C971" t="str">
            <v>Produtivo</v>
          </cell>
          <cell r="D971" t="str">
            <v>MBBRAS - SBC_x000D_
59.104.273/0001-29</v>
          </cell>
          <cell r="E971" t="str">
            <v>BSAO0041100</v>
          </cell>
          <cell r="F971" t="str">
            <v>DAIMLER TRUCK</v>
          </cell>
          <cell r="G971" t="str">
            <v>HAPPAG LLOYD BRASIL AGENCIAMENTO MARITIM</v>
          </cell>
          <cell r="H971" t="str">
            <v>MARITIMA</v>
          </cell>
          <cell r="I971" t="str">
            <v/>
          </cell>
          <cell r="J971">
            <v>44608</v>
          </cell>
          <cell r="K971" t="str">
            <v>HLCUSTR220121983</v>
          </cell>
          <cell r="L971" t="str">
            <v>1250253960</v>
          </cell>
          <cell r="P971">
            <v>44608</v>
          </cell>
          <cell r="Q971" t="str">
            <v>9699127 -UASC ZAMZAM</v>
          </cell>
          <cell r="R971" t="str">
            <v>FCL</v>
          </cell>
          <cell r="S971">
            <v>44626</v>
          </cell>
          <cell r="T971">
            <v>44625</v>
          </cell>
          <cell r="U971" t="str">
            <v>152205047172403</v>
          </cell>
          <cell r="V971">
            <v>44625</v>
          </cell>
          <cell r="W971" t="str">
            <v/>
          </cell>
          <cell r="X971" t="str">
            <v/>
          </cell>
          <cell r="Y971" t="str">
            <v/>
          </cell>
          <cell r="Z971" t="str">
            <v>0817800
PORTO DE SANTOS</v>
          </cell>
          <cell r="AA971" t="str">
            <v>0817800
PORTO DE SANTOS</v>
          </cell>
          <cell r="AB971" t="str">
            <v>BRASIL TERMINAL PORTUÁRIO S/A</v>
          </cell>
          <cell r="AC971" t="str">
            <v/>
          </cell>
          <cell r="AD971" t="str">
            <v/>
          </cell>
          <cell r="AE971" t="str">
            <v/>
          </cell>
          <cell r="AF971" t="str">
            <v/>
          </cell>
          <cell r="AG971" t="str">
            <v/>
          </cell>
          <cell r="AH971" t="str">
            <v/>
          </cell>
          <cell r="AI971" t="str">
            <v/>
          </cell>
          <cell r="AJ971" t="str">
            <v/>
          </cell>
          <cell r="AK971" t="str">
            <v/>
          </cell>
        </row>
        <row r="972">
          <cell r="A972">
            <v>540201865</v>
          </cell>
          <cell r="B972" t="str">
            <v>Normal</v>
          </cell>
          <cell r="C972" t="str">
            <v>Produtivo</v>
          </cell>
          <cell r="D972" t="str">
            <v>MBBRAS - SBC_x000D_
59.104.273/0001-29</v>
          </cell>
          <cell r="E972" t="str">
            <v>BSAO0041094</v>
          </cell>
          <cell r="F972" t="str">
            <v>DAIMLER TRUCK</v>
          </cell>
          <cell r="G972" t="str">
            <v>HAPPAG LLOYD BRASIL AGENCIAMENTO MARITIM</v>
          </cell>
          <cell r="H972" t="str">
            <v>MARITIMA</v>
          </cell>
          <cell r="I972" t="str">
            <v/>
          </cell>
          <cell r="J972">
            <v>44608</v>
          </cell>
          <cell r="K972" t="str">
            <v>HLCUSTR220121716</v>
          </cell>
          <cell r="L972" t="str">
            <v>1250253957</v>
          </cell>
          <cell r="P972">
            <v>44609</v>
          </cell>
          <cell r="Q972" t="str">
            <v>9699127 -UASC ZAMZAM</v>
          </cell>
          <cell r="R972" t="str">
            <v>FCL</v>
          </cell>
          <cell r="S972">
            <v>44626</v>
          </cell>
          <cell r="T972">
            <v>44625</v>
          </cell>
          <cell r="U972" t="str">
            <v>152205047172071</v>
          </cell>
          <cell r="V972">
            <v>44625</v>
          </cell>
          <cell r="W972" t="str">
            <v/>
          </cell>
          <cell r="X972" t="str">
            <v/>
          </cell>
          <cell r="Y972" t="str">
            <v/>
          </cell>
          <cell r="Z972" t="str">
            <v>0817800
PORTO DE SANTOS</v>
          </cell>
          <cell r="AA972" t="str">
            <v>0817800
PORTO DE SANTOS</v>
          </cell>
          <cell r="AB972" t="str">
            <v>BRASIL TERMINAL PORTUÁRIO S/A</v>
          </cell>
          <cell r="AC972">
            <v>44629</v>
          </cell>
          <cell r="AD972" t="str">
            <v>22/0448819-3</v>
          </cell>
          <cell r="AE972">
            <v>44629</v>
          </cell>
          <cell r="AF972" t="str">
            <v>Verde</v>
          </cell>
          <cell r="AG972">
            <v>44629</v>
          </cell>
          <cell r="AH972" t="str">
            <v/>
          </cell>
          <cell r="AI972" t="str">
            <v/>
          </cell>
          <cell r="AJ972">
            <v>44629</v>
          </cell>
          <cell r="AK972">
            <v>44629</v>
          </cell>
        </row>
        <row r="973">
          <cell r="A973">
            <v>540201873</v>
          </cell>
          <cell r="B973" t="str">
            <v>Normal</v>
          </cell>
          <cell r="C973" t="str">
            <v>Produtivo</v>
          </cell>
          <cell r="D973" t="str">
            <v>MBBRAS - SBC_x000D_
59.104.273/0001-29</v>
          </cell>
          <cell r="E973" t="str">
            <v>BSAO0041101</v>
          </cell>
          <cell r="F973" t="str">
            <v>DAIMLER TRUCK</v>
          </cell>
          <cell r="G973" t="str">
            <v>HAPPAG LLOYD BRASIL AGENCIAMENTO MARITIM</v>
          </cell>
          <cell r="H973" t="str">
            <v>MARITIMA</v>
          </cell>
          <cell r="I973" t="str">
            <v/>
          </cell>
          <cell r="J973">
            <v>44608</v>
          </cell>
          <cell r="K973" t="str">
            <v>HLCUSTR220122000</v>
          </cell>
          <cell r="L973" t="str">
            <v>1250253961</v>
          </cell>
          <cell r="P973">
            <v>44608</v>
          </cell>
          <cell r="Q973" t="str">
            <v>9699127 -UASC ZAMZAM</v>
          </cell>
          <cell r="R973" t="str">
            <v>FCL</v>
          </cell>
          <cell r="S973">
            <v>44626</v>
          </cell>
          <cell r="T973">
            <v>44625</v>
          </cell>
          <cell r="U973" t="str">
            <v>152205047172586</v>
          </cell>
          <cell r="V973">
            <v>44625</v>
          </cell>
          <cell r="W973" t="str">
            <v/>
          </cell>
          <cell r="X973" t="str">
            <v/>
          </cell>
          <cell r="Y973" t="str">
            <v/>
          </cell>
          <cell r="Z973" t="str">
            <v>0817800
PORTO DE SANTOS</v>
          </cell>
          <cell r="AA973" t="str">
            <v>0817800
PORTO DE SANTOS</v>
          </cell>
          <cell r="AB973" t="str">
            <v>BRASIL TERMINAL PORTUÁRIO S/A</v>
          </cell>
          <cell r="AC973" t="str">
            <v/>
          </cell>
          <cell r="AD973" t="str">
            <v/>
          </cell>
          <cell r="AE973" t="str">
            <v/>
          </cell>
          <cell r="AF973" t="str">
            <v/>
          </cell>
          <cell r="AG973" t="str">
            <v/>
          </cell>
          <cell r="AH973" t="str">
            <v/>
          </cell>
          <cell r="AI973" t="str">
            <v/>
          </cell>
          <cell r="AJ973" t="str">
            <v/>
          </cell>
          <cell r="AK973" t="str">
            <v/>
          </cell>
        </row>
        <row r="974">
          <cell r="A974">
            <v>540201869</v>
          </cell>
          <cell r="B974" t="str">
            <v>Normal</v>
          </cell>
          <cell r="C974" t="str">
            <v>Produtivo</v>
          </cell>
          <cell r="D974" t="str">
            <v>MBBRAS - SBC_x000D_
59.104.273/0001-29</v>
          </cell>
          <cell r="E974" t="str">
            <v>BSAO0041099</v>
          </cell>
          <cell r="F974" t="str">
            <v>DAIMLER TRUCK</v>
          </cell>
          <cell r="G974" t="str">
            <v>HAPPAG LLOYD BRASIL AGENCIAMENTO MARITIM</v>
          </cell>
          <cell r="H974" t="str">
            <v>MARITIMA</v>
          </cell>
          <cell r="I974" t="str">
            <v/>
          </cell>
          <cell r="J974">
            <v>44608</v>
          </cell>
          <cell r="K974" t="str">
            <v>HLCUSTR220121950</v>
          </cell>
          <cell r="L974" t="str">
            <v>1250253972</v>
          </cell>
          <cell r="P974">
            <v>44608</v>
          </cell>
          <cell r="Q974" t="str">
            <v>9699127 -UASC ZAMZAM</v>
          </cell>
          <cell r="R974" t="str">
            <v>FCL</v>
          </cell>
          <cell r="S974">
            <v>44626</v>
          </cell>
          <cell r="T974">
            <v>44625</v>
          </cell>
          <cell r="U974" t="str">
            <v>152205047172314</v>
          </cell>
          <cell r="V974">
            <v>44625</v>
          </cell>
          <cell r="W974" t="str">
            <v/>
          </cell>
          <cell r="X974" t="str">
            <v/>
          </cell>
          <cell r="Y974" t="str">
            <v/>
          </cell>
          <cell r="Z974" t="str">
            <v>0817800
PORTO DE SANTOS</v>
          </cell>
          <cell r="AA974" t="str">
            <v/>
          </cell>
          <cell r="AB974" t="str">
            <v/>
          </cell>
          <cell r="AC974" t="str">
            <v/>
          </cell>
          <cell r="AD974" t="str">
            <v/>
          </cell>
          <cell r="AE974" t="str">
            <v/>
          </cell>
          <cell r="AF974" t="str">
            <v/>
          </cell>
          <cell r="AG974" t="str">
            <v/>
          </cell>
          <cell r="AH974" t="str">
            <v/>
          </cell>
          <cell r="AI974" t="str">
            <v/>
          </cell>
          <cell r="AJ974" t="str">
            <v/>
          </cell>
          <cell r="AK974" t="str">
            <v/>
          </cell>
        </row>
        <row r="975">
          <cell r="A975">
            <v>540201866</v>
          </cell>
          <cell r="B975" t="str">
            <v>Normal</v>
          </cell>
          <cell r="C975" t="str">
            <v>Produtivo</v>
          </cell>
          <cell r="D975" t="str">
            <v>MBBRAS - SBC_x000D_
59.104.273/0001-29</v>
          </cell>
          <cell r="E975" t="str">
            <v>BSAO0041096</v>
          </cell>
          <cell r="F975" t="str">
            <v>DAIMLER TRUCK</v>
          </cell>
          <cell r="G975" t="str">
            <v>HAPPAG LLOYD BRASIL AGENCIAMENTO MARITIM</v>
          </cell>
          <cell r="H975" t="str">
            <v>MARITIMA</v>
          </cell>
          <cell r="I975" t="str">
            <v/>
          </cell>
          <cell r="J975">
            <v>44608</v>
          </cell>
          <cell r="K975" t="str">
            <v>HLCUSTR220121917</v>
          </cell>
          <cell r="L975" t="str">
            <v>1250253958</v>
          </cell>
          <cell r="P975">
            <v>44609</v>
          </cell>
          <cell r="Q975" t="str">
            <v>9699127 -UASC ZAMZAM</v>
          </cell>
          <cell r="R975" t="str">
            <v>FCL</v>
          </cell>
          <cell r="S975">
            <v>44626</v>
          </cell>
          <cell r="T975">
            <v>44625</v>
          </cell>
          <cell r="U975" t="str">
            <v>152205047172152</v>
          </cell>
          <cell r="V975">
            <v>44625</v>
          </cell>
          <cell r="W975" t="str">
            <v/>
          </cell>
          <cell r="X975" t="str">
            <v/>
          </cell>
          <cell r="Y975" t="str">
            <v/>
          </cell>
          <cell r="Z975" t="str">
            <v>0817800
PORTO DE SANTOS</v>
          </cell>
          <cell r="AA975" t="str">
            <v>0817800
PORTO DE SANTOS</v>
          </cell>
          <cell r="AB975" t="str">
            <v>BRASIL TERMINAL PORTUÁRIO S/A</v>
          </cell>
          <cell r="AC975">
            <v>44628</v>
          </cell>
          <cell r="AD975" t="str">
            <v>22/0443356-9</v>
          </cell>
          <cell r="AE975">
            <v>44628</v>
          </cell>
          <cell r="AF975" t="str">
            <v>Verde</v>
          </cell>
          <cell r="AG975">
            <v>44628</v>
          </cell>
          <cell r="AH975" t="str">
            <v/>
          </cell>
          <cell r="AI975" t="str">
            <v/>
          </cell>
          <cell r="AJ975">
            <v>44629</v>
          </cell>
          <cell r="AK975">
            <v>44629</v>
          </cell>
        </row>
        <row r="976">
          <cell r="A976">
            <v>540201876</v>
          </cell>
          <cell r="B976" t="str">
            <v>Normal</v>
          </cell>
          <cell r="C976" t="str">
            <v>Produtivo</v>
          </cell>
          <cell r="D976" t="str">
            <v>MBBRAS - SBC_x000D_
59.104.273/0001-29</v>
          </cell>
          <cell r="E976" t="str">
            <v>BSAO0041104</v>
          </cell>
          <cell r="F976" t="str">
            <v>DAIMLER TRUCK</v>
          </cell>
          <cell r="G976" t="str">
            <v>HAPPAG LLOYD BRASIL AGENCIAMENTO MARITIM</v>
          </cell>
          <cell r="H976" t="str">
            <v>MARITIMA</v>
          </cell>
          <cell r="I976" t="str">
            <v/>
          </cell>
          <cell r="J976">
            <v>44608</v>
          </cell>
          <cell r="K976" t="str">
            <v>HLCUSTR220122150</v>
          </cell>
          <cell r="L976" t="str">
            <v>1250253965</v>
          </cell>
          <cell r="P976">
            <v>44609</v>
          </cell>
          <cell r="Q976" t="str">
            <v>9699127 -UASC ZAMZAM</v>
          </cell>
          <cell r="R976" t="str">
            <v>FCL</v>
          </cell>
          <cell r="S976">
            <v>44626</v>
          </cell>
          <cell r="T976">
            <v>44625</v>
          </cell>
          <cell r="U976" t="str">
            <v>152205047172667</v>
          </cell>
          <cell r="V976">
            <v>44625</v>
          </cell>
          <cell r="W976" t="str">
            <v/>
          </cell>
          <cell r="X976" t="str">
            <v/>
          </cell>
          <cell r="Y976" t="str">
            <v/>
          </cell>
          <cell r="Z976" t="str">
            <v>0817800
PORTO DE SANTOS</v>
          </cell>
          <cell r="AA976" t="str">
            <v>0817800
PORTO DE SANTOS</v>
          </cell>
          <cell r="AB976" t="str">
            <v>BRASIL TERMINAL PORTUÁRIO S/A</v>
          </cell>
          <cell r="AC976">
            <v>44630</v>
          </cell>
          <cell r="AD976" t="str">
            <v>22/0463465-3</v>
          </cell>
          <cell r="AE976">
            <v>44630</v>
          </cell>
          <cell r="AF976" t="str">
            <v>Verde</v>
          </cell>
          <cell r="AG976">
            <v>44630</v>
          </cell>
          <cell r="AH976" t="str">
            <v/>
          </cell>
          <cell r="AI976" t="str">
            <v/>
          </cell>
          <cell r="AJ976">
            <v>44630</v>
          </cell>
          <cell r="AK976">
            <v>44630</v>
          </cell>
        </row>
        <row r="977">
          <cell r="A977">
            <v>540201879</v>
          </cell>
          <cell r="B977" t="str">
            <v>Normal</v>
          </cell>
          <cell r="C977" t="str">
            <v>Produtivo</v>
          </cell>
          <cell r="D977" t="str">
            <v>MBBRAS - SBC_x000D_
59.104.273/0001-29</v>
          </cell>
          <cell r="E977" t="str">
            <v>BSAO0041108</v>
          </cell>
          <cell r="F977" t="str">
            <v>DAIMLER TRUCK</v>
          </cell>
          <cell r="G977" t="str">
            <v>HAPPAG LLOYD BRASIL AGENCIAMENTO MARITIM</v>
          </cell>
          <cell r="H977" t="str">
            <v>MARITIMA</v>
          </cell>
          <cell r="I977" t="str">
            <v/>
          </cell>
          <cell r="J977">
            <v>44608</v>
          </cell>
          <cell r="K977" t="str">
            <v>HLCUSTR220122182</v>
          </cell>
          <cell r="L977" t="str">
            <v>1250253967</v>
          </cell>
          <cell r="P977">
            <v>44609</v>
          </cell>
          <cell r="Q977" t="str">
            <v>9699127 - UASC ZAMZAM</v>
          </cell>
          <cell r="R977" t="str">
            <v>FCL</v>
          </cell>
          <cell r="S977">
            <v>44621</v>
          </cell>
          <cell r="T977">
            <v>44625</v>
          </cell>
          <cell r="U977" t="str">
            <v>152205047172829</v>
          </cell>
          <cell r="V977">
            <v>44625</v>
          </cell>
          <cell r="W977" t="str">
            <v/>
          </cell>
          <cell r="X977" t="str">
            <v/>
          </cell>
          <cell r="Y977" t="str">
            <v/>
          </cell>
          <cell r="Z977" t="str">
            <v>0817800
PORTO DE SANTOS</v>
          </cell>
          <cell r="AA977" t="str">
            <v>0817800
PORTO DE SANTOS</v>
          </cell>
          <cell r="AB977" t="str">
            <v>BRASIL TERMINAL PORTUÁRIO S/A</v>
          </cell>
          <cell r="AC977">
            <v>44631</v>
          </cell>
          <cell r="AD977" t="str">
            <v>22/0472016-9</v>
          </cell>
          <cell r="AE977">
            <v>44631</v>
          </cell>
          <cell r="AF977" t="str">
            <v>Vermelho</v>
          </cell>
          <cell r="AG977" t="str">
            <v/>
          </cell>
          <cell r="AH977" t="str">
            <v/>
          </cell>
          <cell r="AI977" t="str">
            <v/>
          </cell>
          <cell r="AJ977" t="str">
            <v/>
          </cell>
          <cell r="AK977" t="str">
            <v/>
          </cell>
        </row>
        <row r="978">
          <cell r="A978">
            <v>540201877</v>
          </cell>
          <cell r="B978" t="str">
            <v>Normal</v>
          </cell>
          <cell r="C978" t="str">
            <v>Produtivo</v>
          </cell>
          <cell r="D978" t="str">
            <v>MBBRAS - SBC_x000D_
59.104.273/0001-29</v>
          </cell>
          <cell r="E978" t="str">
            <v>BSAO0041107</v>
          </cell>
          <cell r="F978" t="str">
            <v>DAIMLER TRUCK</v>
          </cell>
          <cell r="G978" t="str">
            <v>HAPPAG LLOYD BRASIL AGENCIAMENTO MARITIM</v>
          </cell>
          <cell r="H978" t="str">
            <v>MARITIMA</v>
          </cell>
          <cell r="I978" t="str">
            <v/>
          </cell>
          <cell r="J978">
            <v>44608</v>
          </cell>
          <cell r="K978" t="str">
            <v>HLCUSTR220122160</v>
          </cell>
          <cell r="L978" t="str">
            <v>1250253966</v>
          </cell>
          <cell r="P978">
            <v>44609</v>
          </cell>
          <cell r="Q978" t="str">
            <v>9699127 - UASC ZAMZAM</v>
          </cell>
          <cell r="R978" t="str">
            <v>FCL</v>
          </cell>
          <cell r="S978">
            <v>44621</v>
          </cell>
          <cell r="T978">
            <v>44625</v>
          </cell>
          <cell r="U978" t="str">
            <v>152205047172748</v>
          </cell>
          <cell r="V978">
            <v>44625</v>
          </cell>
          <cell r="W978" t="str">
            <v/>
          </cell>
          <cell r="X978" t="str">
            <v/>
          </cell>
          <cell r="Y978" t="str">
            <v/>
          </cell>
          <cell r="Z978" t="str">
            <v>0817800
PORTO DE SANTOS</v>
          </cell>
          <cell r="AA978" t="str">
            <v>0817800
PORTO DE SANTOS</v>
          </cell>
          <cell r="AB978" t="str">
            <v>BRASIL TERMINAL PORTUÁRIO S/A</v>
          </cell>
          <cell r="AC978">
            <v>44631</v>
          </cell>
          <cell r="AD978" t="str">
            <v>22/0477719-5</v>
          </cell>
          <cell r="AE978">
            <v>44634</v>
          </cell>
          <cell r="AF978" t="str">
            <v>Verde</v>
          </cell>
          <cell r="AG978">
            <v>44634</v>
          </cell>
          <cell r="AH978" t="str">
            <v/>
          </cell>
          <cell r="AI978" t="str">
            <v/>
          </cell>
          <cell r="AJ978">
            <v>44634</v>
          </cell>
          <cell r="AK978">
            <v>44634</v>
          </cell>
        </row>
        <row r="979">
          <cell r="A979">
            <v>540201884</v>
          </cell>
          <cell r="B979" t="str">
            <v>Normal</v>
          </cell>
          <cell r="C979" t="str">
            <v>Produtivo</v>
          </cell>
          <cell r="D979" t="str">
            <v>MBBRAS - SBC_x000D_
59.104.273/0001-29</v>
          </cell>
          <cell r="E979" t="str">
            <v>BSAO0041112</v>
          </cell>
          <cell r="F979" t="str">
            <v>DAIMLER TRUCK</v>
          </cell>
          <cell r="G979" t="str">
            <v>HAPPAG LLOYD BRASIL AGENCIAMENTO MARITIM</v>
          </cell>
          <cell r="H979" t="str">
            <v>MARITIMA</v>
          </cell>
          <cell r="I979" t="str">
            <v/>
          </cell>
          <cell r="J979">
            <v>44608</v>
          </cell>
          <cell r="K979" t="str">
            <v>HLCUSTR220122266</v>
          </cell>
          <cell r="L979" t="str">
            <v>1250253968</v>
          </cell>
          <cell r="P979">
            <v>44609</v>
          </cell>
          <cell r="Q979" t="str">
            <v>9699127 -UASC ZAMZAM</v>
          </cell>
          <cell r="R979" t="str">
            <v>FCL</v>
          </cell>
          <cell r="S979">
            <v>44621</v>
          </cell>
          <cell r="T979">
            <v>44625</v>
          </cell>
          <cell r="U979" t="str">
            <v>152205047173124</v>
          </cell>
          <cell r="V979">
            <v>44625</v>
          </cell>
          <cell r="W979" t="str">
            <v/>
          </cell>
          <cell r="X979" t="str">
            <v/>
          </cell>
          <cell r="Y979" t="str">
            <v/>
          </cell>
          <cell r="Z979" t="str">
            <v>0817800
PORTO DE SANTOS</v>
          </cell>
          <cell r="AA979" t="str">
            <v>0817800
PORTO DE SANTOS</v>
          </cell>
          <cell r="AB979" t="str">
            <v>BRASIL TERMINAL PORTUÁRIO S/A</v>
          </cell>
          <cell r="AC979">
            <v>44634</v>
          </cell>
          <cell r="AD979" t="str">
            <v>22/0489326-8</v>
          </cell>
          <cell r="AE979">
            <v>44635</v>
          </cell>
          <cell r="AF979" t="str">
            <v>Verde</v>
          </cell>
          <cell r="AG979">
            <v>44635</v>
          </cell>
          <cell r="AH979" t="str">
            <v/>
          </cell>
          <cell r="AI979" t="str">
            <v/>
          </cell>
          <cell r="AJ979" t="str">
            <v/>
          </cell>
          <cell r="AK979" t="str">
            <v/>
          </cell>
        </row>
        <row r="980">
          <cell r="A980">
            <v>540201891</v>
          </cell>
          <cell r="B980" t="str">
            <v>Normal</v>
          </cell>
          <cell r="C980" t="str">
            <v>Produtivo</v>
          </cell>
          <cell r="D980" t="str">
            <v>MBBRAS - SBC_x000D_
59.104.273/0001-29</v>
          </cell>
          <cell r="E980" t="str">
            <v>BSAO0041116</v>
          </cell>
          <cell r="F980" t="str">
            <v>DAIMLER TRUCK</v>
          </cell>
          <cell r="G980" t="str">
            <v>HAPPAG LLOYD BRASIL AGENCIAMENTO MARITIM</v>
          </cell>
          <cell r="H980" t="str">
            <v>MARITIMA</v>
          </cell>
          <cell r="I980" t="str">
            <v/>
          </cell>
          <cell r="J980">
            <v>44608</v>
          </cell>
          <cell r="K980" t="str">
            <v>HLCUSTR220122490</v>
          </cell>
          <cell r="L980" t="str">
            <v>1250253974</v>
          </cell>
          <cell r="P980">
            <v>44609</v>
          </cell>
          <cell r="Q980" t="str">
            <v>9699127 -UASC ZAMZAM</v>
          </cell>
          <cell r="R980" t="str">
            <v>FCL</v>
          </cell>
          <cell r="S980">
            <v>44621</v>
          </cell>
          <cell r="T980">
            <v>44625</v>
          </cell>
          <cell r="U980" t="str">
            <v>152205047173558</v>
          </cell>
          <cell r="V980">
            <v>44625</v>
          </cell>
          <cell r="W980" t="str">
            <v/>
          </cell>
          <cell r="X980" t="str">
            <v/>
          </cell>
          <cell r="Y980" t="str">
            <v/>
          </cell>
          <cell r="Z980" t="str">
            <v>0817800
PORTO DE SANTOS</v>
          </cell>
          <cell r="AA980" t="str">
            <v>0817800
PORTO DE SANTOS</v>
          </cell>
          <cell r="AB980" t="str">
            <v>BRASIL TERMINAL PORTUÁRIO S/A</v>
          </cell>
          <cell r="AC980">
            <v>44629</v>
          </cell>
          <cell r="AD980" t="str">
            <v>22/0446358-1</v>
          </cell>
          <cell r="AE980">
            <v>44629</v>
          </cell>
          <cell r="AF980" t="str">
            <v>Verde</v>
          </cell>
          <cell r="AG980">
            <v>44629</v>
          </cell>
          <cell r="AH980" t="str">
            <v/>
          </cell>
          <cell r="AI980" t="str">
            <v/>
          </cell>
          <cell r="AJ980">
            <v>44629</v>
          </cell>
          <cell r="AK980">
            <v>44629</v>
          </cell>
        </row>
        <row r="981">
          <cell r="A981">
            <v>540201881</v>
          </cell>
          <cell r="B981" t="str">
            <v>Normal</v>
          </cell>
          <cell r="C981" t="str">
            <v>Produtivo</v>
          </cell>
          <cell r="D981" t="str">
            <v>MBBRAS - SBC_x000D_
59.104.273/0001-29</v>
          </cell>
          <cell r="E981" t="str">
            <v>BSAO0041109</v>
          </cell>
          <cell r="F981" t="str">
            <v>DAIMLER TRUCK</v>
          </cell>
          <cell r="G981" t="str">
            <v>HAPPAG LLOYD BRASIL AGENCIAMENTO MARITIM</v>
          </cell>
          <cell r="H981" t="str">
            <v>MARITIMA</v>
          </cell>
          <cell r="I981" t="str">
            <v/>
          </cell>
          <cell r="J981">
            <v>44608</v>
          </cell>
          <cell r="K981" t="str">
            <v>HLCUSTR220122200</v>
          </cell>
          <cell r="L981" t="str">
            <v>1250253963</v>
          </cell>
          <cell r="P981">
            <v>44608</v>
          </cell>
          <cell r="Q981" t="str">
            <v>9699127 -UASC ZAMZAM</v>
          </cell>
          <cell r="R981" t="str">
            <v>FCL</v>
          </cell>
          <cell r="S981">
            <v>44621</v>
          </cell>
          <cell r="T981">
            <v>44625</v>
          </cell>
          <cell r="U981" t="str">
            <v>152205047172900</v>
          </cell>
          <cell r="V981">
            <v>44625</v>
          </cell>
          <cell r="W981" t="str">
            <v/>
          </cell>
          <cell r="X981" t="str">
            <v/>
          </cell>
          <cell r="Y981" t="str">
            <v/>
          </cell>
          <cell r="Z981" t="str">
            <v>0817800
PORTO DE SANTOS</v>
          </cell>
          <cell r="AA981" t="str">
            <v>0817800
PORTO DE SANTOS</v>
          </cell>
          <cell r="AB981" t="str">
            <v>BRASIL TERMINAL PORTUÁRIO S/A</v>
          </cell>
          <cell r="AC981" t="str">
            <v/>
          </cell>
          <cell r="AD981" t="str">
            <v/>
          </cell>
          <cell r="AE981" t="str">
            <v/>
          </cell>
          <cell r="AF981" t="str">
            <v/>
          </cell>
          <cell r="AG981" t="str">
            <v/>
          </cell>
          <cell r="AH981" t="str">
            <v/>
          </cell>
          <cell r="AI981" t="str">
            <v/>
          </cell>
          <cell r="AJ981" t="str">
            <v/>
          </cell>
          <cell r="AK981" t="str">
            <v/>
          </cell>
        </row>
        <row r="982">
          <cell r="A982">
            <v>540201883</v>
          </cell>
          <cell r="B982" t="str">
            <v>Normal</v>
          </cell>
          <cell r="C982" t="str">
            <v>Produtivo</v>
          </cell>
          <cell r="D982" t="str">
            <v>MBBRAS - SBC_x000D_
59.104.273/0001-29</v>
          </cell>
          <cell r="E982" t="str">
            <v>BSAO0041111</v>
          </cell>
          <cell r="F982" t="str">
            <v>DAIMLER TRUCK</v>
          </cell>
          <cell r="G982" t="str">
            <v>HAPPAG LLOYD BRASIL AGENCIAMENTO MARITIM</v>
          </cell>
          <cell r="H982" t="str">
            <v>MARITIMA</v>
          </cell>
          <cell r="I982" t="str">
            <v/>
          </cell>
          <cell r="J982">
            <v>44608</v>
          </cell>
          <cell r="K982" t="str">
            <v>HLCUSTR220122255</v>
          </cell>
          <cell r="L982" t="str">
            <v>1250253964</v>
          </cell>
          <cell r="P982">
            <v>44608</v>
          </cell>
          <cell r="Q982" t="str">
            <v>9699127 -UASC ZAMZAM</v>
          </cell>
          <cell r="R982" t="str">
            <v>FCL</v>
          </cell>
          <cell r="S982">
            <v>44621</v>
          </cell>
          <cell r="T982">
            <v>44625</v>
          </cell>
          <cell r="U982" t="str">
            <v>152205047173043</v>
          </cell>
          <cell r="V982">
            <v>44625</v>
          </cell>
          <cell r="W982" t="str">
            <v/>
          </cell>
          <cell r="X982" t="str">
            <v/>
          </cell>
          <cell r="Y982" t="str">
            <v/>
          </cell>
          <cell r="Z982" t="str">
            <v>0817800
PORTO DE SANTOS</v>
          </cell>
          <cell r="AA982" t="str">
            <v>0817800
PORTO DE SANTOS</v>
          </cell>
          <cell r="AB982" t="str">
            <v>BRASIL TERMINAL PORTUÁRIO S/A</v>
          </cell>
          <cell r="AC982" t="str">
            <v/>
          </cell>
          <cell r="AD982" t="str">
            <v/>
          </cell>
          <cell r="AE982" t="str">
            <v/>
          </cell>
          <cell r="AF982" t="str">
            <v/>
          </cell>
          <cell r="AG982" t="str">
            <v/>
          </cell>
          <cell r="AH982" t="str">
            <v/>
          </cell>
          <cell r="AI982" t="str">
            <v/>
          </cell>
          <cell r="AJ982" t="str">
            <v/>
          </cell>
          <cell r="AK982" t="str">
            <v/>
          </cell>
        </row>
        <row r="983">
          <cell r="A983">
            <v>540201887</v>
          </cell>
          <cell r="B983" t="str">
            <v>Normal</v>
          </cell>
          <cell r="C983" t="str">
            <v>Produtivo</v>
          </cell>
          <cell r="D983" t="str">
            <v>MBBRAS - SBC_x000D_
59.104.273/0001-29</v>
          </cell>
          <cell r="E983" t="str">
            <v>BSAO0041113</v>
          </cell>
          <cell r="F983" t="str">
            <v>DAIMLER TRUCK</v>
          </cell>
          <cell r="G983" t="str">
            <v>HAPPAG LLOYD BRASIL AGENCIAMENTO MARITIM</v>
          </cell>
          <cell r="H983" t="str">
            <v>MARITIMA</v>
          </cell>
          <cell r="I983" t="str">
            <v/>
          </cell>
          <cell r="J983">
            <v>44608</v>
          </cell>
          <cell r="K983" t="str">
            <v>HLCUSTR220122288</v>
          </cell>
          <cell r="L983" t="str">
            <v>1250253969</v>
          </cell>
          <cell r="P983">
            <v>44608</v>
          </cell>
          <cell r="Q983" t="str">
            <v>9699127 -UASC ZAMZAM</v>
          </cell>
          <cell r="R983" t="str">
            <v>FCL</v>
          </cell>
          <cell r="S983">
            <v>44621</v>
          </cell>
          <cell r="T983">
            <v>44625</v>
          </cell>
          <cell r="U983" t="str">
            <v>152205047173205</v>
          </cell>
          <cell r="V983">
            <v>44625</v>
          </cell>
          <cell r="W983" t="str">
            <v/>
          </cell>
          <cell r="X983" t="str">
            <v/>
          </cell>
          <cell r="Y983" t="str">
            <v/>
          </cell>
          <cell r="Z983" t="str">
            <v>0817800
PORTO DE SANTOS</v>
          </cell>
          <cell r="AA983" t="str">
            <v>0817800
PORTO DE SANTOS</v>
          </cell>
          <cell r="AB983" t="str">
            <v>BRASIL TERMINAL PORTUÁRIO S/A</v>
          </cell>
          <cell r="AC983" t="str">
            <v/>
          </cell>
          <cell r="AD983" t="str">
            <v/>
          </cell>
          <cell r="AE983" t="str">
            <v/>
          </cell>
          <cell r="AF983" t="str">
            <v/>
          </cell>
          <cell r="AG983" t="str">
            <v/>
          </cell>
          <cell r="AH983" t="str">
            <v/>
          </cell>
          <cell r="AI983" t="str">
            <v/>
          </cell>
          <cell r="AJ983" t="str">
            <v/>
          </cell>
          <cell r="AK983" t="str">
            <v/>
          </cell>
        </row>
        <row r="984">
          <cell r="A984">
            <v>540201896</v>
          </cell>
          <cell r="B984" t="str">
            <v>Normal</v>
          </cell>
          <cell r="C984" t="str">
            <v>Produtivo</v>
          </cell>
          <cell r="D984" t="str">
            <v>MBBRAS - SBC_x000D_
59.104.273/0001-29</v>
          </cell>
          <cell r="E984" t="str">
            <v>BSAO0041118</v>
          </cell>
          <cell r="F984" t="str">
            <v>DAIMLER TRUCK</v>
          </cell>
          <cell r="G984" t="str">
            <v>HAPPAG LLOYD BRASIL AGENCIAMENTO MARITIM</v>
          </cell>
          <cell r="H984" t="str">
            <v>MARITIMA</v>
          </cell>
          <cell r="I984" t="str">
            <v/>
          </cell>
          <cell r="J984">
            <v>44608</v>
          </cell>
          <cell r="K984" t="str">
            <v>HLCUSTR220122752</v>
          </cell>
          <cell r="L984" t="str">
            <v>1250253981</v>
          </cell>
          <cell r="P984">
            <v>44609</v>
          </cell>
          <cell r="Q984" t="str">
            <v>9699127 -UASC ZAMZAM</v>
          </cell>
          <cell r="R984" t="str">
            <v>FCL</v>
          </cell>
          <cell r="S984">
            <v>44621</v>
          </cell>
          <cell r="T984">
            <v>44625</v>
          </cell>
          <cell r="U984" t="str">
            <v>152205047173710</v>
          </cell>
          <cell r="V984">
            <v>44625</v>
          </cell>
          <cell r="W984" t="str">
            <v/>
          </cell>
          <cell r="X984" t="str">
            <v/>
          </cell>
          <cell r="Y984" t="str">
            <v/>
          </cell>
          <cell r="Z984" t="str">
            <v>0817800
PORTO DE SANTOS</v>
          </cell>
          <cell r="AA984" t="str">
            <v>0817800
PORTO DE SANTOS</v>
          </cell>
          <cell r="AB984" t="str">
            <v>BRASIL TERMINAL PORTUÁRIO S/A</v>
          </cell>
          <cell r="AC984">
            <v>44630</v>
          </cell>
          <cell r="AD984" t="str">
            <v>22/0462877-7</v>
          </cell>
          <cell r="AE984">
            <v>44630</v>
          </cell>
          <cell r="AF984" t="str">
            <v>Verde</v>
          </cell>
          <cell r="AG984">
            <v>44630</v>
          </cell>
          <cell r="AH984" t="str">
            <v/>
          </cell>
          <cell r="AI984" t="str">
            <v/>
          </cell>
          <cell r="AJ984">
            <v>44630</v>
          </cell>
          <cell r="AK984">
            <v>44630</v>
          </cell>
        </row>
        <row r="985">
          <cell r="A985">
            <v>540201889</v>
          </cell>
          <cell r="B985" t="str">
            <v>Normal</v>
          </cell>
          <cell r="C985" t="str">
            <v>Produtivo</v>
          </cell>
          <cell r="D985" t="str">
            <v>MBBRAS - SBC_x000D_
59.104.273/0001-29</v>
          </cell>
          <cell r="E985" t="str">
            <v>BSAO0041115</v>
          </cell>
          <cell r="F985" t="str">
            <v>DAIMLER TRUCK</v>
          </cell>
          <cell r="G985" t="str">
            <v>HAPPAG LLOYD BRASIL AGENCIAMENTO MARITIM</v>
          </cell>
          <cell r="H985" t="str">
            <v>MARITIMA</v>
          </cell>
          <cell r="I985" t="str">
            <v/>
          </cell>
          <cell r="J985">
            <v>44608</v>
          </cell>
          <cell r="K985" t="str">
            <v>HLCUSTR220122306</v>
          </cell>
          <cell r="L985" t="str">
            <v>1250253971</v>
          </cell>
          <cell r="P985">
            <v>44608</v>
          </cell>
          <cell r="Q985" t="str">
            <v>9699127 -UASC ZAMZAM</v>
          </cell>
          <cell r="R985" t="str">
            <v>FCL</v>
          </cell>
          <cell r="S985">
            <v>44621</v>
          </cell>
          <cell r="T985">
            <v>44625</v>
          </cell>
          <cell r="U985" t="str">
            <v>152205047173477</v>
          </cell>
          <cell r="V985">
            <v>44625</v>
          </cell>
          <cell r="W985" t="str">
            <v/>
          </cell>
          <cell r="X985" t="str">
            <v/>
          </cell>
          <cell r="Y985" t="str">
            <v/>
          </cell>
          <cell r="Z985" t="str">
            <v>0817800
PORTO DE SANTOS</v>
          </cell>
          <cell r="AA985" t="str">
            <v/>
          </cell>
          <cell r="AB985" t="str">
            <v/>
          </cell>
          <cell r="AC985" t="str">
            <v/>
          </cell>
          <cell r="AD985" t="str">
            <v/>
          </cell>
          <cell r="AE985" t="str">
            <v/>
          </cell>
          <cell r="AF985" t="str">
            <v/>
          </cell>
          <cell r="AG985" t="str">
            <v/>
          </cell>
          <cell r="AH985" t="str">
            <v/>
          </cell>
          <cell r="AI985" t="str">
            <v/>
          </cell>
          <cell r="AJ985" t="str">
            <v/>
          </cell>
          <cell r="AK985" t="str">
            <v/>
          </cell>
        </row>
        <row r="986">
          <cell r="A986">
            <v>540201888</v>
          </cell>
          <cell r="B986" t="str">
            <v>Normal</v>
          </cell>
          <cell r="C986" t="str">
            <v>Produtivo</v>
          </cell>
          <cell r="D986" t="str">
            <v>MBBRAS - SBC_x000D_
59.104.273/0001-29</v>
          </cell>
          <cell r="E986" t="str">
            <v>BSAO0041114</v>
          </cell>
          <cell r="F986" t="str">
            <v>DAIMLER TRUCK</v>
          </cell>
          <cell r="G986" t="str">
            <v>HAPPAG LLOYD BRASIL AGENCIAMENTO MARITIM</v>
          </cell>
          <cell r="H986" t="str">
            <v>MARITIMA</v>
          </cell>
          <cell r="I986" t="str">
            <v/>
          </cell>
          <cell r="J986">
            <v>44608</v>
          </cell>
          <cell r="K986" t="str">
            <v>HLCUSTR220122299</v>
          </cell>
          <cell r="L986" t="str">
            <v>1250253970</v>
          </cell>
          <cell r="P986">
            <v>44608</v>
          </cell>
          <cell r="Q986" t="str">
            <v>9699127 -UASC ZAMZAM</v>
          </cell>
          <cell r="R986" t="str">
            <v>FCL</v>
          </cell>
          <cell r="S986">
            <v>44621</v>
          </cell>
          <cell r="T986">
            <v>44625</v>
          </cell>
          <cell r="U986" t="str">
            <v>152205047173396</v>
          </cell>
          <cell r="V986">
            <v>44625</v>
          </cell>
          <cell r="W986" t="str">
            <v/>
          </cell>
          <cell r="X986" t="str">
            <v/>
          </cell>
          <cell r="Y986" t="str">
            <v/>
          </cell>
          <cell r="Z986" t="str">
            <v>0817800
PORTO DE SANTOS</v>
          </cell>
          <cell r="AA986" t="str">
            <v/>
          </cell>
          <cell r="AB986" t="str">
            <v/>
          </cell>
          <cell r="AC986" t="str">
            <v/>
          </cell>
          <cell r="AD986" t="str">
            <v/>
          </cell>
          <cell r="AE986" t="str">
            <v/>
          </cell>
          <cell r="AF986" t="str">
            <v/>
          </cell>
          <cell r="AG986" t="str">
            <v/>
          </cell>
          <cell r="AH986" t="str">
            <v/>
          </cell>
          <cell r="AI986" t="str">
            <v/>
          </cell>
          <cell r="AJ986" t="str">
            <v/>
          </cell>
          <cell r="AK986" t="str">
            <v/>
          </cell>
        </row>
        <row r="987">
          <cell r="A987">
            <v>540201894</v>
          </cell>
          <cell r="B987" t="str">
            <v>Normal</v>
          </cell>
          <cell r="C987" t="str">
            <v>Produtivo</v>
          </cell>
          <cell r="D987" t="str">
            <v>MBBRAS - SBC_x000D_
59.104.273/0001-29</v>
          </cell>
          <cell r="E987" t="str">
            <v>BSAO0041117</v>
          </cell>
          <cell r="F987" t="str">
            <v>DAIMLER TRUCK</v>
          </cell>
          <cell r="G987" t="str">
            <v>HAPPAG LLOYD BRASIL AGENCIAMENTO MARITIM</v>
          </cell>
          <cell r="H987" t="str">
            <v>MARITIMA</v>
          </cell>
          <cell r="I987" t="str">
            <v/>
          </cell>
          <cell r="J987">
            <v>44608</v>
          </cell>
          <cell r="K987" t="str">
            <v>HLCUSTR220122562</v>
          </cell>
          <cell r="L987" t="str">
            <v>1250253973</v>
          </cell>
          <cell r="P987">
            <v>44608</v>
          </cell>
          <cell r="Q987" t="str">
            <v>9699127 -UASC ZAMZAM</v>
          </cell>
          <cell r="R987" t="str">
            <v>FCL</v>
          </cell>
          <cell r="S987">
            <v>44621</v>
          </cell>
          <cell r="T987">
            <v>44625</v>
          </cell>
          <cell r="U987" t="str">
            <v>152205047173639</v>
          </cell>
          <cell r="V987">
            <v>44625</v>
          </cell>
          <cell r="W987" t="str">
            <v/>
          </cell>
          <cell r="X987" t="str">
            <v/>
          </cell>
          <cell r="Y987" t="str">
            <v/>
          </cell>
          <cell r="Z987" t="str">
            <v>0817800
PORTO DE SANTOS</v>
          </cell>
          <cell r="AA987" t="str">
            <v/>
          </cell>
          <cell r="AB987" t="str">
            <v/>
          </cell>
          <cell r="AC987" t="str">
            <v/>
          </cell>
          <cell r="AD987" t="str">
            <v/>
          </cell>
          <cell r="AE987" t="str">
            <v/>
          </cell>
          <cell r="AF987" t="str">
            <v/>
          </cell>
          <cell r="AG987" t="str">
            <v/>
          </cell>
          <cell r="AH987" t="str">
            <v/>
          </cell>
          <cell r="AI987" t="str">
            <v/>
          </cell>
          <cell r="AJ987" t="str">
            <v/>
          </cell>
          <cell r="AK987" t="str">
            <v/>
          </cell>
        </row>
        <row r="988">
          <cell r="A988">
            <v>540201897</v>
          </cell>
          <cell r="B988" t="str">
            <v>Normal</v>
          </cell>
          <cell r="C988" t="str">
            <v>Produtivo</v>
          </cell>
          <cell r="D988" t="str">
            <v>MBBRAS - SBC_x000D_
59.104.273/0001-29</v>
          </cell>
          <cell r="E988" t="str">
            <v>BSAO0041120</v>
          </cell>
          <cell r="F988" t="str">
            <v>DAIMLER TRUCK</v>
          </cell>
          <cell r="G988" t="str">
            <v>HAPPAG LLOYD BRASIL AGENCIAMENTO MARITIM</v>
          </cell>
          <cell r="H988" t="str">
            <v>MARITIMA</v>
          </cell>
          <cell r="I988" t="str">
            <v/>
          </cell>
          <cell r="J988">
            <v>44608</v>
          </cell>
          <cell r="K988" t="str">
            <v>HLCUSTR220122796</v>
          </cell>
          <cell r="L988" t="str">
            <v>1250253980</v>
          </cell>
          <cell r="P988">
            <v>44609</v>
          </cell>
          <cell r="Q988" t="str">
            <v>9699127 -UASC ZAMZAM</v>
          </cell>
          <cell r="R988" t="str">
            <v>FCL</v>
          </cell>
          <cell r="S988">
            <v>44621</v>
          </cell>
          <cell r="T988">
            <v>44625</v>
          </cell>
          <cell r="U988" t="str">
            <v>152205047173809</v>
          </cell>
          <cell r="V988">
            <v>44625</v>
          </cell>
          <cell r="W988" t="str">
            <v/>
          </cell>
          <cell r="X988" t="str">
            <v/>
          </cell>
          <cell r="Y988" t="str">
            <v/>
          </cell>
          <cell r="Z988" t="str">
            <v>0817800
PORTO DE SANTOS</v>
          </cell>
          <cell r="AA988" t="str">
            <v>0817800
PORTO DE SANTOS</v>
          </cell>
          <cell r="AB988" t="str">
            <v>BRASIL TERMINAL PORTUÁRIO S/A</v>
          </cell>
          <cell r="AC988">
            <v>44630</v>
          </cell>
          <cell r="AD988" t="str">
            <v>22/0463467-0</v>
          </cell>
          <cell r="AE988">
            <v>44630</v>
          </cell>
          <cell r="AF988" t="str">
            <v>Verde</v>
          </cell>
          <cell r="AG988">
            <v>44630</v>
          </cell>
          <cell r="AH988" t="str">
            <v/>
          </cell>
          <cell r="AI988" t="str">
            <v/>
          </cell>
          <cell r="AJ988">
            <v>44630</v>
          </cell>
          <cell r="AK988">
            <v>44630</v>
          </cell>
        </row>
        <row r="989">
          <cell r="A989">
            <v>540201906</v>
          </cell>
          <cell r="B989" t="str">
            <v>Normal</v>
          </cell>
          <cell r="C989" t="str">
            <v>Produtivo</v>
          </cell>
          <cell r="D989" t="str">
            <v>MBBRAS - SBC_x000D_
59.104.273/0001-29</v>
          </cell>
          <cell r="E989" t="str">
            <v>BSAO0041140</v>
          </cell>
          <cell r="F989" t="str">
            <v>DAIMLER TRUCK</v>
          </cell>
          <cell r="G989" t="str">
            <v>HAPPAG LLOYD BRASIL AGENCIAMENTO MARITIM</v>
          </cell>
          <cell r="H989" t="str">
            <v>MARITIMA</v>
          </cell>
          <cell r="I989" t="str">
            <v/>
          </cell>
          <cell r="J989">
            <v>44608</v>
          </cell>
          <cell r="K989" t="str">
            <v>HLCUSTR220122997</v>
          </cell>
          <cell r="L989" t="str">
            <v>1250253976</v>
          </cell>
          <cell r="P989">
            <v>44609</v>
          </cell>
          <cell r="Q989" t="str">
            <v>9699127 - UASC ZAMZAM</v>
          </cell>
          <cell r="R989" t="str">
            <v>FCL</v>
          </cell>
          <cell r="S989">
            <v>44621</v>
          </cell>
          <cell r="T989">
            <v>44625</v>
          </cell>
          <cell r="U989" t="str">
            <v>152205047174287</v>
          </cell>
          <cell r="V989">
            <v>44625</v>
          </cell>
          <cell r="W989" t="str">
            <v/>
          </cell>
          <cell r="X989" t="str">
            <v/>
          </cell>
          <cell r="Y989" t="str">
            <v/>
          </cell>
          <cell r="Z989" t="str">
            <v>0817800
PORTO DE SANTOS</v>
          </cell>
          <cell r="AA989" t="str">
            <v>0817800
PORTO DE SANTOS</v>
          </cell>
          <cell r="AB989" t="str">
            <v>BRASIL TERMINAL PORTUÁRIO S/A</v>
          </cell>
          <cell r="AC989">
            <v>44637</v>
          </cell>
          <cell r="AD989" t="str">
            <v>22/0512779-8</v>
          </cell>
          <cell r="AE989">
            <v>44637</v>
          </cell>
          <cell r="AF989" t="str">
            <v>Verde</v>
          </cell>
          <cell r="AG989">
            <v>44637</v>
          </cell>
          <cell r="AH989" t="str">
            <v/>
          </cell>
          <cell r="AI989" t="str">
            <v/>
          </cell>
          <cell r="AJ989" t="str">
            <v/>
          </cell>
          <cell r="AK989" t="str">
            <v/>
          </cell>
        </row>
        <row r="990">
          <cell r="A990">
            <v>540201909</v>
          </cell>
          <cell r="B990" t="str">
            <v>Normal</v>
          </cell>
          <cell r="C990" t="str">
            <v>Produtivo</v>
          </cell>
          <cell r="D990" t="str">
            <v>MBBRAS - SBC_x000D_
59.104.273/0001-29</v>
          </cell>
          <cell r="E990" t="str">
            <v>BSAO0041141</v>
          </cell>
          <cell r="F990" t="str">
            <v>DAIMLER TRUCK</v>
          </cell>
          <cell r="G990" t="str">
            <v>HAPPAG LLOYD BRASIL AGENCIAMENTO MARITIM</v>
          </cell>
          <cell r="H990" t="str">
            <v>MARITIMA</v>
          </cell>
          <cell r="I990" t="str">
            <v/>
          </cell>
          <cell r="J990">
            <v>44608</v>
          </cell>
          <cell r="K990" t="str">
            <v>HLCUSTR220123002</v>
          </cell>
          <cell r="L990" t="str">
            <v>1250253979</v>
          </cell>
          <cell r="P990">
            <v>44609</v>
          </cell>
          <cell r="Q990" t="str">
            <v>9699127 - UASC ZAMZAM</v>
          </cell>
          <cell r="R990" t="str">
            <v>FCL</v>
          </cell>
          <cell r="S990">
            <v>44621</v>
          </cell>
          <cell r="T990">
            <v>44625</v>
          </cell>
          <cell r="U990" t="str">
            <v>152205047174368</v>
          </cell>
          <cell r="V990">
            <v>44625</v>
          </cell>
          <cell r="W990" t="str">
            <v/>
          </cell>
          <cell r="X990" t="str">
            <v/>
          </cell>
          <cell r="Y990" t="str">
            <v/>
          </cell>
          <cell r="Z990" t="str">
            <v>0817800
PORTO DE SANTOS</v>
          </cell>
          <cell r="AA990" t="str">
            <v>0817900
SAO PAULO</v>
          </cell>
          <cell r="AB990" t="str">
            <v>EADI SANTO ANDRE TERMINAL DE CARGAS LTDA.</v>
          </cell>
          <cell r="AC990">
            <v>44638</v>
          </cell>
          <cell r="AD990" t="str">
            <v>22/0521448-8</v>
          </cell>
          <cell r="AE990" t="str">
            <v/>
          </cell>
          <cell r="AF990" t="str">
            <v/>
          </cell>
          <cell r="AG990" t="str">
            <v/>
          </cell>
          <cell r="AH990" t="str">
            <v/>
          </cell>
          <cell r="AI990" t="str">
            <v/>
          </cell>
          <cell r="AJ990" t="str">
            <v/>
          </cell>
          <cell r="AK990" t="str">
            <v/>
          </cell>
        </row>
        <row r="991">
          <cell r="A991">
            <v>540201899</v>
          </cell>
          <cell r="B991" t="str">
            <v>Normal</v>
          </cell>
          <cell r="C991" t="str">
            <v>Produtivo</v>
          </cell>
          <cell r="D991" t="str">
            <v>MBBRAS - SBC_x000D_
59.104.273/0001-29</v>
          </cell>
          <cell r="E991" t="str">
            <v>BSAO0041135</v>
          </cell>
          <cell r="F991" t="str">
            <v>DAIMLER TRUCK</v>
          </cell>
          <cell r="G991" t="str">
            <v>HAPPAG LLOYD BRASIL AGENCIAMENTO MARITIM</v>
          </cell>
          <cell r="H991" t="str">
            <v>MARITIMA</v>
          </cell>
          <cell r="I991" t="str">
            <v/>
          </cell>
          <cell r="J991">
            <v>44608</v>
          </cell>
          <cell r="K991" t="str">
            <v>HLCUSTR220122858</v>
          </cell>
          <cell r="L991" t="str">
            <v>1250253978</v>
          </cell>
          <cell r="P991">
            <v>44608</v>
          </cell>
          <cell r="Q991" t="str">
            <v>9699127 - UASC ZAMZAM</v>
          </cell>
          <cell r="R991" t="str">
            <v>FCL</v>
          </cell>
          <cell r="S991">
            <v>44621</v>
          </cell>
          <cell r="T991">
            <v>44625</v>
          </cell>
          <cell r="U991" t="str">
            <v>152205047173981</v>
          </cell>
          <cell r="V991">
            <v>44625</v>
          </cell>
          <cell r="W991" t="str">
            <v/>
          </cell>
          <cell r="X991" t="str">
            <v/>
          </cell>
          <cell r="Y991" t="str">
            <v/>
          </cell>
          <cell r="Z991" t="str">
            <v>0817800
PORTO DE SANTOS</v>
          </cell>
          <cell r="AA991" t="str">
            <v/>
          </cell>
          <cell r="AB991" t="str">
            <v/>
          </cell>
          <cell r="AC991" t="str">
            <v/>
          </cell>
          <cell r="AD991" t="str">
            <v/>
          </cell>
          <cell r="AE991" t="str">
            <v/>
          </cell>
          <cell r="AF991" t="str">
            <v/>
          </cell>
          <cell r="AG991" t="str">
            <v/>
          </cell>
          <cell r="AH991" t="str">
            <v/>
          </cell>
          <cell r="AI991" t="str">
            <v/>
          </cell>
          <cell r="AJ991" t="str">
            <v/>
          </cell>
          <cell r="AK991" t="str">
            <v/>
          </cell>
        </row>
        <row r="992">
          <cell r="A992">
            <v>540201910</v>
          </cell>
          <cell r="B992" t="str">
            <v>Normal</v>
          </cell>
          <cell r="C992" t="str">
            <v>Produtivo</v>
          </cell>
          <cell r="D992" t="str">
            <v>MBBRAS - SBC_x000D_
59.104.273/0001-29</v>
          </cell>
          <cell r="E992" t="str">
            <v>BSAO0041142</v>
          </cell>
          <cell r="F992" t="str">
            <v>DAIMLER TRUCK</v>
          </cell>
          <cell r="G992" t="str">
            <v>HAPPAG LLOYD BRASIL AGENCIAMENTO MARITIM</v>
          </cell>
          <cell r="H992" t="str">
            <v>MARITIMA</v>
          </cell>
          <cell r="I992" t="str">
            <v/>
          </cell>
          <cell r="J992">
            <v>44608</v>
          </cell>
          <cell r="K992" t="str">
            <v>HLCUSTR220123013</v>
          </cell>
          <cell r="L992" t="str">
            <v>1250253983</v>
          </cell>
          <cell r="P992">
            <v>44609</v>
          </cell>
          <cell r="Q992" t="str">
            <v>9699127 - UASC ZAMZAM</v>
          </cell>
          <cell r="R992" t="str">
            <v>FCL</v>
          </cell>
          <cell r="S992">
            <v>44621</v>
          </cell>
          <cell r="T992">
            <v>44625</v>
          </cell>
          <cell r="U992" t="str">
            <v>152205047174449</v>
          </cell>
          <cell r="V992">
            <v>44625</v>
          </cell>
          <cell r="W992" t="str">
            <v/>
          </cell>
          <cell r="X992" t="str">
            <v/>
          </cell>
          <cell r="Y992" t="str">
            <v/>
          </cell>
          <cell r="Z992" t="str">
            <v>0817800
PORTO DE SANTOS</v>
          </cell>
          <cell r="AA992" t="str">
            <v>0817800
PORTO DE SANTOS</v>
          </cell>
          <cell r="AB992" t="str">
            <v>BRASIL TERMINAL PORTUÁRIO S/A</v>
          </cell>
          <cell r="AC992">
            <v>44635</v>
          </cell>
          <cell r="AD992" t="str">
            <v>22/0496926-4</v>
          </cell>
          <cell r="AE992">
            <v>44636</v>
          </cell>
          <cell r="AF992" t="str">
            <v>Verde</v>
          </cell>
          <cell r="AG992">
            <v>44636</v>
          </cell>
          <cell r="AH992" t="str">
            <v/>
          </cell>
          <cell r="AI992" t="str">
            <v/>
          </cell>
          <cell r="AJ992" t="str">
            <v/>
          </cell>
          <cell r="AK992" t="str">
            <v/>
          </cell>
        </row>
        <row r="993">
          <cell r="A993">
            <v>540201903</v>
          </cell>
          <cell r="B993" t="str">
            <v>Normal</v>
          </cell>
          <cell r="C993" t="str">
            <v>Produtivo</v>
          </cell>
          <cell r="D993" t="str">
            <v>MBBRAS - SBC_x000D_
59.104.273/0001-29</v>
          </cell>
          <cell r="E993" t="str">
            <v>BSAO0041139</v>
          </cell>
          <cell r="F993" t="str">
            <v>DAIMLER TRUCK</v>
          </cell>
          <cell r="G993" t="str">
            <v>HAPPAG LLOYD BRASIL AGENCIAMENTO MARITIM</v>
          </cell>
          <cell r="H993" t="str">
            <v>MARITIMA</v>
          </cell>
          <cell r="I993" t="str">
            <v/>
          </cell>
          <cell r="J993">
            <v>44608</v>
          </cell>
          <cell r="K993" t="str">
            <v>HLCUSTR220122986</v>
          </cell>
          <cell r="L993" t="str">
            <v>1250253977</v>
          </cell>
          <cell r="P993">
            <v>44608</v>
          </cell>
          <cell r="Q993" t="str">
            <v>9699127 - UASC ZAMZAM</v>
          </cell>
          <cell r="R993" t="str">
            <v>FCL</v>
          </cell>
          <cell r="S993">
            <v>44621</v>
          </cell>
          <cell r="T993">
            <v>44625</v>
          </cell>
          <cell r="U993" t="str">
            <v>152205047174104</v>
          </cell>
          <cell r="V993">
            <v>44625</v>
          </cell>
          <cell r="W993" t="str">
            <v/>
          </cell>
          <cell r="X993" t="str">
            <v/>
          </cell>
          <cell r="Y993" t="str">
            <v/>
          </cell>
          <cell r="Z993" t="str">
            <v>0817800
PORTO DE SANTOS</v>
          </cell>
          <cell r="AA993" t="str">
            <v/>
          </cell>
          <cell r="AB993" t="str">
            <v/>
          </cell>
          <cell r="AC993" t="str">
            <v/>
          </cell>
          <cell r="AD993" t="str">
            <v/>
          </cell>
          <cell r="AE993" t="str">
            <v/>
          </cell>
          <cell r="AF993" t="str">
            <v/>
          </cell>
          <cell r="AG993" t="str">
            <v/>
          </cell>
          <cell r="AH993" t="str">
            <v/>
          </cell>
          <cell r="AI993" t="str">
            <v/>
          </cell>
          <cell r="AJ993" t="str">
            <v/>
          </cell>
          <cell r="AK993" t="str">
            <v/>
          </cell>
        </row>
        <row r="994">
          <cell r="A994">
            <v>540201900</v>
          </cell>
          <cell r="B994" t="str">
            <v>Normal</v>
          </cell>
          <cell r="C994" t="str">
            <v>Produtivo</v>
          </cell>
          <cell r="D994" t="str">
            <v>MBBRAS - SBC_x000D_
59.104.273/0001-29</v>
          </cell>
          <cell r="E994" t="str">
            <v>BSAO0041137</v>
          </cell>
          <cell r="F994" t="str">
            <v>DAIMLER TRUCK</v>
          </cell>
          <cell r="G994" t="str">
            <v>HAPPAG LLOYD BRASIL AGENCIAMENTO MARITIM</v>
          </cell>
          <cell r="H994" t="str">
            <v>MARITIMA</v>
          </cell>
          <cell r="I994" t="str">
            <v/>
          </cell>
          <cell r="J994">
            <v>44608</v>
          </cell>
          <cell r="K994" t="str">
            <v>HLCUSTR220122975</v>
          </cell>
          <cell r="L994" t="str">
            <v>1250253982</v>
          </cell>
          <cell r="P994">
            <v>44608</v>
          </cell>
          <cell r="Q994" t="str">
            <v>9699127 - UASC ZAMZAM</v>
          </cell>
          <cell r="R994" t="str">
            <v>FCL</v>
          </cell>
          <cell r="S994">
            <v>44621</v>
          </cell>
          <cell r="T994">
            <v>44625</v>
          </cell>
          <cell r="U994" t="str">
            <v>152205047174015</v>
          </cell>
          <cell r="V994">
            <v>44625</v>
          </cell>
          <cell r="W994" t="str">
            <v/>
          </cell>
          <cell r="X994" t="str">
            <v/>
          </cell>
          <cell r="Y994" t="str">
            <v/>
          </cell>
          <cell r="Z994" t="str">
            <v>0817800
PORTO DE SANTOS</v>
          </cell>
          <cell r="AA994" t="str">
            <v/>
          </cell>
          <cell r="AB994" t="str">
            <v/>
          </cell>
          <cell r="AC994" t="str">
            <v/>
          </cell>
          <cell r="AD994" t="str">
            <v/>
          </cell>
          <cell r="AE994" t="str">
            <v/>
          </cell>
          <cell r="AF994" t="str">
            <v/>
          </cell>
          <cell r="AG994" t="str">
            <v/>
          </cell>
          <cell r="AH994" t="str">
            <v/>
          </cell>
          <cell r="AI994" t="str">
            <v/>
          </cell>
          <cell r="AJ994" t="str">
            <v/>
          </cell>
          <cell r="AK994" t="str">
            <v/>
          </cell>
        </row>
        <row r="995">
          <cell r="A995">
            <v>540201912</v>
          </cell>
          <cell r="B995" t="str">
            <v>Normal</v>
          </cell>
          <cell r="C995" t="str">
            <v>Produtivo</v>
          </cell>
          <cell r="D995" t="str">
            <v>MBBRAS - SBC_x000D_
59.104.273/0001-29</v>
          </cell>
          <cell r="E995" t="str">
            <v>BSAO0041143</v>
          </cell>
          <cell r="F995" t="str">
            <v>DAIMLER TRUCK</v>
          </cell>
          <cell r="G995" t="str">
            <v>HAPPAG LLOYD BRASIL AGENCIAMENTO MARITIM</v>
          </cell>
          <cell r="H995" t="str">
            <v>MARITIMA</v>
          </cell>
          <cell r="I995" t="str">
            <v/>
          </cell>
          <cell r="J995">
            <v>44608</v>
          </cell>
          <cell r="K995" t="str">
            <v>HLCUSTR220123035</v>
          </cell>
          <cell r="L995" t="str">
            <v>1250253975</v>
          </cell>
          <cell r="P995">
            <v>44609</v>
          </cell>
          <cell r="Q995" t="str">
            <v>9699127 - UASC ZAMZAM</v>
          </cell>
          <cell r="R995" t="str">
            <v>FCL</v>
          </cell>
          <cell r="S995">
            <v>44621</v>
          </cell>
          <cell r="T995">
            <v>44625</v>
          </cell>
          <cell r="U995" t="str">
            <v>152205047174520</v>
          </cell>
          <cell r="V995">
            <v>44625</v>
          </cell>
          <cell r="W995" t="str">
            <v/>
          </cell>
          <cell r="X995" t="str">
            <v/>
          </cell>
          <cell r="Y995" t="str">
            <v/>
          </cell>
          <cell r="Z995" t="str">
            <v>0817800
PORTO DE SANTOS</v>
          </cell>
          <cell r="AA995" t="str">
            <v>0817800
PORTO DE SANTOS</v>
          </cell>
          <cell r="AB995" t="str">
            <v>BRASIL TERMINAL PORTUÁRIO S/A</v>
          </cell>
          <cell r="AC995">
            <v>44628</v>
          </cell>
          <cell r="AD995" t="str">
            <v>22/0448713-8</v>
          </cell>
          <cell r="AE995">
            <v>44629</v>
          </cell>
          <cell r="AF995" t="str">
            <v>Verde</v>
          </cell>
          <cell r="AG995">
            <v>44629</v>
          </cell>
          <cell r="AH995" t="str">
            <v/>
          </cell>
          <cell r="AI995" t="str">
            <v/>
          </cell>
          <cell r="AJ995">
            <v>44629</v>
          </cell>
          <cell r="AK995">
            <v>44629</v>
          </cell>
        </row>
        <row r="996">
          <cell r="A996">
            <v>540201935</v>
          </cell>
          <cell r="B996" t="str">
            <v>Normal</v>
          </cell>
          <cell r="C996" t="str">
            <v>Produtivo</v>
          </cell>
          <cell r="D996" t="str">
            <v>MBBRAS - SBC_x000D_
59.104.273/0001-29</v>
          </cell>
          <cell r="E996" t="str">
            <v>BSAO0041150</v>
          </cell>
          <cell r="F996" t="str">
            <v>DAIMLER TRUCK</v>
          </cell>
          <cell r="G996" t="str">
            <v>HAPPAG LLOYD BRASIL AGENCIAMENTO MARITIM</v>
          </cell>
          <cell r="H996" t="str">
            <v>MARITIMA</v>
          </cell>
          <cell r="I996" t="str">
            <v/>
          </cell>
          <cell r="J996">
            <v>44608</v>
          </cell>
          <cell r="K996" t="str">
            <v>HLCUSTR220200065</v>
          </cell>
          <cell r="L996" t="str">
            <v>1250253989</v>
          </cell>
          <cell r="P996">
            <v>44608</v>
          </cell>
          <cell r="Q996" t="str">
            <v>9699127 -UASC ZAMZAM</v>
          </cell>
          <cell r="R996" t="str">
            <v>FCL</v>
          </cell>
          <cell r="S996">
            <v>44621</v>
          </cell>
          <cell r="T996">
            <v>44625</v>
          </cell>
          <cell r="U996" t="str">
            <v>152205047175097</v>
          </cell>
          <cell r="V996">
            <v>44625</v>
          </cell>
          <cell r="W996" t="str">
            <v/>
          </cell>
          <cell r="X996" t="str">
            <v/>
          </cell>
          <cell r="Y996" t="str">
            <v/>
          </cell>
          <cell r="Z996" t="str">
            <v>0817800
PORTO DE SANTOS</v>
          </cell>
          <cell r="AA996" t="str">
            <v/>
          </cell>
          <cell r="AB996" t="str">
            <v/>
          </cell>
          <cell r="AC996" t="str">
            <v/>
          </cell>
          <cell r="AD996" t="str">
            <v/>
          </cell>
          <cell r="AE996" t="str">
            <v/>
          </cell>
          <cell r="AF996" t="str">
            <v/>
          </cell>
          <cell r="AG996" t="str">
            <v/>
          </cell>
          <cell r="AH996" t="str">
            <v/>
          </cell>
          <cell r="AI996" t="str">
            <v/>
          </cell>
          <cell r="AJ996" t="str">
            <v/>
          </cell>
          <cell r="AK996" t="str">
            <v/>
          </cell>
        </row>
        <row r="997">
          <cell r="A997">
            <v>540201913</v>
          </cell>
          <cell r="B997" t="str">
            <v>Normal</v>
          </cell>
          <cell r="C997" t="str">
            <v>Produtivo</v>
          </cell>
          <cell r="D997" t="str">
            <v>MBBRAS - SBC_x000D_
59.104.273/0001-29</v>
          </cell>
          <cell r="E997" t="str">
            <v>BSAO0041145</v>
          </cell>
          <cell r="F997" t="str">
            <v>DAIMLER TRUCK</v>
          </cell>
          <cell r="G997" t="str">
            <v>HAPPAG LLOYD BRASIL AGENCIAMENTO MARITIM</v>
          </cell>
          <cell r="H997" t="str">
            <v>MARITIMA</v>
          </cell>
          <cell r="I997" t="str">
            <v/>
          </cell>
          <cell r="J997">
            <v>44608</v>
          </cell>
          <cell r="K997" t="str">
            <v>HLCUSTR220200010</v>
          </cell>
          <cell r="L997" t="str">
            <v>1250253991</v>
          </cell>
          <cell r="P997">
            <v>44609</v>
          </cell>
          <cell r="Q997" t="str">
            <v>9699127 - UASC ZAMZAM</v>
          </cell>
          <cell r="R997" t="str">
            <v>FCL</v>
          </cell>
          <cell r="S997">
            <v>44621</v>
          </cell>
          <cell r="T997">
            <v>44625</v>
          </cell>
          <cell r="U997" t="str">
            <v>152205047174600</v>
          </cell>
          <cell r="V997">
            <v>44625</v>
          </cell>
          <cell r="W997" t="str">
            <v/>
          </cell>
          <cell r="X997" t="str">
            <v/>
          </cell>
          <cell r="Y997" t="str">
            <v/>
          </cell>
          <cell r="Z997" t="str">
            <v>0817800
PORTO DE SANTOS</v>
          </cell>
          <cell r="AA997" t="str">
            <v>0817800
PORTO DE SANTOS</v>
          </cell>
          <cell r="AB997" t="str">
            <v>BRASIL TERMINAL PORTUÁRIO S/A</v>
          </cell>
          <cell r="AC997">
            <v>44634</v>
          </cell>
          <cell r="AD997" t="str">
            <v>22/0489575-9</v>
          </cell>
          <cell r="AE997">
            <v>44635</v>
          </cell>
          <cell r="AF997" t="str">
            <v>Verde</v>
          </cell>
          <cell r="AG997">
            <v>44635</v>
          </cell>
          <cell r="AH997" t="str">
            <v/>
          </cell>
          <cell r="AI997" t="str">
            <v/>
          </cell>
          <cell r="AJ997" t="str">
            <v/>
          </cell>
          <cell r="AK997" t="str">
            <v/>
          </cell>
        </row>
        <row r="998">
          <cell r="A998">
            <v>540201916</v>
          </cell>
          <cell r="B998" t="str">
            <v>Normal</v>
          </cell>
          <cell r="C998" t="str">
            <v>Produtivo</v>
          </cell>
          <cell r="D998" t="str">
            <v>MBBRAS - SBC_x000D_
59.104.273/0001-29</v>
          </cell>
          <cell r="E998" t="str">
            <v>BSAO0041146</v>
          </cell>
          <cell r="F998" t="str">
            <v>DAIMLER TRUCK</v>
          </cell>
          <cell r="G998" t="str">
            <v>HAPPAG LLOYD BRASIL AGENCIAMENTO MARITIM</v>
          </cell>
          <cell r="H998" t="str">
            <v>MARITIMA</v>
          </cell>
          <cell r="I998" t="str">
            <v/>
          </cell>
          <cell r="J998">
            <v>44608</v>
          </cell>
          <cell r="K998" t="str">
            <v>HLCUSTR220200021</v>
          </cell>
          <cell r="L998" t="str">
            <v>1250253986</v>
          </cell>
          <cell r="P998">
            <v>44609</v>
          </cell>
          <cell r="Q998" t="str">
            <v>9699127 - UASC ZAMZAM</v>
          </cell>
          <cell r="R998" t="str">
            <v>FCL</v>
          </cell>
          <cell r="S998">
            <v>44621</v>
          </cell>
          <cell r="T998">
            <v>44625</v>
          </cell>
          <cell r="U998" t="str">
            <v>152205047174791</v>
          </cell>
          <cell r="V998">
            <v>44625</v>
          </cell>
          <cell r="W998" t="str">
            <v/>
          </cell>
          <cell r="X998" t="str">
            <v/>
          </cell>
          <cell r="Y998" t="str">
            <v/>
          </cell>
          <cell r="Z998" t="str">
            <v>0817800
PORTO DE SANTOS</v>
          </cell>
          <cell r="AA998" t="str">
            <v>0817800
PORTO DE SANTOS</v>
          </cell>
          <cell r="AB998" t="str">
            <v>BRASIL TERMINAL PORTUÁRIO S/A</v>
          </cell>
          <cell r="AC998">
            <v>44634</v>
          </cell>
          <cell r="AD998" t="str">
            <v>22/0489549-0</v>
          </cell>
          <cell r="AE998">
            <v>44635</v>
          </cell>
          <cell r="AF998" t="str">
            <v>Verde</v>
          </cell>
          <cell r="AG998">
            <v>44635</v>
          </cell>
          <cell r="AH998" t="str">
            <v/>
          </cell>
          <cell r="AI998" t="str">
            <v/>
          </cell>
          <cell r="AJ998">
            <v>44635</v>
          </cell>
          <cell r="AK998">
            <v>44635</v>
          </cell>
        </row>
        <row r="999">
          <cell r="A999">
            <v>540201934</v>
          </cell>
          <cell r="B999" t="str">
            <v>Normal</v>
          </cell>
          <cell r="C999" t="str">
            <v>Produtivo</v>
          </cell>
          <cell r="D999" t="str">
            <v>MBBRAS - SBC_x000D_
59.104.273/0001-29</v>
          </cell>
          <cell r="E999" t="str">
            <v>BSAO0041148</v>
          </cell>
          <cell r="F999" t="str">
            <v>DAIMLER TRUCK</v>
          </cell>
          <cell r="G999" t="str">
            <v>HAPPAG LLOYD BRASIL AGENCIAMENTO MARITIM</v>
          </cell>
          <cell r="H999" t="str">
            <v>MARITIMA</v>
          </cell>
          <cell r="I999" t="str">
            <v/>
          </cell>
          <cell r="J999">
            <v>44608</v>
          </cell>
          <cell r="K999" t="str">
            <v>HLCUSTR220200054</v>
          </cell>
          <cell r="L999" t="str">
            <v>1250253990</v>
          </cell>
          <cell r="P999">
            <v>44609</v>
          </cell>
          <cell r="Q999" t="str">
            <v>9699127 - UASC ZAMZAM</v>
          </cell>
          <cell r="R999" t="str">
            <v>FCL</v>
          </cell>
          <cell r="S999">
            <v>44621</v>
          </cell>
          <cell r="T999">
            <v>44625</v>
          </cell>
          <cell r="U999" t="str">
            <v>152205047174953</v>
          </cell>
          <cell r="V999">
            <v>44625</v>
          </cell>
          <cell r="W999" t="str">
            <v/>
          </cell>
          <cell r="X999" t="str">
            <v/>
          </cell>
          <cell r="Y999" t="str">
            <v/>
          </cell>
          <cell r="Z999" t="str">
            <v>0817800
PORTO DE SANTOS</v>
          </cell>
          <cell r="AA999" t="str">
            <v>0817800
PORTO DE SANTOS</v>
          </cell>
          <cell r="AB999" t="str">
            <v>BRASIL TERMINAL PORTUÁRIO S/A</v>
          </cell>
          <cell r="AC999">
            <v>44629</v>
          </cell>
          <cell r="AD999" t="str">
            <v>22/0457768-4</v>
          </cell>
          <cell r="AE999">
            <v>44630</v>
          </cell>
          <cell r="AF999" t="str">
            <v>Verde</v>
          </cell>
          <cell r="AG999">
            <v>44630</v>
          </cell>
          <cell r="AH999" t="str">
            <v/>
          </cell>
          <cell r="AI999" t="str">
            <v/>
          </cell>
          <cell r="AJ999">
            <v>44630</v>
          </cell>
          <cell r="AK999">
            <v>44630</v>
          </cell>
        </row>
        <row r="1000">
          <cell r="A1000">
            <v>540201932</v>
          </cell>
          <cell r="B1000" t="str">
            <v>Normal</v>
          </cell>
          <cell r="C1000" t="str">
            <v>Produtivo</v>
          </cell>
          <cell r="D1000" t="str">
            <v>MBBRAS - SBC_x000D_
59.104.273/0001-29</v>
          </cell>
          <cell r="E1000" t="str">
            <v>BSAO0041147</v>
          </cell>
          <cell r="F1000" t="str">
            <v>DAIMLER TRUCK</v>
          </cell>
          <cell r="G1000" t="str">
            <v>HAPPAG LLOYD BRASIL AGENCIAMENTO MARITIM</v>
          </cell>
          <cell r="H1000" t="str">
            <v>MARITIMA</v>
          </cell>
          <cell r="I1000" t="str">
            <v/>
          </cell>
          <cell r="J1000">
            <v>44608</v>
          </cell>
          <cell r="K1000" t="str">
            <v>HLCUSTR220200032</v>
          </cell>
          <cell r="L1000" t="str">
            <v>1250253984</v>
          </cell>
          <cell r="P1000">
            <v>44609</v>
          </cell>
          <cell r="Q1000" t="str">
            <v>9699127 - UASC ZAMZAM</v>
          </cell>
          <cell r="R1000" t="str">
            <v>FCL</v>
          </cell>
          <cell r="S1000">
            <v>44621</v>
          </cell>
          <cell r="T1000">
            <v>44625</v>
          </cell>
          <cell r="U1000" t="str">
            <v>152205047174872</v>
          </cell>
          <cell r="V1000">
            <v>44625</v>
          </cell>
          <cell r="W1000" t="str">
            <v/>
          </cell>
          <cell r="X1000" t="str">
            <v/>
          </cell>
          <cell r="Y1000" t="str">
            <v/>
          </cell>
          <cell r="Z1000" t="str">
            <v>0817800
PORTO DE SANTOS</v>
          </cell>
          <cell r="AA1000" t="str">
            <v>0817900
SAO PAULO</v>
          </cell>
          <cell r="AB1000" t="str">
            <v>EADI SANTO ANDRE TERMINAL DE CARGAS LTDA.</v>
          </cell>
          <cell r="AC1000">
            <v>44638</v>
          </cell>
          <cell r="AD1000" t="str">
            <v>22/0521450-0</v>
          </cell>
          <cell r="AE1000" t="str">
            <v/>
          </cell>
          <cell r="AF1000" t="str">
            <v/>
          </cell>
          <cell r="AG1000" t="str">
            <v/>
          </cell>
          <cell r="AH1000" t="str">
            <v/>
          </cell>
          <cell r="AI1000" t="str">
            <v/>
          </cell>
          <cell r="AJ1000" t="str">
            <v/>
          </cell>
          <cell r="AK1000" t="str">
            <v/>
          </cell>
        </row>
        <row r="1001">
          <cell r="A1001">
            <v>540201937</v>
          </cell>
          <cell r="B1001" t="str">
            <v>Normal</v>
          </cell>
          <cell r="C1001" t="str">
            <v>Produtivo</v>
          </cell>
          <cell r="D1001" t="str">
            <v>MBBRAS - SBC_x000D_
59.104.273/0001-29</v>
          </cell>
          <cell r="E1001" t="str">
            <v>BSAO0041151</v>
          </cell>
          <cell r="F1001" t="str">
            <v>DAIMLER TRUCK</v>
          </cell>
          <cell r="G1001" t="str">
            <v>HAPPAG LLOYD BRASIL AGENCIAMENTO MARITIM</v>
          </cell>
          <cell r="H1001" t="str">
            <v>MARITIMA</v>
          </cell>
          <cell r="I1001" t="str">
            <v/>
          </cell>
          <cell r="J1001">
            <v>44608</v>
          </cell>
          <cell r="K1001" t="str">
            <v>HLCUSTR220200076</v>
          </cell>
          <cell r="L1001" t="str">
            <v>1250253987</v>
          </cell>
          <cell r="P1001">
            <v>44608</v>
          </cell>
          <cell r="Q1001" t="str">
            <v>9699127 - UASC ZAMZAM</v>
          </cell>
          <cell r="R1001" t="str">
            <v>FCL</v>
          </cell>
          <cell r="S1001">
            <v>44621</v>
          </cell>
          <cell r="T1001">
            <v>44625</v>
          </cell>
          <cell r="U1001" t="str">
            <v>152205047175178</v>
          </cell>
          <cell r="V1001">
            <v>44625</v>
          </cell>
          <cell r="W1001" t="str">
            <v/>
          </cell>
          <cell r="X1001" t="str">
            <v/>
          </cell>
          <cell r="Y1001" t="str">
            <v/>
          </cell>
          <cell r="Z1001" t="str">
            <v>0817800
PORTO DE SANTOS</v>
          </cell>
          <cell r="AA1001" t="str">
            <v/>
          </cell>
          <cell r="AB1001" t="str">
            <v/>
          </cell>
          <cell r="AC1001" t="str">
            <v/>
          </cell>
          <cell r="AD1001" t="str">
            <v/>
          </cell>
          <cell r="AE1001" t="str">
            <v/>
          </cell>
          <cell r="AF1001" t="str">
            <v/>
          </cell>
          <cell r="AG1001" t="str">
            <v/>
          </cell>
          <cell r="AH1001" t="str">
            <v/>
          </cell>
          <cell r="AI1001" t="str">
            <v/>
          </cell>
          <cell r="AJ1001" t="str">
            <v/>
          </cell>
          <cell r="AK1001" t="str">
            <v/>
          </cell>
        </row>
        <row r="1002">
          <cell r="A1002">
            <v>540201940</v>
          </cell>
          <cell r="B1002" t="str">
            <v>Normal</v>
          </cell>
          <cell r="C1002" t="str">
            <v>Produtivo</v>
          </cell>
          <cell r="D1002" t="str">
            <v>MBBRAS - SBC_x000D_
59.104.273/0001-29</v>
          </cell>
          <cell r="E1002" t="str">
            <v>BSAO0041153</v>
          </cell>
          <cell r="F1002" t="str">
            <v>DAIMLER TRUCK</v>
          </cell>
          <cell r="G1002" t="str">
            <v>HAPPAG LLOYD BRASIL AGENCIAMENTO MARITIM</v>
          </cell>
          <cell r="H1002" t="str">
            <v>MARITIMA</v>
          </cell>
          <cell r="I1002" t="str">
            <v/>
          </cell>
          <cell r="J1002">
            <v>44608</v>
          </cell>
          <cell r="K1002" t="str">
            <v>HLCUSTR220200087</v>
          </cell>
          <cell r="L1002" t="str">
            <v>1250253999</v>
          </cell>
          <cell r="P1002">
            <v>44608</v>
          </cell>
          <cell r="Q1002" t="str">
            <v>9699127 -UASC ZAMZAM</v>
          </cell>
          <cell r="R1002" t="str">
            <v>FCL</v>
          </cell>
          <cell r="S1002">
            <v>44621</v>
          </cell>
          <cell r="T1002">
            <v>44625</v>
          </cell>
          <cell r="U1002" t="str">
            <v>152205047175259</v>
          </cell>
          <cell r="V1002">
            <v>44625</v>
          </cell>
          <cell r="W1002" t="str">
            <v/>
          </cell>
          <cell r="X1002" t="str">
            <v/>
          </cell>
          <cell r="Y1002" t="str">
            <v/>
          </cell>
          <cell r="Z1002" t="str">
            <v>0817800
PORTO DE SANTOS</v>
          </cell>
          <cell r="AA1002" t="str">
            <v>0817800
PORTO DE SANTOS</v>
          </cell>
          <cell r="AB1002" t="str">
            <v>BRASIL TERMINAL PORTUÁRIO S/A</v>
          </cell>
          <cell r="AC1002" t="str">
            <v/>
          </cell>
          <cell r="AD1002" t="str">
            <v/>
          </cell>
          <cell r="AE1002" t="str">
            <v/>
          </cell>
          <cell r="AF1002" t="str">
            <v/>
          </cell>
          <cell r="AG1002" t="str">
            <v/>
          </cell>
          <cell r="AH1002" t="str">
            <v/>
          </cell>
          <cell r="AI1002" t="str">
            <v/>
          </cell>
          <cell r="AJ1002" t="str">
            <v/>
          </cell>
          <cell r="AK1002" t="str">
            <v/>
          </cell>
        </row>
        <row r="1003">
          <cell r="A1003">
            <v>540201946</v>
          </cell>
          <cell r="B1003" t="str">
            <v>Normal</v>
          </cell>
          <cell r="C1003" t="str">
            <v>Produtivo</v>
          </cell>
          <cell r="D1003" t="str">
            <v>MBBRAS - SBC_x000D_
59.104.273/0001-29</v>
          </cell>
          <cell r="E1003" t="str">
            <v>BSAO0041156</v>
          </cell>
          <cell r="F1003" t="str">
            <v>DAIMLER TRUCK</v>
          </cell>
          <cell r="G1003" t="str">
            <v>HAPPAG LLOYD BRASIL AGENCIAMENTO MARITIM</v>
          </cell>
          <cell r="H1003" t="str">
            <v>MARITIMA</v>
          </cell>
          <cell r="I1003" t="str">
            <v/>
          </cell>
          <cell r="J1003">
            <v>44608</v>
          </cell>
          <cell r="K1003" t="str">
            <v>HLCUSTR220200098</v>
          </cell>
          <cell r="L1003" t="str">
            <v>1250254001</v>
          </cell>
          <cell r="P1003">
            <v>44609</v>
          </cell>
          <cell r="Q1003" t="str">
            <v>9699127 -UASC ZAMZAM</v>
          </cell>
          <cell r="R1003" t="str">
            <v>FCL</v>
          </cell>
          <cell r="S1003">
            <v>44621</v>
          </cell>
          <cell r="T1003">
            <v>44625</v>
          </cell>
          <cell r="U1003" t="str">
            <v>152205047175330</v>
          </cell>
          <cell r="V1003">
            <v>44625</v>
          </cell>
          <cell r="W1003" t="str">
            <v/>
          </cell>
          <cell r="X1003" t="str">
            <v/>
          </cell>
          <cell r="Y1003" t="str">
            <v/>
          </cell>
          <cell r="Z1003" t="str">
            <v>0817800
PORTO DE SANTOS</v>
          </cell>
          <cell r="AA1003" t="str">
            <v>0817800
PORTO DE SANTOS</v>
          </cell>
          <cell r="AB1003" t="str">
            <v>BRASIL TERMINAL PORTUÁRIO S/A</v>
          </cell>
          <cell r="AC1003">
            <v>44631</v>
          </cell>
          <cell r="AD1003" t="str">
            <v>22/0473157-8</v>
          </cell>
          <cell r="AE1003">
            <v>44631</v>
          </cell>
          <cell r="AF1003" t="str">
            <v>Verde</v>
          </cell>
          <cell r="AG1003">
            <v>44631</v>
          </cell>
          <cell r="AH1003" t="str">
            <v/>
          </cell>
          <cell r="AI1003" t="str">
            <v/>
          </cell>
          <cell r="AJ1003">
            <v>44631</v>
          </cell>
          <cell r="AK1003">
            <v>44631</v>
          </cell>
        </row>
        <row r="1004">
          <cell r="A1004">
            <v>540201938</v>
          </cell>
          <cell r="B1004" t="str">
            <v>Normal</v>
          </cell>
          <cell r="C1004" t="str">
            <v>Produtivo</v>
          </cell>
          <cell r="D1004" t="str">
            <v>MBBRAS - SBC_x000D_
59.104.273/0001-29</v>
          </cell>
          <cell r="E1004" t="str">
            <v>BSAO0041152</v>
          </cell>
          <cell r="F1004" t="str">
            <v>DAIMLER TRUCK</v>
          </cell>
          <cell r="G1004" t="str">
            <v>HAPPAG LLOYD BRASIL AGENCIAMENTO MARITIM</v>
          </cell>
          <cell r="H1004" t="str">
            <v>MARITIMA</v>
          </cell>
          <cell r="I1004" t="str">
            <v/>
          </cell>
          <cell r="J1004">
            <v>44608</v>
          </cell>
          <cell r="K1004" t="str">
            <v>HLCUSTR220200105</v>
          </cell>
          <cell r="L1004" t="str">
            <v>1250254003</v>
          </cell>
          <cell r="P1004">
            <v>44609</v>
          </cell>
          <cell r="Q1004" t="str">
            <v>9699127 -UASC ZAMZAM</v>
          </cell>
          <cell r="R1004" t="str">
            <v>FCL</v>
          </cell>
          <cell r="S1004">
            <v>44621</v>
          </cell>
          <cell r="T1004">
            <v>44625</v>
          </cell>
          <cell r="U1004" t="str">
            <v>152205047175410</v>
          </cell>
          <cell r="V1004">
            <v>44625</v>
          </cell>
          <cell r="W1004" t="str">
            <v/>
          </cell>
          <cell r="X1004" t="str">
            <v/>
          </cell>
          <cell r="Y1004" t="str">
            <v/>
          </cell>
          <cell r="Z1004" t="str">
            <v>0817800
PORTO DE SANTOS</v>
          </cell>
          <cell r="AA1004" t="str">
            <v>0817800
PORTO DE SANTOS</v>
          </cell>
          <cell r="AB1004" t="str">
            <v>BRASIL TERMINAL PORTUÁRIO S/A</v>
          </cell>
          <cell r="AC1004">
            <v>44634</v>
          </cell>
          <cell r="AD1004" t="str">
            <v>22/0484229-9</v>
          </cell>
          <cell r="AE1004">
            <v>44634</v>
          </cell>
          <cell r="AF1004" t="str">
            <v>Verde</v>
          </cell>
          <cell r="AG1004">
            <v>44634</v>
          </cell>
          <cell r="AH1004" t="str">
            <v/>
          </cell>
          <cell r="AI1004" t="str">
            <v/>
          </cell>
          <cell r="AJ1004" t="str">
            <v/>
          </cell>
          <cell r="AK1004" t="str">
            <v/>
          </cell>
        </row>
        <row r="1005">
          <cell r="A1005">
            <v>540201943</v>
          </cell>
          <cell r="B1005" t="str">
            <v>Normal</v>
          </cell>
          <cell r="C1005" t="str">
            <v>Produtivo</v>
          </cell>
          <cell r="D1005" t="str">
            <v>MBBRAS - SBC_x000D_
59.104.273/0001-29</v>
          </cell>
          <cell r="E1005" t="str">
            <v>BSAO0041155</v>
          </cell>
          <cell r="F1005" t="str">
            <v>DAIMLER TRUCK</v>
          </cell>
          <cell r="G1005" t="str">
            <v>HAPPAG LLOYD BRASIL AGENCIAMENTO MARITIM</v>
          </cell>
          <cell r="H1005" t="str">
            <v>MARITIMA</v>
          </cell>
          <cell r="I1005" t="str">
            <v/>
          </cell>
          <cell r="J1005">
            <v>44608</v>
          </cell>
          <cell r="K1005" t="str">
            <v>HLCUSTR220200138</v>
          </cell>
          <cell r="L1005" t="str">
            <v>1250254002</v>
          </cell>
          <cell r="P1005">
            <v>44609</v>
          </cell>
          <cell r="Q1005" t="str">
            <v>9699127 - UASC ZAMZAM</v>
          </cell>
          <cell r="R1005" t="str">
            <v>FCL</v>
          </cell>
          <cell r="S1005">
            <v>44621</v>
          </cell>
          <cell r="T1005">
            <v>44625</v>
          </cell>
          <cell r="U1005" t="str">
            <v>152205047175500</v>
          </cell>
          <cell r="V1005">
            <v>44625</v>
          </cell>
          <cell r="W1005" t="str">
            <v/>
          </cell>
          <cell r="X1005" t="str">
            <v/>
          </cell>
          <cell r="Y1005" t="str">
            <v/>
          </cell>
          <cell r="Z1005" t="str">
            <v>0817800
PORTO DE SANTOS</v>
          </cell>
          <cell r="AA1005" t="str">
            <v>0817800
PORTO DE SANTOS</v>
          </cell>
          <cell r="AB1005" t="str">
            <v>BRASIL TERMINAL PORTUÁRIO S/A</v>
          </cell>
          <cell r="AC1005">
            <v>44634</v>
          </cell>
          <cell r="AD1005" t="str">
            <v>22/0483635-3</v>
          </cell>
          <cell r="AE1005">
            <v>44634</v>
          </cell>
          <cell r="AF1005" t="str">
            <v>Verde</v>
          </cell>
          <cell r="AG1005">
            <v>44634</v>
          </cell>
          <cell r="AH1005" t="str">
            <v/>
          </cell>
          <cell r="AI1005" t="str">
            <v/>
          </cell>
          <cell r="AJ1005">
            <v>44634</v>
          </cell>
          <cell r="AK1005">
            <v>44634</v>
          </cell>
        </row>
        <row r="1006">
          <cell r="A1006">
            <v>540201947</v>
          </cell>
          <cell r="B1006" t="str">
            <v>Normal</v>
          </cell>
          <cell r="C1006" t="str">
            <v>Produtivo</v>
          </cell>
          <cell r="D1006" t="str">
            <v>MBBRAS - SBC_x000D_
59.104.273/0001-29</v>
          </cell>
          <cell r="E1006" t="str">
            <v>BSAO0041157</v>
          </cell>
          <cell r="F1006" t="str">
            <v>DAIMLER TRUCK</v>
          </cell>
          <cell r="G1006" t="str">
            <v>HAPPAG LLOYD BRASIL AGENCIAMENTO MARITIM</v>
          </cell>
          <cell r="H1006" t="str">
            <v>MARITIMA</v>
          </cell>
          <cell r="I1006" t="str">
            <v/>
          </cell>
          <cell r="J1006">
            <v>44608</v>
          </cell>
          <cell r="K1006" t="str">
            <v>HLCUSTR220200160</v>
          </cell>
          <cell r="L1006" t="str">
            <v>1250253988</v>
          </cell>
          <cell r="P1006">
            <v>44609</v>
          </cell>
          <cell r="Q1006" t="str">
            <v>9699127 -UASC ZAMZAM</v>
          </cell>
          <cell r="R1006" t="str">
            <v>FCL</v>
          </cell>
          <cell r="S1006">
            <v>44621</v>
          </cell>
          <cell r="T1006">
            <v>44625</v>
          </cell>
          <cell r="U1006" t="str">
            <v>152205047175682</v>
          </cell>
          <cell r="V1006">
            <v>44625</v>
          </cell>
          <cell r="W1006" t="str">
            <v/>
          </cell>
          <cell r="X1006" t="str">
            <v/>
          </cell>
          <cell r="Y1006" t="str">
            <v/>
          </cell>
          <cell r="Z1006" t="str">
            <v>0817800
PORTO DE SANTOS</v>
          </cell>
          <cell r="AA1006" t="str">
            <v>0817800
PORTO DE SANTOS</v>
          </cell>
          <cell r="AB1006" t="str">
            <v>BRASIL TERMINAL PORTUÁRIO S/A</v>
          </cell>
          <cell r="AC1006">
            <v>44634</v>
          </cell>
          <cell r="AD1006" t="str">
            <v>22/0489574-0</v>
          </cell>
          <cell r="AE1006">
            <v>44635</v>
          </cell>
          <cell r="AF1006" t="str">
            <v>Verde</v>
          </cell>
          <cell r="AG1006">
            <v>44635</v>
          </cell>
          <cell r="AH1006" t="str">
            <v/>
          </cell>
          <cell r="AI1006" t="str">
            <v/>
          </cell>
          <cell r="AJ1006">
            <v>44636</v>
          </cell>
          <cell r="AK1006">
            <v>44636</v>
          </cell>
        </row>
        <row r="1007">
          <cell r="A1007">
            <v>540201941</v>
          </cell>
          <cell r="B1007" t="str">
            <v>Normal</v>
          </cell>
          <cell r="C1007" t="str">
            <v>Produtivo</v>
          </cell>
          <cell r="D1007" t="str">
            <v>MBBRAS - SBC_x000D_
59.104.273/0001-29</v>
          </cell>
          <cell r="E1007" t="str">
            <v>BSAO0041154</v>
          </cell>
          <cell r="F1007" t="str">
            <v>DAIMLER TRUCK</v>
          </cell>
          <cell r="G1007" t="str">
            <v>HAPPAG LLOYD BRASIL AGENCIAMENTO MARITIM</v>
          </cell>
          <cell r="H1007" t="str">
            <v>MARITIMA</v>
          </cell>
          <cell r="I1007" t="str">
            <v/>
          </cell>
          <cell r="J1007">
            <v>44608</v>
          </cell>
          <cell r="K1007" t="str">
            <v>HLCUSTR220200244</v>
          </cell>
          <cell r="L1007" t="str">
            <v>1250254006</v>
          </cell>
          <cell r="P1007">
            <v>44608</v>
          </cell>
          <cell r="Q1007" t="str">
            <v>9699127 -UASC ZAMZAM</v>
          </cell>
          <cell r="R1007" t="str">
            <v>FCL</v>
          </cell>
          <cell r="S1007">
            <v>44621</v>
          </cell>
          <cell r="T1007">
            <v>44625</v>
          </cell>
          <cell r="U1007" t="str">
            <v>152205047175844</v>
          </cell>
          <cell r="V1007">
            <v>44625</v>
          </cell>
          <cell r="W1007" t="str">
            <v/>
          </cell>
          <cell r="X1007" t="str">
            <v/>
          </cell>
          <cell r="Y1007" t="str">
            <v/>
          </cell>
          <cell r="Z1007" t="str">
            <v>0817800
PORTO DE SANTOS</v>
          </cell>
          <cell r="AA1007" t="str">
            <v/>
          </cell>
          <cell r="AB1007" t="str">
            <v/>
          </cell>
          <cell r="AC1007" t="str">
            <v/>
          </cell>
          <cell r="AD1007" t="str">
            <v/>
          </cell>
          <cell r="AE1007" t="str">
            <v/>
          </cell>
          <cell r="AF1007" t="str">
            <v/>
          </cell>
          <cell r="AG1007" t="str">
            <v/>
          </cell>
          <cell r="AH1007" t="str">
            <v/>
          </cell>
          <cell r="AI1007" t="str">
            <v/>
          </cell>
          <cell r="AJ1007">
            <v>44634</v>
          </cell>
          <cell r="AK1007">
            <v>44634</v>
          </cell>
        </row>
        <row r="1008">
          <cell r="A1008">
            <v>540201953</v>
          </cell>
          <cell r="B1008" t="str">
            <v>Normal</v>
          </cell>
          <cell r="C1008" t="str">
            <v>Produtivo</v>
          </cell>
          <cell r="D1008" t="str">
            <v>MBBRAS - SBC_x000D_
59.104.273/0001-29</v>
          </cell>
          <cell r="E1008" t="str">
            <v>BSAO0041159</v>
          </cell>
          <cell r="F1008" t="str">
            <v>DAIMLER TRUCK</v>
          </cell>
          <cell r="G1008" t="str">
            <v>HAPPAG LLOYD BRASIL AGENCIAMENTO MARITIM</v>
          </cell>
          <cell r="H1008" t="str">
            <v>MARITIMA</v>
          </cell>
          <cell r="I1008" t="str">
            <v/>
          </cell>
          <cell r="J1008">
            <v>44608</v>
          </cell>
          <cell r="K1008" t="str">
            <v>HLCUSTR220200445</v>
          </cell>
          <cell r="L1008" t="str">
            <v>1250254000</v>
          </cell>
          <cell r="P1008">
            <v>44609</v>
          </cell>
          <cell r="Q1008" t="str">
            <v>9699127 - UASC ZAMZAM</v>
          </cell>
          <cell r="R1008" t="str">
            <v>FCL</v>
          </cell>
          <cell r="S1008">
            <v>44621</v>
          </cell>
          <cell r="T1008">
            <v>44625</v>
          </cell>
          <cell r="U1008" t="str">
            <v>152205047176069</v>
          </cell>
          <cell r="V1008">
            <v>44625</v>
          </cell>
          <cell r="W1008" t="str">
            <v/>
          </cell>
          <cell r="X1008" t="str">
            <v/>
          </cell>
          <cell r="Y1008" t="str">
            <v/>
          </cell>
          <cell r="Z1008" t="str">
            <v>0817800
PORTO DE SANTOS</v>
          </cell>
          <cell r="AA1008" t="str">
            <v>0817800
PORTO DE SANTOS</v>
          </cell>
          <cell r="AB1008" t="str">
            <v>BRASIL TERMINAL PORTUÁRIO S/A</v>
          </cell>
          <cell r="AC1008">
            <v>44629</v>
          </cell>
          <cell r="AD1008" t="str">
            <v>22/0457141-4</v>
          </cell>
          <cell r="AE1008">
            <v>44630</v>
          </cell>
          <cell r="AF1008" t="str">
            <v>Verde</v>
          </cell>
          <cell r="AG1008">
            <v>44630</v>
          </cell>
          <cell r="AH1008" t="str">
            <v/>
          </cell>
          <cell r="AI1008" t="str">
            <v/>
          </cell>
          <cell r="AJ1008">
            <v>44630</v>
          </cell>
          <cell r="AK1008">
            <v>44630</v>
          </cell>
        </row>
        <row r="1009">
          <cell r="A1009">
            <v>540201955</v>
          </cell>
          <cell r="B1009" t="str">
            <v>Normal</v>
          </cell>
          <cell r="C1009" t="str">
            <v>Produtivo</v>
          </cell>
          <cell r="D1009" t="str">
            <v>MBBRAS - SBC_x000D_
59.104.273/0001-29</v>
          </cell>
          <cell r="E1009" t="str">
            <v>BSAO0041160</v>
          </cell>
          <cell r="F1009" t="str">
            <v>DAIMLER TRUCK</v>
          </cell>
          <cell r="G1009" t="str">
            <v>HAPPAG LLOYD BRASIL AGENCIAMENTO MARITIM</v>
          </cell>
          <cell r="H1009" t="str">
            <v>MARITIMA</v>
          </cell>
          <cell r="I1009" t="str">
            <v/>
          </cell>
          <cell r="J1009">
            <v>44609</v>
          </cell>
          <cell r="K1009" t="str">
            <v>HLCUSTR220200529</v>
          </cell>
          <cell r="L1009" t="str">
            <v>1250254007</v>
          </cell>
          <cell r="P1009">
            <v>44609</v>
          </cell>
          <cell r="Q1009" t="str">
            <v>9699127 - UASC ZAMZAM</v>
          </cell>
          <cell r="R1009" t="str">
            <v>FCL</v>
          </cell>
          <cell r="S1009">
            <v>44621</v>
          </cell>
          <cell r="T1009">
            <v>44625</v>
          </cell>
          <cell r="U1009" t="str">
            <v>152205047176140</v>
          </cell>
          <cell r="V1009">
            <v>44625</v>
          </cell>
          <cell r="W1009" t="str">
            <v/>
          </cell>
          <cell r="X1009" t="str">
            <v/>
          </cell>
          <cell r="Y1009" t="str">
            <v/>
          </cell>
          <cell r="Z1009" t="str">
            <v>0817800
PORTO DE SANTOS</v>
          </cell>
          <cell r="AA1009" t="str">
            <v>0817800
PORTO DE SANTOS</v>
          </cell>
          <cell r="AB1009" t="str">
            <v>BRASIL TERMINAL PORTUÁRIO S/A</v>
          </cell>
          <cell r="AC1009">
            <v>44634</v>
          </cell>
          <cell r="AD1009" t="str">
            <v>22/0483772-4</v>
          </cell>
          <cell r="AE1009">
            <v>44634</v>
          </cell>
          <cell r="AF1009" t="str">
            <v>Verde</v>
          </cell>
          <cell r="AG1009">
            <v>44634</v>
          </cell>
          <cell r="AH1009" t="str">
            <v/>
          </cell>
          <cell r="AI1009" t="str">
            <v/>
          </cell>
          <cell r="AJ1009">
            <v>44635</v>
          </cell>
          <cell r="AK1009">
            <v>44635</v>
          </cell>
        </row>
        <row r="1010">
          <cell r="A1010">
            <v>540201949</v>
          </cell>
          <cell r="B1010" t="str">
            <v>Normal</v>
          </cell>
          <cell r="C1010" t="str">
            <v>Produtivo</v>
          </cell>
          <cell r="D1010" t="str">
            <v>MBBRAS - SBC_x000D_
59.104.273/0001-29</v>
          </cell>
          <cell r="E1010" t="str">
            <v>BSAO0041158</v>
          </cell>
          <cell r="F1010" t="str">
            <v>DAIMLER TRUCK</v>
          </cell>
          <cell r="G1010" t="str">
            <v>HAPPAG LLOYD BRASIL AGENCIAMENTO MARITIM</v>
          </cell>
          <cell r="H1010" t="str">
            <v>MARITIMA</v>
          </cell>
          <cell r="I1010" t="str">
            <v/>
          </cell>
          <cell r="J1010">
            <v>44608</v>
          </cell>
          <cell r="K1010" t="str">
            <v>HLCUSTR220200423</v>
          </cell>
          <cell r="L1010" t="str">
            <v>1250254005</v>
          </cell>
          <cell r="P1010">
            <v>44609</v>
          </cell>
          <cell r="Q1010" t="str">
            <v>9699127 - UASC ZAMZAM</v>
          </cell>
          <cell r="R1010" t="str">
            <v>FCL</v>
          </cell>
          <cell r="S1010">
            <v>44621</v>
          </cell>
          <cell r="T1010">
            <v>44625</v>
          </cell>
          <cell r="U1010" t="str">
            <v>152205047175925</v>
          </cell>
          <cell r="V1010">
            <v>44625</v>
          </cell>
          <cell r="W1010" t="str">
            <v/>
          </cell>
          <cell r="X1010" t="str">
            <v/>
          </cell>
          <cell r="Y1010" t="str">
            <v/>
          </cell>
          <cell r="Z1010" t="str">
            <v>0817800
PORTO DE SANTOS</v>
          </cell>
          <cell r="AA1010" t="str">
            <v>0817800
PORTO DE SANTOS</v>
          </cell>
          <cell r="AB1010" t="str">
            <v>BRASIL TERMINAL PORTUÁRIO S/A</v>
          </cell>
          <cell r="AC1010">
            <v>44630</v>
          </cell>
          <cell r="AD1010" t="str">
            <v>22/0462870-0</v>
          </cell>
          <cell r="AE1010">
            <v>44630</v>
          </cell>
          <cell r="AF1010" t="str">
            <v>Verde</v>
          </cell>
          <cell r="AG1010">
            <v>44630</v>
          </cell>
          <cell r="AH1010" t="str">
            <v/>
          </cell>
          <cell r="AI1010" t="str">
            <v/>
          </cell>
          <cell r="AJ1010">
            <v>44637</v>
          </cell>
          <cell r="AK1010">
            <v>44637</v>
          </cell>
        </row>
        <row r="1011">
          <cell r="A1011">
            <v>540201752</v>
          </cell>
          <cell r="B1011" t="str">
            <v>Normal</v>
          </cell>
          <cell r="C1011" t="str">
            <v>Produtivo</v>
          </cell>
          <cell r="D1011" t="str">
            <v>MBBRAS - SBC_x000D_
59.104.273/0001-29</v>
          </cell>
          <cell r="E1011" t="str">
            <v>BSAO0041201</v>
          </cell>
          <cell r="F1011" t="str">
            <v>DAIMLER TRUCK</v>
          </cell>
          <cell r="G1011" t="str">
            <v>HAPAG-LLOYD CONTAINER LINE</v>
          </cell>
          <cell r="H1011" t="str">
            <v>MARITIMA</v>
          </cell>
          <cell r="I1011" t="str">
            <v/>
          </cell>
          <cell r="J1011">
            <v>44608</v>
          </cell>
          <cell r="K1011" t="str">
            <v>HLCUSTR220200679</v>
          </cell>
          <cell r="L1011" t="str">
            <v>1250254010</v>
          </cell>
          <cell r="P1011">
            <v>44609</v>
          </cell>
          <cell r="Q1011" t="str">
            <v>9699127 - UASC ZAMZAM</v>
          </cell>
          <cell r="R1011" t="str">
            <v>FCL</v>
          </cell>
          <cell r="S1011">
            <v>44621</v>
          </cell>
          <cell r="T1011">
            <v>44625</v>
          </cell>
          <cell r="U1011" t="str">
            <v>152205047176220</v>
          </cell>
          <cell r="V1011">
            <v>44625</v>
          </cell>
          <cell r="W1011" t="str">
            <v/>
          </cell>
          <cell r="X1011" t="str">
            <v/>
          </cell>
          <cell r="Y1011" t="str">
            <v/>
          </cell>
          <cell r="Z1011" t="str">
            <v>0817800
PORTO DE SANTOS</v>
          </cell>
          <cell r="AA1011" t="str">
            <v>0817800
PORTO DE SANTOS</v>
          </cell>
          <cell r="AB1011" t="str">
            <v>BRASIL TERMINAL PORTUÁRIO S/A</v>
          </cell>
          <cell r="AC1011">
            <v>44628</v>
          </cell>
          <cell r="AD1011" t="str">
            <v>22/0443229-5</v>
          </cell>
          <cell r="AE1011">
            <v>44628</v>
          </cell>
          <cell r="AF1011" t="str">
            <v>Verde</v>
          </cell>
          <cell r="AG1011">
            <v>44628</v>
          </cell>
          <cell r="AH1011" t="str">
            <v/>
          </cell>
          <cell r="AI1011" t="str">
            <v/>
          </cell>
          <cell r="AJ1011">
            <v>44636</v>
          </cell>
          <cell r="AK1011">
            <v>44636</v>
          </cell>
        </row>
        <row r="1012">
          <cell r="A1012">
            <v>540201759</v>
          </cell>
          <cell r="B1012" t="str">
            <v>Normal</v>
          </cell>
          <cell r="C1012" t="str">
            <v>Produtivo</v>
          </cell>
          <cell r="D1012" t="str">
            <v>MBBRAS - SBC_x000D_
59.104.273/0001-29</v>
          </cell>
          <cell r="E1012" t="str">
            <v>BSAO0041203</v>
          </cell>
          <cell r="F1012" t="str">
            <v>DAIMLER TRUCK</v>
          </cell>
          <cell r="G1012" t="str">
            <v>HAPAG-LLOYD CONTAINER LINE</v>
          </cell>
          <cell r="H1012" t="str">
            <v>MARITIMA</v>
          </cell>
          <cell r="I1012" t="str">
            <v/>
          </cell>
          <cell r="J1012">
            <v>44608</v>
          </cell>
          <cell r="K1012" t="str">
            <v>HLCUSTR220201024</v>
          </cell>
          <cell r="L1012" t="str">
            <v>1250254011</v>
          </cell>
          <cell r="P1012">
            <v>44609</v>
          </cell>
          <cell r="Q1012" t="str">
            <v>9699127 - UASC ZAMZAM</v>
          </cell>
          <cell r="R1012" t="str">
            <v>FCL</v>
          </cell>
          <cell r="S1012">
            <v>44621</v>
          </cell>
          <cell r="T1012">
            <v>44625</v>
          </cell>
          <cell r="U1012" t="str">
            <v>152205047176301</v>
          </cell>
          <cell r="V1012">
            <v>44625</v>
          </cell>
          <cell r="W1012" t="str">
            <v/>
          </cell>
          <cell r="X1012" t="str">
            <v/>
          </cell>
          <cell r="Y1012" t="str">
            <v/>
          </cell>
          <cell r="Z1012" t="str">
            <v>0817800
PORTO DE SANTOS</v>
          </cell>
          <cell r="AA1012" t="str">
            <v>0817800
PORTO DE SANTOS</v>
          </cell>
          <cell r="AB1012" t="str">
            <v>BRASIL TERMINAL PORTUÁRIO S/A</v>
          </cell>
          <cell r="AC1012">
            <v>44629</v>
          </cell>
          <cell r="AD1012" t="str">
            <v>22/0453307-5</v>
          </cell>
          <cell r="AE1012">
            <v>44629</v>
          </cell>
          <cell r="AF1012" t="str">
            <v>Verde</v>
          </cell>
          <cell r="AG1012">
            <v>44629</v>
          </cell>
          <cell r="AH1012" t="str">
            <v/>
          </cell>
          <cell r="AI1012" t="str">
            <v/>
          </cell>
          <cell r="AJ1012">
            <v>44636</v>
          </cell>
          <cell r="AK1012">
            <v>44636</v>
          </cell>
        </row>
        <row r="1013">
          <cell r="A1013">
            <v>540201760</v>
          </cell>
          <cell r="B1013" t="str">
            <v>Normal</v>
          </cell>
          <cell r="C1013" t="str">
            <v>Produtivo</v>
          </cell>
          <cell r="D1013" t="str">
            <v>MBBRAS - SBC_x000D_
59.104.273/0001-29</v>
          </cell>
          <cell r="E1013" t="str">
            <v>BSAO0041205</v>
          </cell>
          <cell r="F1013" t="str">
            <v>DAIMLER TRUCK</v>
          </cell>
          <cell r="G1013" t="str">
            <v>HAPAG-LLOYD CONTAINER LINE</v>
          </cell>
          <cell r="H1013" t="str">
            <v>MARITIMA</v>
          </cell>
          <cell r="I1013" t="str">
            <v/>
          </cell>
          <cell r="J1013">
            <v>44608</v>
          </cell>
          <cell r="K1013" t="str">
            <v>HLCUSTR220201068</v>
          </cell>
          <cell r="L1013" t="str">
            <v>1250253941</v>
          </cell>
          <cell r="P1013">
            <v>44609</v>
          </cell>
          <cell r="Q1013" t="str">
            <v>9699127 - UASC ZAMZAM</v>
          </cell>
          <cell r="R1013" t="str">
            <v>FCL</v>
          </cell>
          <cell r="S1013">
            <v>44621</v>
          </cell>
          <cell r="T1013">
            <v>44625</v>
          </cell>
          <cell r="U1013" t="str">
            <v>152205047176492</v>
          </cell>
          <cell r="V1013">
            <v>44625</v>
          </cell>
          <cell r="W1013" t="str">
            <v/>
          </cell>
          <cell r="X1013" t="str">
            <v/>
          </cell>
          <cell r="Y1013" t="str">
            <v/>
          </cell>
          <cell r="Z1013" t="str">
            <v>0817800
PORTO DE SANTOS</v>
          </cell>
          <cell r="AA1013" t="str">
            <v>0817800
PORTO DE SANTOS</v>
          </cell>
          <cell r="AB1013" t="str">
            <v>BRASIL TERMINAL PORTUÁRIO S/A</v>
          </cell>
          <cell r="AC1013">
            <v>44629</v>
          </cell>
          <cell r="AD1013" t="str">
            <v>22/0453147-1</v>
          </cell>
          <cell r="AE1013">
            <v>44629</v>
          </cell>
          <cell r="AF1013" t="str">
            <v>Verde</v>
          </cell>
          <cell r="AG1013">
            <v>44629</v>
          </cell>
          <cell r="AH1013" t="str">
            <v/>
          </cell>
          <cell r="AI1013" t="str">
            <v/>
          </cell>
          <cell r="AJ1013">
            <v>44630</v>
          </cell>
          <cell r="AK1013">
            <v>44630</v>
          </cell>
        </row>
        <row r="1014">
          <cell r="A1014">
            <v>540201761</v>
          </cell>
          <cell r="B1014" t="str">
            <v>Normal</v>
          </cell>
          <cell r="C1014" t="str">
            <v>Produtivo</v>
          </cell>
          <cell r="D1014" t="str">
            <v>MBBRAS - SBC_x000D_
59.104.273/0001-29</v>
          </cell>
          <cell r="E1014" t="str">
            <v>BSAO0041206</v>
          </cell>
          <cell r="F1014" t="str">
            <v>DAIMLER TRUCK</v>
          </cell>
          <cell r="G1014" t="str">
            <v>HAPAG-LLOYD CONTAINER LINE</v>
          </cell>
          <cell r="H1014" t="str">
            <v>MARITIMA</v>
          </cell>
          <cell r="I1014" t="str">
            <v/>
          </cell>
          <cell r="J1014">
            <v>44608</v>
          </cell>
          <cell r="K1014" t="str">
            <v>HLCUSTR220201163</v>
          </cell>
          <cell r="L1014" t="str">
            <v>1250254004</v>
          </cell>
          <cell r="P1014">
            <v>44609</v>
          </cell>
          <cell r="Q1014" t="str">
            <v>9699127 - UASC ZAMZAM</v>
          </cell>
          <cell r="R1014" t="str">
            <v>FCL</v>
          </cell>
          <cell r="S1014">
            <v>44621</v>
          </cell>
          <cell r="T1014">
            <v>44625</v>
          </cell>
          <cell r="U1014" t="str">
            <v>152205047176573</v>
          </cell>
          <cell r="V1014">
            <v>44625</v>
          </cell>
          <cell r="W1014" t="str">
            <v/>
          </cell>
          <cell r="X1014" t="str">
            <v/>
          </cell>
          <cell r="Y1014" t="str">
            <v/>
          </cell>
          <cell r="Z1014" t="str">
            <v>0817800
PORTO DE SANTOS</v>
          </cell>
          <cell r="AA1014" t="str">
            <v>0817800
PORTO DE SANTOS</v>
          </cell>
          <cell r="AB1014" t="str">
            <v>BRASIL TERMINAL PORTUÁRIO S/A</v>
          </cell>
          <cell r="AC1014">
            <v>44629</v>
          </cell>
          <cell r="AD1014" t="str">
            <v>22/0453148-0</v>
          </cell>
          <cell r="AE1014">
            <v>44629</v>
          </cell>
          <cell r="AF1014" t="str">
            <v>Verde</v>
          </cell>
          <cell r="AG1014">
            <v>44629</v>
          </cell>
          <cell r="AH1014" t="str">
            <v/>
          </cell>
          <cell r="AI1014" t="str">
            <v/>
          </cell>
          <cell r="AJ1014">
            <v>44635</v>
          </cell>
          <cell r="AK1014">
            <v>44635</v>
          </cell>
        </row>
        <row r="1015">
          <cell r="A1015">
            <v>540201762</v>
          </cell>
          <cell r="B1015" t="str">
            <v>Normal</v>
          </cell>
          <cell r="C1015" t="str">
            <v>Produtivo</v>
          </cell>
          <cell r="D1015" t="str">
            <v>MBBRAS - SBC_x000D_
59.104.273/0001-29</v>
          </cell>
          <cell r="E1015" t="str">
            <v>BSAO0041207</v>
          </cell>
          <cell r="F1015" t="str">
            <v>DAIMLER TRUCK</v>
          </cell>
          <cell r="G1015" t="str">
            <v>HAPPAG LLOYD BRASIL AGENCIAMENTO MARITIM</v>
          </cell>
          <cell r="H1015" t="str">
            <v>MARITIMA</v>
          </cell>
          <cell r="I1015" t="str">
            <v/>
          </cell>
          <cell r="J1015">
            <v>44608</v>
          </cell>
          <cell r="K1015" t="str">
            <v>HLCUSTR220201280</v>
          </cell>
          <cell r="L1015" t="str">
            <v>1250254008</v>
          </cell>
          <cell r="P1015">
            <v>44608</v>
          </cell>
          <cell r="Q1015" t="str">
            <v>9699127 - UASC ZAMZAM</v>
          </cell>
          <cell r="R1015" t="str">
            <v>FCL</v>
          </cell>
          <cell r="S1015">
            <v>44621</v>
          </cell>
          <cell r="T1015">
            <v>44625</v>
          </cell>
          <cell r="U1015" t="str">
            <v>152205047176654</v>
          </cell>
          <cell r="V1015">
            <v>44625</v>
          </cell>
          <cell r="W1015" t="str">
            <v/>
          </cell>
          <cell r="X1015" t="str">
            <v/>
          </cell>
          <cell r="Y1015" t="str">
            <v/>
          </cell>
          <cell r="Z1015" t="str">
            <v>0817800
PORTO DE SANTOS</v>
          </cell>
          <cell r="AA1015" t="str">
            <v>0817800
PORTO DE SANTOS</v>
          </cell>
          <cell r="AB1015" t="str">
            <v>BRASIL TERMINAL PORTUÁRIO S/A</v>
          </cell>
          <cell r="AC1015" t="str">
            <v/>
          </cell>
          <cell r="AD1015" t="str">
            <v/>
          </cell>
          <cell r="AE1015" t="str">
            <v/>
          </cell>
          <cell r="AF1015" t="str">
            <v/>
          </cell>
          <cell r="AG1015" t="str">
            <v/>
          </cell>
          <cell r="AH1015" t="str">
            <v/>
          </cell>
          <cell r="AI1015" t="str">
            <v/>
          </cell>
          <cell r="AJ1015" t="str">
            <v/>
          </cell>
          <cell r="AK1015" t="str">
            <v/>
          </cell>
        </row>
        <row r="1016">
          <cell r="A1016">
            <v>540201856</v>
          </cell>
          <cell r="B1016" t="str">
            <v>Normal</v>
          </cell>
          <cell r="C1016" t="str">
            <v>Produtivo</v>
          </cell>
          <cell r="D1016" t="str">
            <v>MBBRAS - SBC_x000D_
59.104.273/0001-29</v>
          </cell>
          <cell r="E1016" t="str">
            <v>BSAO0041210</v>
          </cell>
          <cell r="F1016" t="str">
            <v>DAIMLER TRUCK</v>
          </cell>
          <cell r="G1016" t="str">
            <v>HAPPAG LLOYD BRASIL AGENCIAMENTO MARITIM</v>
          </cell>
          <cell r="H1016" t="str">
            <v>MARITIMA</v>
          </cell>
          <cell r="I1016" t="str">
            <v/>
          </cell>
          <cell r="J1016">
            <v>44608</v>
          </cell>
          <cell r="K1016" t="str">
            <v>HLCUSTR220201309</v>
          </cell>
          <cell r="L1016" t="str">
            <v>1250254012</v>
          </cell>
          <cell r="P1016">
            <v>44609</v>
          </cell>
          <cell r="Q1016" t="str">
            <v>9699127 - UASC ZAMZAM</v>
          </cell>
          <cell r="R1016" t="str">
            <v>FCL</v>
          </cell>
          <cell r="S1016">
            <v>44621</v>
          </cell>
          <cell r="T1016">
            <v>44625</v>
          </cell>
          <cell r="U1016" t="str">
            <v>152205047176816</v>
          </cell>
          <cell r="V1016">
            <v>44625</v>
          </cell>
          <cell r="W1016" t="str">
            <v/>
          </cell>
          <cell r="X1016" t="str">
            <v/>
          </cell>
          <cell r="Y1016" t="str">
            <v/>
          </cell>
          <cell r="Z1016" t="str">
            <v>0817800
PORTO DE SANTOS</v>
          </cell>
          <cell r="AA1016" t="str">
            <v>0817800
PORTO DE SANTOS</v>
          </cell>
          <cell r="AB1016" t="str">
            <v>BRASIL TERMINAL PORTUÁRIO S/A</v>
          </cell>
          <cell r="AC1016">
            <v>44628</v>
          </cell>
          <cell r="AD1016" t="str">
            <v>22/0443234-1</v>
          </cell>
          <cell r="AE1016">
            <v>44628</v>
          </cell>
          <cell r="AF1016" t="str">
            <v>Verde</v>
          </cell>
          <cell r="AG1016">
            <v>44628</v>
          </cell>
          <cell r="AH1016" t="str">
            <v/>
          </cell>
          <cell r="AI1016" t="str">
            <v/>
          </cell>
          <cell r="AJ1016">
            <v>44629</v>
          </cell>
          <cell r="AK1016">
            <v>44629</v>
          </cell>
        </row>
        <row r="1017">
          <cell r="A1017">
            <v>540201855</v>
          </cell>
          <cell r="B1017" t="str">
            <v>Normal</v>
          </cell>
          <cell r="C1017" t="str">
            <v>Produtivo</v>
          </cell>
          <cell r="D1017" t="str">
            <v>MBBRAS - SBC_x000D_
59.104.273/0001-29</v>
          </cell>
          <cell r="E1017" t="str">
            <v>BSAO0041208</v>
          </cell>
          <cell r="F1017" t="str">
            <v>DAIMLER TRUCK</v>
          </cell>
          <cell r="G1017" t="str">
            <v>HAPAG-LLOYD CONTAINER LINE</v>
          </cell>
          <cell r="H1017" t="str">
            <v>MARITIMA</v>
          </cell>
          <cell r="I1017" t="str">
            <v/>
          </cell>
          <cell r="J1017">
            <v>44608</v>
          </cell>
          <cell r="K1017" t="str">
            <v>HLCUSTR220201291</v>
          </cell>
          <cell r="L1017" t="str">
            <v>1250254015</v>
          </cell>
          <cell r="P1017">
            <v>44609</v>
          </cell>
          <cell r="Q1017" t="str">
            <v>9699127 - UASC ZAMZAM</v>
          </cell>
          <cell r="R1017" t="str">
            <v>FCL</v>
          </cell>
          <cell r="S1017">
            <v>44621</v>
          </cell>
          <cell r="T1017">
            <v>44625</v>
          </cell>
          <cell r="U1017" t="str">
            <v>152205047176735</v>
          </cell>
          <cell r="V1017">
            <v>44625</v>
          </cell>
          <cell r="W1017" t="str">
            <v/>
          </cell>
          <cell r="X1017" t="str">
            <v/>
          </cell>
          <cell r="Y1017" t="str">
            <v/>
          </cell>
          <cell r="Z1017" t="str">
            <v>0817800
PORTO DE SANTOS</v>
          </cell>
          <cell r="AA1017" t="str">
            <v>0817800
PORTO DE SANTOS</v>
          </cell>
          <cell r="AB1017" t="str">
            <v>BRASIL TERMINAL PORTUÁRIO S/A</v>
          </cell>
          <cell r="AC1017">
            <v>44631</v>
          </cell>
          <cell r="AD1017" t="str">
            <v>22/0473154-3</v>
          </cell>
          <cell r="AE1017">
            <v>44631</v>
          </cell>
          <cell r="AF1017" t="str">
            <v>Verde</v>
          </cell>
          <cell r="AG1017">
            <v>44631</v>
          </cell>
          <cell r="AH1017" t="str">
            <v/>
          </cell>
          <cell r="AI1017" t="str">
            <v/>
          </cell>
          <cell r="AJ1017">
            <v>44636</v>
          </cell>
          <cell r="AK1017">
            <v>44636</v>
          </cell>
        </row>
        <row r="1018">
          <cell r="A1018">
            <v>540201857</v>
          </cell>
          <cell r="B1018" t="str">
            <v>Normal</v>
          </cell>
          <cell r="C1018" t="str">
            <v>Produtivo</v>
          </cell>
          <cell r="D1018" t="str">
            <v>MBBRAS - SBC_x000D_
59.104.273/0001-29</v>
          </cell>
          <cell r="E1018" t="str">
            <v>BSAO0041211</v>
          </cell>
          <cell r="F1018" t="str">
            <v>DAIMLER TRUCK</v>
          </cell>
          <cell r="G1018" t="str">
            <v>HAPPAG LLOYD BRASIL AGENCIAMENTO MARITIM</v>
          </cell>
          <cell r="H1018" t="str">
            <v>MARITIMA</v>
          </cell>
          <cell r="I1018" t="str">
            <v/>
          </cell>
          <cell r="J1018">
            <v>44608</v>
          </cell>
          <cell r="K1018" t="str">
            <v>HLCUSTR220201310</v>
          </cell>
          <cell r="L1018" t="str">
            <v>1250254014</v>
          </cell>
          <cell r="P1018">
            <v>44608</v>
          </cell>
          <cell r="Q1018" t="str">
            <v>9699127 - UASC ZAMZAM</v>
          </cell>
          <cell r="R1018" t="str">
            <v>FCL</v>
          </cell>
          <cell r="S1018">
            <v>44621</v>
          </cell>
          <cell r="T1018">
            <v>44625</v>
          </cell>
          <cell r="U1018" t="str">
            <v>152205047176905</v>
          </cell>
          <cell r="V1018">
            <v>44625</v>
          </cell>
          <cell r="W1018" t="str">
            <v/>
          </cell>
          <cell r="X1018" t="str">
            <v/>
          </cell>
          <cell r="Y1018" t="str">
            <v/>
          </cell>
          <cell r="Z1018" t="str">
            <v>0817800
PORTO DE SANTOS</v>
          </cell>
          <cell r="AA1018" t="str">
            <v>0817800
PORTO DE SANTOS</v>
          </cell>
          <cell r="AB1018" t="str">
            <v>BRASIL TERMINAL PORTUÁRIO S/A</v>
          </cell>
          <cell r="AC1018" t="str">
            <v/>
          </cell>
          <cell r="AD1018" t="str">
            <v/>
          </cell>
          <cell r="AE1018" t="str">
            <v/>
          </cell>
          <cell r="AF1018" t="str">
            <v/>
          </cell>
          <cell r="AG1018" t="str">
            <v/>
          </cell>
          <cell r="AH1018" t="str">
            <v/>
          </cell>
          <cell r="AI1018" t="str">
            <v/>
          </cell>
          <cell r="AJ1018" t="str">
            <v/>
          </cell>
          <cell r="AK1018" t="str">
            <v/>
          </cell>
        </row>
        <row r="1019">
          <cell r="A1019">
            <v>540201858</v>
          </cell>
          <cell r="B1019" t="str">
            <v>Normal</v>
          </cell>
          <cell r="C1019" t="str">
            <v>Produtivo</v>
          </cell>
          <cell r="D1019" t="str">
            <v>MBBRAS - SBC_x000D_
59.104.273/0001-29</v>
          </cell>
          <cell r="E1019" t="str">
            <v>BSAO0041215</v>
          </cell>
          <cell r="F1019" t="str">
            <v>DAIMLER TRUCK</v>
          </cell>
          <cell r="G1019" t="str">
            <v>HAPAG-LLOYD CONTAINER LINE</v>
          </cell>
          <cell r="H1019" t="str">
            <v>MARITIMA</v>
          </cell>
          <cell r="I1019" t="str">
            <v/>
          </cell>
          <cell r="J1019">
            <v>44608</v>
          </cell>
          <cell r="K1019" t="str">
            <v>HLCUSTR220201342</v>
          </cell>
          <cell r="L1019" t="str">
            <v>1250254017</v>
          </cell>
          <cell r="P1019">
            <v>44609</v>
          </cell>
          <cell r="Q1019" t="str">
            <v>9699127 - UASC ZAMZAM</v>
          </cell>
          <cell r="R1019" t="str">
            <v>FCL</v>
          </cell>
          <cell r="S1019">
            <v>44621</v>
          </cell>
          <cell r="T1019">
            <v>44625</v>
          </cell>
          <cell r="U1019" t="str">
            <v>152205047177030</v>
          </cell>
          <cell r="V1019">
            <v>44626</v>
          </cell>
          <cell r="W1019" t="str">
            <v/>
          </cell>
          <cell r="X1019" t="str">
            <v/>
          </cell>
          <cell r="Y1019" t="str">
            <v/>
          </cell>
          <cell r="Z1019" t="str">
            <v>0817800
PORTO DE SANTOS</v>
          </cell>
          <cell r="AA1019" t="str">
            <v>0817800
PORTO DE SANTOS</v>
          </cell>
          <cell r="AB1019" t="str">
            <v>BRASIL TERMINAL PORTUÁRIO S/A</v>
          </cell>
          <cell r="AC1019">
            <v>44628</v>
          </cell>
          <cell r="AD1019" t="str">
            <v>22/0443358-5</v>
          </cell>
          <cell r="AE1019">
            <v>44628</v>
          </cell>
          <cell r="AF1019" t="str">
            <v>Vermelho</v>
          </cell>
          <cell r="AG1019" t="str">
            <v/>
          </cell>
          <cell r="AH1019" t="str">
            <v/>
          </cell>
          <cell r="AI1019" t="str">
            <v/>
          </cell>
          <cell r="AJ1019" t="str">
            <v/>
          </cell>
          <cell r="AK1019" t="str">
            <v/>
          </cell>
        </row>
        <row r="1020">
          <cell r="A1020">
            <v>540201859</v>
          </cell>
          <cell r="B1020" t="str">
            <v>Normal</v>
          </cell>
          <cell r="C1020" t="str">
            <v>Produtivo</v>
          </cell>
          <cell r="D1020" t="str">
            <v>MBBRAS - SBC_x000D_
59.104.273/0001-29</v>
          </cell>
          <cell r="E1020" t="str">
            <v>BSAO0041218</v>
          </cell>
          <cell r="F1020" t="str">
            <v>DAIMLER TRUCK</v>
          </cell>
          <cell r="G1020" t="str">
            <v>HAPAG-LLOYD CONTAINER LINE</v>
          </cell>
          <cell r="H1020" t="str">
            <v>MARITIMA</v>
          </cell>
          <cell r="I1020" t="str">
            <v/>
          </cell>
          <cell r="J1020">
            <v>44608</v>
          </cell>
          <cell r="K1020" t="str">
            <v>HLCUSTR220201353</v>
          </cell>
          <cell r="L1020" t="str">
            <v>1250254073</v>
          </cell>
          <cell r="P1020">
            <v>44609</v>
          </cell>
          <cell r="Q1020" t="str">
            <v>9699127 - UASC ZAMZAM</v>
          </cell>
          <cell r="R1020" t="str">
            <v>FCL</v>
          </cell>
          <cell r="S1020">
            <v>44621</v>
          </cell>
          <cell r="T1020">
            <v>44625</v>
          </cell>
          <cell r="U1020" t="str">
            <v>152205047177111</v>
          </cell>
          <cell r="V1020">
            <v>44625</v>
          </cell>
          <cell r="W1020" t="str">
            <v/>
          </cell>
          <cell r="X1020" t="str">
            <v/>
          </cell>
          <cell r="Y1020" t="str">
            <v/>
          </cell>
          <cell r="Z1020" t="str">
            <v>0817800
PORTO DE SANTOS</v>
          </cell>
          <cell r="AA1020" t="str">
            <v>0817800
PORTO DE SANTOS</v>
          </cell>
          <cell r="AB1020" t="str">
            <v>BRASIL TERMINAL PORTUÁRIO S/A</v>
          </cell>
          <cell r="AC1020">
            <v>44634</v>
          </cell>
          <cell r="AD1020" t="str">
            <v>22/0489292-0</v>
          </cell>
          <cell r="AE1020">
            <v>44635</v>
          </cell>
          <cell r="AF1020" t="str">
            <v>Verde</v>
          </cell>
          <cell r="AG1020">
            <v>44635</v>
          </cell>
          <cell r="AH1020" t="str">
            <v/>
          </cell>
          <cell r="AI1020" t="str">
            <v/>
          </cell>
          <cell r="AJ1020">
            <v>44635</v>
          </cell>
          <cell r="AK1020">
            <v>44635</v>
          </cell>
        </row>
        <row r="1021">
          <cell r="A1021">
            <v>540201860</v>
          </cell>
          <cell r="B1021" t="str">
            <v>Normal</v>
          </cell>
          <cell r="C1021" t="str">
            <v>Produtivo</v>
          </cell>
          <cell r="D1021" t="str">
            <v>MBBRAS - SBC_x000D_
59.104.273/0001-29</v>
          </cell>
          <cell r="E1021" t="str">
            <v>BSAO0041219</v>
          </cell>
          <cell r="F1021" t="str">
            <v>DAIMLER TRUCK</v>
          </cell>
          <cell r="G1021" t="str">
            <v>HAPAG-LLOYD CONTAINER LINE</v>
          </cell>
          <cell r="H1021" t="str">
            <v>MARITIMA</v>
          </cell>
          <cell r="I1021" t="str">
            <v/>
          </cell>
          <cell r="J1021">
            <v>44608</v>
          </cell>
          <cell r="K1021" t="str">
            <v>HLCUSTR220201364</v>
          </cell>
          <cell r="L1021" t="str">
            <v>1250254018</v>
          </cell>
          <cell r="P1021">
            <v>44608</v>
          </cell>
          <cell r="Q1021" t="str">
            <v>9699127 - UASC ZAMZAM</v>
          </cell>
          <cell r="R1021" t="str">
            <v>FCL</v>
          </cell>
          <cell r="S1021">
            <v>44621</v>
          </cell>
          <cell r="T1021">
            <v>44625</v>
          </cell>
          <cell r="U1021" t="str">
            <v>152205047177200</v>
          </cell>
          <cell r="V1021">
            <v>44625</v>
          </cell>
          <cell r="W1021" t="str">
            <v/>
          </cell>
          <cell r="X1021" t="str">
            <v/>
          </cell>
          <cell r="Y1021" t="str">
            <v/>
          </cell>
          <cell r="Z1021" t="str">
            <v>0817800
PORTO DE SANTOS</v>
          </cell>
          <cell r="AA1021" t="str">
            <v>0817800
PORTO DE SANTOS</v>
          </cell>
          <cell r="AB1021" t="str">
            <v>BRASIL TERMINAL PORTUÁRIO S/A</v>
          </cell>
          <cell r="AC1021" t="str">
            <v/>
          </cell>
          <cell r="AD1021" t="str">
            <v/>
          </cell>
          <cell r="AE1021" t="str">
            <v/>
          </cell>
          <cell r="AF1021" t="str">
            <v/>
          </cell>
          <cell r="AG1021" t="str">
            <v/>
          </cell>
          <cell r="AH1021" t="str">
            <v/>
          </cell>
          <cell r="AI1021" t="str">
            <v/>
          </cell>
          <cell r="AJ1021" t="str">
            <v/>
          </cell>
          <cell r="AK1021" t="str">
            <v/>
          </cell>
        </row>
        <row r="1022">
          <cell r="A1022">
            <v>540201861</v>
          </cell>
          <cell r="B1022" t="str">
            <v>Normal</v>
          </cell>
          <cell r="C1022" t="str">
            <v>Produtivo</v>
          </cell>
          <cell r="D1022" t="str">
            <v>MBBRAS - SBC_x000D_
59.104.273/0001-29</v>
          </cell>
          <cell r="E1022" t="str">
            <v>BSAO0041221</v>
          </cell>
          <cell r="F1022" t="str">
            <v>DAIMLER TRUCK</v>
          </cell>
          <cell r="G1022" t="str">
            <v>HAPAG-LLOYD CONTAINER LINE</v>
          </cell>
          <cell r="H1022" t="str">
            <v>MARITIMA</v>
          </cell>
          <cell r="I1022" t="str">
            <v/>
          </cell>
          <cell r="J1022">
            <v>44608</v>
          </cell>
          <cell r="K1022" t="str">
            <v>HLCUSTR220201375</v>
          </cell>
          <cell r="L1022" t="str">
            <v>1250254019</v>
          </cell>
          <cell r="P1022">
            <v>44609</v>
          </cell>
          <cell r="Q1022" t="str">
            <v>9699127 - UASC ZAMZAM</v>
          </cell>
          <cell r="R1022" t="str">
            <v>FCL</v>
          </cell>
          <cell r="S1022">
            <v>44621</v>
          </cell>
          <cell r="T1022">
            <v>44625</v>
          </cell>
          <cell r="U1022" t="str">
            <v>152205047177383</v>
          </cell>
          <cell r="V1022">
            <v>44625</v>
          </cell>
          <cell r="W1022" t="str">
            <v/>
          </cell>
          <cell r="X1022" t="str">
            <v/>
          </cell>
          <cell r="Y1022" t="str">
            <v/>
          </cell>
          <cell r="Z1022" t="str">
            <v>0817800
PORTO DE SANTOS</v>
          </cell>
          <cell r="AA1022" t="str">
            <v>0817800
PORTO DE SANTOS</v>
          </cell>
          <cell r="AB1022" t="str">
            <v>BRASIL TERMINAL PORTUÁRIO S/A</v>
          </cell>
          <cell r="AC1022">
            <v>44631</v>
          </cell>
          <cell r="AD1022" t="str">
            <v>22/0477707-1</v>
          </cell>
          <cell r="AE1022">
            <v>44634</v>
          </cell>
          <cell r="AF1022" t="str">
            <v>Verde</v>
          </cell>
          <cell r="AG1022">
            <v>44634</v>
          </cell>
          <cell r="AH1022" t="str">
            <v/>
          </cell>
          <cell r="AI1022" t="str">
            <v/>
          </cell>
          <cell r="AJ1022">
            <v>44634</v>
          </cell>
          <cell r="AK1022">
            <v>44634</v>
          </cell>
        </row>
        <row r="1023">
          <cell r="A1023">
            <v>540201862</v>
          </cell>
          <cell r="B1023" t="str">
            <v>Normal</v>
          </cell>
          <cell r="C1023" t="str">
            <v>Produtivo</v>
          </cell>
          <cell r="D1023" t="str">
            <v>MBBRAS - SBC_x000D_
59.104.273/0001-29</v>
          </cell>
          <cell r="E1023" t="str">
            <v>BSAO0041224</v>
          </cell>
          <cell r="F1023" t="str">
            <v>DAIMLER TRUCK</v>
          </cell>
          <cell r="G1023" t="str">
            <v>HAPAG-LLOYD CONTAINER LINE</v>
          </cell>
          <cell r="H1023" t="str">
            <v>MARITIMA</v>
          </cell>
          <cell r="I1023" t="str">
            <v/>
          </cell>
          <cell r="J1023">
            <v>44608</v>
          </cell>
          <cell r="K1023" t="str">
            <v>HLCUSTR220201404</v>
          </cell>
          <cell r="L1023" t="str">
            <v>1250254013</v>
          </cell>
          <cell r="P1023">
            <v>44608</v>
          </cell>
          <cell r="Q1023" t="str">
            <v>9699127 - UASC ZAMZAM</v>
          </cell>
          <cell r="R1023" t="str">
            <v>FCL</v>
          </cell>
          <cell r="S1023">
            <v>44621</v>
          </cell>
          <cell r="T1023">
            <v>44625</v>
          </cell>
          <cell r="U1023" t="str">
            <v>152205047177464</v>
          </cell>
          <cell r="V1023">
            <v>44625</v>
          </cell>
          <cell r="W1023" t="str">
            <v/>
          </cell>
          <cell r="X1023" t="str">
            <v/>
          </cell>
          <cell r="Y1023" t="str">
            <v/>
          </cell>
          <cell r="Z1023" t="str">
            <v>0817800
PORTO DE SANTOS</v>
          </cell>
          <cell r="AA1023" t="str">
            <v>0817800
PORTO DE SANTOS</v>
          </cell>
          <cell r="AB1023" t="str">
            <v>BRASIL TERMINAL PORTUÁRIO S/A</v>
          </cell>
          <cell r="AC1023" t="str">
            <v/>
          </cell>
          <cell r="AD1023" t="str">
            <v/>
          </cell>
          <cell r="AE1023" t="str">
            <v/>
          </cell>
          <cell r="AF1023" t="str">
            <v/>
          </cell>
          <cell r="AG1023" t="str">
            <v/>
          </cell>
          <cell r="AH1023" t="str">
            <v/>
          </cell>
          <cell r="AI1023" t="str">
            <v/>
          </cell>
          <cell r="AJ1023" t="str">
            <v/>
          </cell>
          <cell r="AK1023" t="str">
            <v/>
          </cell>
        </row>
        <row r="1024">
          <cell r="A1024">
            <v>540201864</v>
          </cell>
          <cell r="B1024" t="str">
            <v>Normal</v>
          </cell>
          <cell r="C1024" t="str">
            <v>Produtivo</v>
          </cell>
          <cell r="D1024" t="str">
            <v>MBBRAS - SBC_x000D_
59.104.273/0001-29</v>
          </cell>
          <cell r="E1024" t="str">
            <v>BSAO0041226</v>
          </cell>
          <cell r="F1024" t="str">
            <v>DAIMLER TRUCK</v>
          </cell>
          <cell r="G1024" t="str">
            <v>HAPAG-LLOYD CONTAINER LINE</v>
          </cell>
          <cell r="H1024" t="str">
            <v>MARITIMA</v>
          </cell>
          <cell r="I1024" t="str">
            <v/>
          </cell>
          <cell r="J1024">
            <v>44608</v>
          </cell>
          <cell r="K1024" t="str">
            <v>HLCUSTR220202005</v>
          </cell>
          <cell r="L1024" t="str">
            <v>1250254020</v>
          </cell>
          <cell r="P1024">
            <v>44609</v>
          </cell>
          <cell r="Q1024" t="str">
            <v>9699127 - UASC ZAMZAM</v>
          </cell>
          <cell r="R1024" t="str">
            <v>FCL</v>
          </cell>
          <cell r="S1024">
            <v>44621</v>
          </cell>
          <cell r="T1024">
            <v>44625</v>
          </cell>
          <cell r="U1024" t="str">
            <v>152205047177626</v>
          </cell>
          <cell r="V1024">
            <v>44625</v>
          </cell>
          <cell r="W1024" t="str">
            <v/>
          </cell>
          <cell r="X1024" t="str">
            <v/>
          </cell>
          <cell r="Y1024" t="str">
            <v/>
          </cell>
          <cell r="Z1024" t="str">
            <v>0817800
PORTO DE SANTOS</v>
          </cell>
          <cell r="AA1024" t="str">
            <v>0817800
PORTO DE SANTOS</v>
          </cell>
          <cell r="AB1024" t="str">
            <v>BRASIL TERMINAL PORTUÁRIO S/A</v>
          </cell>
          <cell r="AC1024">
            <v>44631</v>
          </cell>
          <cell r="AD1024" t="str">
            <v>22/0477706-3</v>
          </cell>
          <cell r="AE1024">
            <v>44634</v>
          </cell>
          <cell r="AF1024" t="str">
            <v>Verde</v>
          </cell>
          <cell r="AG1024">
            <v>44634</v>
          </cell>
          <cell r="AH1024" t="str">
            <v/>
          </cell>
          <cell r="AI1024" t="str">
            <v/>
          </cell>
          <cell r="AJ1024">
            <v>44634</v>
          </cell>
          <cell r="AK1024">
            <v>44634</v>
          </cell>
        </row>
        <row r="1025">
          <cell r="A1025">
            <v>540201863</v>
          </cell>
          <cell r="B1025" t="str">
            <v>Normal</v>
          </cell>
          <cell r="C1025" t="str">
            <v>Produtivo</v>
          </cell>
          <cell r="D1025" t="str">
            <v>MBBRAS - SBC_x000D_
59.104.273/0001-29</v>
          </cell>
          <cell r="E1025" t="str">
            <v>BSAO0041225</v>
          </cell>
          <cell r="F1025" t="str">
            <v>DAIMLER TRUCK</v>
          </cell>
          <cell r="G1025" t="str">
            <v>HAPAG-LLOYD CONTAINER LINE</v>
          </cell>
          <cell r="H1025" t="str">
            <v>MARITIMA</v>
          </cell>
          <cell r="I1025" t="str">
            <v/>
          </cell>
          <cell r="J1025">
            <v>44608</v>
          </cell>
          <cell r="K1025" t="str">
            <v>HLCUSTR220201788</v>
          </cell>
          <cell r="L1025" t="str">
            <v>1250254016</v>
          </cell>
          <cell r="P1025">
            <v>44609</v>
          </cell>
          <cell r="Q1025" t="str">
            <v>9699127 - UASC ZAMZAM</v>
          </cell>
          <cell r="R1025" t="str">
            <v>FCL</v>
          </cell>
          <cell r="S1025">
            <v>44621</v>
          </cell>
          <cell r="T1025">
            <v>44625</v>
          </cell>
          <cell r="U1025" t="str">
            <v>152205047177545</v>
          </cell>
          <cell r="V1025">
            <v>44625</v>
          </cell>
          <cell r="W1025" t="str">
            <v/>
          </cell>
          <cell r="X1025" t="str">
            <v/>
          </cell>
          <cell r="Y1025" t="str">
            <v/>
          </cell>
          <cell r="Z1025" t="str">
            <v>0817800
PORTO DE SANTOS</v>
          </cell>
          <cell r="AA1025" t="str">
            <v>0817800
PORTO DE SANTOS</v>
          </cell>
          <cell r="AB1025" t="str">
            <v>BRASIL TERMINAL PORTUÁRIO S/A</v>
          </cell>
          <cell r="AC1025">
            <v>44631</v>
          </cell>
          <cell r="AD1025" t="str">
            <v>22/0473155-1</v>
          </cell>
          <cell r="AE1025">
            <v>44631</v>
          </cell>
          <cell r="AF1025" t="str">
            <v>Verde</v>
          </cell>
          <cell r="AG1025">
            <v>44631</v>
          </cell>
          <cell r="AH1025" t="str">
            <v/>
          </cell>
          <cell r="AI1025" t="str">
            <v/>
          </cell>
          <cell r="AJ1025">
            <v>44634</v>
          </cell>
          <cell r="AK1025">
            <v>44634</v>
          </cell>
        </row>
        <row r="1026">
          <cell r="A1026">
            <v>540201867</v>
          </cell>
          <cell r="B1026" t="str">
            <v>Normal</v>
          </cell>
          <cell r="C1026" t="str">
            <v>Produtivo</v>
          </cell>
          <cell r="D1026" t="str">
            <v>MBBRAS - SBC_x000D_
59.104.273/0001-29</v>
          </cell>
          <cell r="E1026" t="str">
            <v>BSAO0041227</v>
          </cell>
          <cell r="F1026" t="str">
            <v>DAIMLER TRUCK</v>
          </cell>
          <cell r="G1026" t="str">
            <v>HAPAG-LLOYD CONTAINER LINE</v>
          </cell>
          <cell r="H1026" t="str">
            <v>MARITIMA</v>
          </cell>
          <cell r="I1026" t="str">
            <v/>
          </cell>
          <cell r="J1026">
            <v>44608</v>
          </cell>
          <cell r="K1026" t="str">
            <v>HLCUSTR220202294</v>
          </cell>
          <cell r="L1026" t="str">
            <v>1250254021</v>
          </cell>
          <cell r="P1026">
            <v>44608</v>
          </cell>
          <cell r="Q1026" t="str">
            <v>9699127 - UASC ZAMZAM</v>
          </cell>
          <cell r="R1026" t="str">
            <v>FCL</v>
          </cell>
          <cell r="S1026">
            <v>44621</v>
          </cell>
          <cell r="T1026">
            <v>44625</v>
          </cell>
          <cell r="U1026" t="str">
            <v>152205047177707</v>
          </cell>
          <cell r="V1026">
            <v>44625</v>
          </cell>
          <cell r="W1026" t="str">
            <v/>
          </cell>
          <cell r="X1026" t="str">
            <v/>
          </cell>
          <cell r="Y1026" t="str">
            <v/>
          </cell>
          <cell r="Z1026" t="str">
            <v>0817800
PORTO DE SANTOS</v>
          </cell>
          <cell r="AA1026" t="str">
            <v>0817800
PORTO DE SANTOS</v>
          </cell>
          <cell r="AB1026" t="str">
            <v>BRASIL TERMINAL PORTUÁRIO S/A</v>
          </cell>
          <cell r="AC1026" t="str">
            <v/>
          </cell>
          <cell r="AD1026" t="str">
            <v/>
          </cell>
          <cell r="AE1026" t="str">
            <v/>
          </cell>
          <cell r="AF1026" t="str">
            <v/>
          </cell>
          <cell r="AG1026" t="str">
            <v/>
          </cell>
          <cell r="AH1026" t="str">
            <v/>
          </cell>
          <cell r="AI1026" t="str">
            <v/>
          </cell>
          <cell r="AJ1026" t="str">
            <v/>
          </cell>
          <cell r="AK1026" t="str">
            <v/>
          </cell>
        </row>
        <row r="1027">
          <cell r="A1027">
            <v>540201875</v>
          </cell>
          <cell r="B1027" t="str">
            <v>Normal</v>
          </cell>
          <cell r="C1027" t="str">
            <v>Produtivo</v>
          </cell>
          <cell r="D1027" t="str">
            <v>MBBRAS - SBC_x000D_
59.104.273/0001-29</v>
          </cell>
          <cell r="E1027" t="str">
            <v>BSAO0041231</v>
          </cell>
          <cell r="F1027" t="str">
            <v>DAIMLER TRUCK</v>
          </cell>
          <cell r="G1027" t="str">
            <v>HAPAG-LLOYD CONTAINER LINE</v>
          </cell>
          <cell r="H1027" t="str">
            <v>MARITIMA</v>
          </cell>
          <cell r="I1027" t="str">
            <v/>
          </cell>
          <cell r="J1027">
            <v>44608</v>
          </cell>
          <cell r="K1027" t="str">
            <v>HLCUSTR220202418</v>
          </cell>
          <cell r="L1027" t="str">
            <v>1250254024</v>
          </cell>
          <cell r="P1027">
            <v>44608</v>
          </cell>
          <cell r="Q1027" t="str">
            <v>9699127 - UASC ZAMZAM</v>
          </cell>
          <cell r="R1027" t="str">
            <v>FCL</v>
          </cell>
          <cell r="S1027">
            <v>44621</v>
          </cell>
          <cell r="T1027">
            <v>44625</v>
          </cell>
          <cell r="U1027" t="str">
            <v>152205047178002</v>
          </cell>
          <cell r="V1027">
            <v>44625</v>
          </cell>
          <cell r="W1027" t="str">
            <v/>
          </cell>
          <cell r="X1027" t="str">
            <v/>
          </cell>
          <cell r="Y1027" t="str">
            <v/>
          </cell>
          <cell r="Z1027" t="str">
            <v>0817800
PORTO DE SANTOS</v>
          </cell>
          <cell r="AA1027" t="str">
            <v/>
          </cell>
          <cell r="AB1027" t="str">
            <v/>
          </cell>
          <cell r="AC1027" t="str">
            <v/>
          </cell>
          <cell r="AD1027" t="str">
            <v/>
          </cell>
          <cell r="AE1027" t="str">
            <v/>
          </cell>
          <cell r="AF1027" t="str">
            <v/>
          </cell>
          <cell r="AG1027" t="str">
            <v/>
          </cell>
          <cell r="AH1027" t="str">
            <v/>
          </cell>
          <cell r="AI1027" t="str">
            <v/>
          </cell>
          <cell r="AJ1027" t="str">
            <v/>
          </cell>
          <cell r="AK1027" t="str">
            <v/>
          </cell>
        </row>
        <row r="1028">
          <cell r="A1028">
            <v>540201870</v>
          </cell>
          <cell r="B1028" t="str">
            <v>Normal</v>
          </cell>
          <cell r="C1028" t="str">
            <v>Produtivo</v>
          </cell>
          <cell r="D1028" t="str">
            <v>MBBRAS - SBC_x000D_
59.104.273/0001-29</v>
          </cell>
          <cell r="E1028" t="str">
            <v>BSAO0041229</v>
          </cell>
          <cell r="F1028" t="str">
            <v>DAIMLER TRUCK</v>
          </cell>
          <cell r="G1028" t="str">
            <v>HAPAG-LLOYD CONTAINER LINE</v>
          </cell>
          <cell r="H1028" t="str">
            <v>MARITIMA</v>
          </cell>
          <cell r="I1028" t="str">
            <v/>
          </cell>
          <cell r="J1028">
            <v>44608</v>
          </cell>
          <cell r="K1028" t="str">
            <v>HLCUSTR220202367</v>
          </cell>
          <cell r="L1028" t="str">
            <v>1250254022</v>
          </cell>
          <cell r="P1028">
            <v>44609</v>
          </cell>
          <cell r="Q1028" t="str">
            <v>9699127 - UASC ZAMZAM</v>
          </cell>
          <cell r="R1028" t="str">
            <v>FCL</v>
          </cell>
          <cell r="S1028">
            <v>44621</v>
          </cell>
          <cell r="T1028">
            <v>44625</v>
          </cell>
          <cell r="U1028" t="str">
            <v>152205047177898</v>
          </cell>
          <cell r="V1028">
            <v>44625</v>
          </cell>
          <cell r="W1028" t="str">
            <v/>
          </cell>
          <cell r="X1028" t="str">
            <v/>
          </cell>
          <cell r="Y1028" t="str">
            <v/>
          </cell>
          <cell r="Z1028" t="str">
            <v>0817800
PORTO DE SANTOS</v>
          </cell>
          <cell r="AA1028" t="str">
            <v>0817800
PORTO DE SANTOS</v>
          </cell>
          <cell r="AB1028" t="str">
            <v>BRASIL TERMINAL PORTUÁRIO S/A</v>
          </cell>
          <cell r="AC1028">
            <v>44629</v>
          </cell>
          <cell r="AD1028" t="str">
            <v>22/0453151-0</v>
          </cell>
          <cell r="AE1028">
            <v>44629</v>
          </cell>
          <cell r="AF1028" t="str">
            <v>Verde</v>
          </cell>
          <cell r="AG1028">
            <v>44629</v>
          </cell>
          <cell r="AH1028" t="str">
            <v/>
          </cell>
          <cell r="AI1028" t="str">
            <v/>
          </cell>
          <cell r="AJ1028">
            <v>44631</v>
          </cell>
          <cell r="AK1028">
            <v>44631</v>
          </cell>
        </row>
        <row r="1029">
          <cell r="A1029">
            <v>540201872</v>
          </cell>
          <cell r="B1029" t="str">
            <v>Normal</v>
          </cell>
          <cell r="C1029" t="str">
            <v>Produtivo</v>
          </cell>
          <cell r="D1029" t="str">
            <v>MBBRAS - SBC_x000D_
59.104.273/0001-29</v>
          </cell>
          <cell r="E1029" t="str">
            <v>BSAO0041230</v>
          </cell>
          <cell r="F1029" t="str">
            <v>DAIMLER TRUCK</v>
          </cell>
          <cell r="G1029" t="str">
            <v>HAPAG-LLOYD CONTAINER LINE</v>
          </cell>
          <cell r="H1029" t="str">
            <v>MARITIMA</v>
          </cell>
          <cell r="I1029" t="str">
            <v/>
          </cell>
          <cell r="J1029">
            <v>44608</v>
          </cell>
          <cell r="K1029" t="str">
            <v>HLCUSTR220202378</v>
          </cell>
          <cell r="L1029" t="str">
            <v>1250254027</v>
          </cell>
          <cell r="P1029">
            <v>44609</v>
          </cell>
          <cell r="Q1029" t="str">
            <v>9699127 - UASC ZAMZAM</v>
          </cell>
          <cell r="R1029" t="str">
            <v>FCL</v>
          </cell>
          <cell r="S1029">
            <v>44621</v>
          </cell>
          <cell r="T1029">
            <v>44625</v>
          </cell>
          <cell r="U1029" t="str">
            <v>152205047177979</v>
          </cell>
          <cell r="V1029">
            <v>44625</v>
          </cell>
          <cell r="W1029" t="str">
            <v/>
          </cell>
          <cell r="X1029" t="str">
            <v/>
          </cell>
          <cell r="Y1029" t="str">
            <v/>
          </cell>
          <cell r="Z1029" t="str">
            <v>0817800
PORTO DE SANTOS</v>
          </cell>
          <cell r="AA1029" t="str">
            <v>0817800
PORTO DE SANTOS</v>
          </cell>
          <cell r="AB1029" t="str">
            <v>BRASIL TERMINAL PORTUÁRIO S/A</v>
          </cell>
          <cell r="AC1029">
            <v>44631</v>
          </cell>
          <cell r="AD1029" t="str">
            <v>22/0477718-7</v>
          </cell>
          <cell r="AE1029">
            <v>44634</v>
          </cell>
          <cell r="AF1029" t="str">
            <v>Verde</v>
          </cell>
          <cell r="AG1029">
            <v>44634</v>
          </cell>
          <cell r="AH1029" t="str">
            <v/>
          </cell>
          <cell r="AI1029" t="str">
            <v/>
          </cell>
          <cell r="AJ1029">
            <v>44634</v>
          </cell>
          <cell r="AK1029">
            <v>44634</v>
          </cell>
        </row>
        <row r="1030">
          <cell r="A1030">
            <v>540201880</v>
          </cell>
          <cell r="B1030" t="str">
            <v>Normal</v>
          </cell>
          <cell r="C1030" t="str">
            <v>Produtivo</v>
          </cell>
          <cell r="D1030" t="str">
            <v>MBBRAS - SBC_x000D_
59.104.273/0001-29</v>
          </cell>
          <cell r="E1030" t="str">
            <v>BSAO0041235</v>
          </cell>
          <cell r="F1030" t="str">
            <v>DAIMLER TRUCK</v>
          </cell>
          <cell r="G1030" t="str">
            <v>HAPAG-LLOYD CONTAINER LINE</v>
          </cell>
          <cell r="H1030" t="str">
            <v>MARITIMA</v>
          </cell>
          <cell r="I1030" t="str">
            <v/>
          </cell>
          <cell r="J1030">
            <v>44608</v>
          </cell>
          <cell r="K1030" t="str">
            <v>HLCUSTR220202451</v>
          </cell>
          <cell r="L1030" t="str">
            <v>1250254026</v>
          </cell>
          <cell r="P1030">
            <v>44609</v>
          </cell>
          <cell r="Q1030" t="str">
            <v>9699127 - UASC ZAMZAM</v>
          </cell>
          <cell r="R1030" t="str">
            <v>FCL</v>
          </cell>
          <cell r="S1030">
            <v>44621</v>
          </cell>
          <cell r="T1030">
            <v>44625</v>
          </cell>
          <cell r="U1030" t="str">
            <v>152205047178274</v>
          </cell>
          <cell r="V1030">
            <v>44625</v>
          </cell>
          <cell r="W1030" t="str">
            <v/>
          </cell>
          <cell r="X1030" t="str">
            <v/>
          </cell>
          <cell r="Y1030" t="str">
            <v/>
          </cell>
          <cell r="Z1030" t="str">
            <v>0817800
PORTO DE SANTOS</v>
          </cell>
          <cell r="AA1030" t="str">
            <v>0817800
PORTO DE SANTOS</v>
          </cell>
          <cell r="AB1030" t="str">
            <v>BRASIL TERMINAL PORTUÁRIO S/A</v>
          </cell>
          <cell r="AC1030">
            <v>44634</v>
          </cell>
          <cell r="AD1030" t="str">
            <v>22/0489346-2</v>
          </cell>
          <cell r="AE1030">
            <v>44635</v>
          </cell>
          <cell r="AF1030" t="str">
            <v>Verde</v>
          </cell>
          <cell r="AG1030">
            <v>44635</v>
          </cell>
          <cell r="AH1030" t="str">
            <v/>
          </cell>
          <cell r="AI1030" t="str">
            <v/>
          </cell>
          <cell r="AJ1030" t="str">
            <v/>
          </cell>
          <cell r="AK1030" t="str">
            <v/>
          </cell>
        </row>
        <row r="1031">
          <cell r="A1031">
            <v>540201878</v>
          </cell>
          <cell r="B1031" t="str">
            <v>Normal</v>
          </cell>
          <cell r="C1031" t="str">
            <v>Produtivo</v>
          </cell>
          <cell r="D1031" t="str">
            <v>MBBRAS - SBC_x000D_
59.104.273/0001-29</v>
          </cell>
          <cell r="E1031" t="str">
            <v>BSAO0041234</v>
          </cell>
          <cell r="F1031" t="str">
            <v>DAIMLER TRUCK</v>
          </cell>
          <cell r="G1031" t="str">
            <v>HAPAG-LLOYD CONTAINER LINE</v>
          </cell>
          <cell r="H1031" t="str">
            <v>MARITIMA</v>
          </cell>
          <cell r="I1031" t="str">
            <v/>
          </cell>
          <cell r="J1031">
            <v>44608</v>
          </cell>
          <cell r="K1031" t="str">
            <v>HLCUSTR220202430</v>
          </cell>
          <cell r="L1031" t="str">
            <v>1250254025</v>
          </cell>
          <cell r="P1031">
            <v>44608</v>
          </cell>
          <cell r="Q1031" t="str">
            <v>9699127 - UASC ZAMZAM</v>
          </cell>
          <cell r="R1031" t="str">
            <v>FCL</v>
          </cell>
          <cell r="S1031">
            <v>44621</v>
          </cell>
          <cell r="T1031">
            <v>44625</v>
          </cell>
          <cell r="U1031" t="str">
            <v>152205047178193</v>
          </cell>
          <cell r="V1031">
            <v>44625</v>
          </cell>
          <cell r="W1031" t="str">
            <v/>
          </cell>
          <cell r="X1031" t="str">
            <v/>
          </cell>
          <cell r="Y1031" t="str">
            <v/>
          </cell>
          <cell r="Z1031" t="str">
            <v>0817800
PORTO DE SANTOS</v>
          </cell>
          <cell r="AA1031" t="str">
            <v>0817800
PORTO DE SANTOS</v>
          </cell>
          <cell r="AB1031" t="str">
            <v>BRASIL TERMINAL PORTUÁRIO S/A</v>
          </cell>
          <cell r="AC1031" t="str">
            <v/>
          </cell>
          <cell r="AD1031" t="str">
            <v/>
          </cell>
          <cell r="AE1031" t="str">
            <v/>
          </cell>
          <cell r="AF1031" t="str">
            <v/>
          </cell>
          <cell r="AG1031" t="str">
            <v/>
          </cell>
          <cell r="AH1031" t="str">
            <v/>
          </cell>
          <cell r="AI1031" t="str">
            <v/>
          </cell>
          <cell r="AJ1031" t="str">
            <v/>
          </cell>
          <cell r="AK1031" t="str">
            <v/>
          </cell>
        </row>
        <row r="1032">
          <cell r="A1032">
            <v>540201882</v>
          </cell>
          <cell r="B1032" t="str">
            <v>Normal</v>
          </cell>
          <cell r="C1032" t="str">
            <v>Produtivo</v>
          </cell>
          <cell r="D1032" t="str">
            <v>MBBRAS - SBC_x000D_
59.104.273/0001-29</v>
          </cell>
          <cell r="E1032" t="str">
            <v>BSAO0041236</v>
          </cell>
          <cell r="F1032" t="str">
            <v>DAIMLER TRUCK</v>
          </cell>
          <cell r="G1032" t="str">
            <v>HAPAG-LLOYD CONTAINER LINE</v>
          </cell>
          <cell r="H1032" t="str">
            <v>MARITIMA</v>
          </cell>
          <cell r="I1032" t="str">
            <v/>
          </cell>
          <cell r="J1032">
            <v>44608</v>
          </cell>
          <cell r="K1032" t="str">
            <v>HLCUSTR220202620</v>
          </cell>
          <cell r="L1032" t="str">
            <v>1250254023</v>
          </cell>
          <cell r="P1032">
            <v>44609</v>
          </cell>
          <cell r="Q1032" t="str">
            <v>9699127 - UASC ZAMZAM</v>
          </cell>
          <cell r="R1032" t="str">
            <v>FCL</v>
          </cell>
          <cell r="S1032">
            <v>44621</v>
          </cell>
          <cell r="T1032">
            <v>44625</v>
          </cell>
          <cell r="U1032" t="str">
            <v>152205047178355</v>
          </cell>
          <cell r="V1032">
            <v>44625</v>
          </cell>
          <cell r="W1032" t="str">
            <v/>
          </cell>
          <cell r="X1032" t="str">
            <v/>
          </cell>
          <cell r="Y1032" t="str">
            <v/>
          </cell>
          <cell r="Z1032" t="str">
            <v>0817800
PORTO DE SANTOS</v>
          </cell>
          <cell r="AA1032" t="str">
            <v>0817800
PORTO DE SANTOS</v>
          </cell>
          <cell r="AB1032" t="str">
            <v>BRASIL TERMINAL PORTUÁRIO S/A</v>
          </cell>
          <cell r="AC1032">
            <v>44634</v>
          </cell>
          <cell r="AD1032" t="str">
            <v>22/0489320-9</v>
          </cell>
          <cell r="AE1032">
            <v>44635</v>
          </cell>
          <cell r="AF1032" t="str">
            <v>Verde</v>
          </cell>
          <cell r="AG1032">
            <v>44635</v>
          </cell>
          <cell r="AH1032" t="str">
            <v/>
          </cell>
          <cell r="AI1032" t="str">
            <v/>
          </cell>
          <cell r="AJ1032">
            <v>44635</v>
          </cell>
          <cell r="AK1032">
            <v>44635</v>
          </cell>
        </row>
        <row r="1033">
          <cell r="A1033">
            <v>540201886</v>
          </cell>
          <cell r="B1033" t="str">
            <v>Normal</v>
          </cell>
          <cell r="C1033" t="str">
            <v>Produtivo</v>
          </cell>
          <cell r="D1033" t="str">
            <v>MBBRAS - SBC_x000D_
59.104.273/0001-29</v>
          </cell>
          <cell r="E1033" t="str">
            <v>BSAO0041238</v>
          </cell>
          <cell r="F1033" t="str">
            <v>DAIMLER TRUCK</v>
          </cell>
          <cell r="G1033" t="str">
            <v>HAPAG-LLOYD CONTAINER LINE</v>
          </cell>
          <cell r="H1033" t="str">
            <v>MARITIMA</v>
          </cell>
          <cell r="I1033" t="str">
            <v/>
          </cell>
          <cell r="J1033">
            <v>44608</v>
          </cell>
          <cell r="K1033" t="str">
            <v>HLCUSTR220202791</v>
          </cell>
          <cell r="L1033" t="str">
            <v>1250254029</v>
          </cell>
          <cell r="P1033">
            <v>44608</v>
          </cell>
          <cell r="Q1033" t="str">
            <v>9699127 - UASC ZAMZAM</v>
          </cell>
          <cell r="R1033" t="str">
            <v>FCL</v>
          </cell>
          <cell r="S1033">
            <v>44621</v>
          </cell>
          <cell r="T1033">
            <v>44625</v>
          </cell>
          <cell r="U1033" t="str">
            <v>152205047178517</v>
          </cell>
          <cell r="V1033">
            <v>44625</v>
          </cell>
          <cell r="W1033" t="str">
            <v/>
          </cell>
          <cell r="X1033" t="str">
            <v/>
          </cell>
          <cell r="Y1033" t="str">
            <v/>
          </cell>
          <cell r="Z1033" t="str">
            <v>0817800
PORTO DE SANTOS</v>
          </cell>
          <cell r="AA1033" t="str">
            <v>0817800
PORTO DE SANTOS</v>
          </cell>
          <cell r="AB1033" t="str">
            <v>BRASIL TERMINAL PORTUÁRIO S/A</v>
          </cell>
          <cell r="AC1033" t="str">
            <v/>
          </cell>
          <cell r="AD1033" t="str">
            <v/>
          </cell>
          <cell r="AE1033" t="str">
            <v/>
          </cell>
          <cell r="AF1033" t="str">
            <v/>
          </cell>
          <cell r="AG1033" t="str">
            <v/>
          </cell>
          <cell r="AH1033" t="str">
            <v/>
          </cell>
          <cell r="AI1033" t="str">
            <v/>
          </cell>
          <cell r="AJ1033" t="str">
            <v/>
          </cell>
          <cell r="AK1033" t="str">
            <v/>
          </cell>
        </row>
        <row r="1034">
          <cell r="A1034">
            <v>540201885</v>
          </cell>
          <cell r="B1034" t="str">
            <v>Normal</v>
          </cell>
          <cell r="C1034" t="str">
            <v>Produtivo</v>
          </cell>
          <cell r="D1034" t="str">
            <v>MBBRAS - SBC_x000D_
59.104.273/0001-29</v>
          </cell>
          <cell r="E1034" t="str">
            <v>BSAO0041237</v>
          </cell>
          <cell r="F1034" t="str">
            <v>DAIMLER TRUCK</v>
          </cell>
          <cell r="G1034" t="str">
            <v>HAPAG-LLOYD CONTAINER LINE</v>
          </cell>
          <cell r="H1034" t="str">
            <v>MARITIMA</v>
          </cell>
          <cell r="I1034" t="str">
            <v/>
          </cell>
          <cell r="J1034">
            <v>44608</v>
          </cell>
          <cell r="K1034" t="str">
            <v>HLCUSTR220202652</v>
          </cell>
          <cell r="L1034" t="str">
            <v>1250254028</v>
          </cell>
          <cell r="P1034">
            <v>44609</v>
          </cell>
          <cell r="Q1034" t="str">
            <v>9699127 - UASC ZAMZAM</v>
          </cell>
          <cell r="R1034" t="str">
            <v>FCL</v>
          </cell>
          <cell r="S1034">
            <v>44621</v>
          </cell>
          <cell r="T1034">
            <v>44625</v>
          </cell>
          <cell r="U1034" t="str">
            <v>152205047178436</v>
          </cell>
          <cell r="V1034">
            <v>44625</v>
          </cell>
          <cell r="W1034" t="str">
            <v/>
          </cell>
          <cell r="X1034" t="str">
            <v/>
          </cell>
          <cell r="Y1034" t="str">
            <v/>
          </cell>
          <cell r="Z1034" t="str">
            <v>0817800
PORTO DE SANTOS</v>
          </cell>
          <cell r="AA1034" t="str">
            <v>0817800
PORTO DE SANTOS</v>
          </cell>
          <cell r="AB1034" t="str">
            <v>BRASIL TERMINAL PORTUÁRIO S/A</v>
          </cell>
          <cell r="AC1034">
            <v>44628</v>
          </cell>
          <cell r="AD1034" t="str">
            <v>22/0443350-0</v>
          </cell>
          <cell r="AE1034">
            <v>44628</v>
          </cell>
          <cell r="AF1034" t="str">
            <v>Verde</v>
          </cell>
          <cell r="AG1034">
            <v>44628</v>
          </cell>
          <cell r="AH1034" t="str">
            <v/>
          </cell>
          <cell r="AI1034" t="str">
            <v/>
          </cell>
          <cell r="AJ1034">
            <v>44629</v>
          </cell>
          <cell r="AK1034">
            <v>44629</v>
          </cell>
        </row>
        <row r="1035">
          <cell r="A1035">
            <v>540201890</v>
          </cell>
          <cell r="B1035" t="str">
            <v>Normal</v>
          </cell>
          <cell r="C1035" t="str">
            <v>Produtivo</v>
          </cell>
          <cell r="D1035" t="str">
            <v>MBBRAS - SBC_x000D_
59.104.273/0001-29</v>
          </cell>
          <cell r="E1035" t="str">
            <v>BSAO0041241</v>
          </cell>
          <cell r="F1035" t="str">
            <v>DAIMLER TRUCK</v>
          </cell>
          <cell r="G1035" t="str">
            <v>HAPAG-LLOYD CONTAINER LINE</v>
          </cell>
          <cell r="H1035" t="str">
            <v>MARITIMA</v>
          </cell>
          <cell r="I1035" t="str">
            <v/>
          </cell>
          <cell r="J1035">
            <v>44608</v>
          </cell>
          <cell r="K1035" t="str">
            <v>HLCUSTR220202864</v>
          </cell>
          <cell r="L1035" t="str">
            <v>1250254036</v>
          </cell>
          <cell r="P1035">
            <v>44609</v>
          </cell>
          <cell r="Q1035" t="str">
            <v>9699127 - UASC ZAMZAM</v>
          </cell>
          <cell r="R1035" t="str">
            <v>FCL</v>
          </cell>
          <cell r="S1035">
            <v>44621</v>
          </cell>
          <cell r="T1035">
            <v>44625</v>
          </cell>
          <cell r="U1035" t="str">
            <v>152205047178606</v>
          </cell>
          <cell r="V1035">
            <v>44625</v>
          </cell>
          <cell r="W1035" t="str">
            <v/>
          </cell>
          <cell r="X1035" t="str">
            <v/>
          </cell>
          <cell r="Y1035" t="str">
            <v/>
          </cell>
          <cell r="Z1035" t="str">
            <v>0817800
PORTO DE SANTOS</v>
          </cell>
          <cell r="AA1035" t="str">
            <v>0817800
PORTO DE SANTOS</v>
          </cell>
          <cell r="AB1035" t="str">
            <v>BRASIL TERMINAL PORTUÁRIO S/A</v>
          </cell>
          <cell r="AC1035">
            <v>44629</v>
          </cell>
          <cell r="AD1035" t="str">
            <v>22/0446356-5</v>
          </cell>
          <cell r="AE1035">
            <v>44629</v>
          </cell>
          <cell r="AF1035" t="str">
            <v>Verde</v>
          </cell>
          <cell r="AG1035">
            <v>44629</v>
          </cell>
          <cell r="AH1035" t="str">
            <v/>
          </cell>
          <cell r="AI1035" t="str">
            <v/>
          </cell>
          <cell r="AJ1035">
            <v>44629</v>
          </cell>
          <cell r="AK1035">
            <v>44629</v>
          </cell>
        </row>
        <row r="1036">
          <cell r="A1036">
            <v>540201893</v>
          </cell>
          <cell r="B1036" t="str">
            <v>Normal</v>
          </cell>
          <cell r="C1036" t="str">
            <v>Produtivo</v>
          </cell>
          <cell r="D1036" t="str">
            <v>MBBRAS - SBC_x000D_
59.104.273/0001-29</v>
          </cell>
          <cell r="E1036" t="str">
            <v>BSAO0041244</v>
          </cell>
          <cell r="F1036" t="str">
            <v>DAIMLER TRUCK</v>
          </cell>
          <cell r="G1036" t="str">
            <v>HAPAG-LLOYD CONTAINER LINE</v>
          </cell>
          <cell r="H1036" t="str">
            <v>MARITIMA</v>
          </cell>
          <cell r="I1036" t="str">
            <v/>
          </cell>
          <cell r="J1036">
            <v>44608</v>
          </cell>
          <cell r="K1036" t="str">
            <v>HLCUSTR220202897</v>
          </cell>
          <cell r="L1036" t="str">
            <v>1250254030</v>
          </cell>
          <cell r="P1036">
            <v>44608</v>
          </cell>
          <cell r="Q1036" t="str">
            <v>9699127 - UASC ZAMZAM</v>
          </cell>
          <cell r="R1036" t="str">
            <v>FCL</v>
          </cell>
          <cell r="S1036">
            <v>44621</v>
          </cell>
          <cell r="T1036">
            <v>44625</v>
          </cell>
          <cell r="U1036" t="str">
            <v>152205047178860</v>
          </cell>
          <cell r="V1036">
            <v>44625</v>
          </cell>
          <cell r="W1036" t="str">
            <v/>
          </cell>
          <cell r="X1036" t="str">
            <v/>
          </cell>
          <cell r="Y1036" t="str">
            <v/>
          </cell>
          <cell r="Z1036" t="str">
            <v>0817800
PORTO DE SANTOS</v>
          </cell>
          <cell r="AA1036" t="str">
            <v>0817800
PORTO DE SANTOS</v>
          </cell>
          <cell r="AB1036" t="str">
            <v>BRASIL TERMINAL PORTUÁRIO S/A</v>
          </cell>
          <cell r="AC1036" t="str">
            <v/>
          </cell>
          <cell r="AD1036" t="str">
            <v/>
          </cell>
          <cell r="AE1036" t="str">
            <v/>
          </cell>
          <cell r="AF1036" t="str">
            <v/>
          </cell>
          <cell r="AG1036" t="str">
            <v/>
          </cell>
          <cell r="AH1036" t="str">
            <v/>
          </cell>
          <cell r="AI1036" t="str">
            <v/>
          </cell>
          <cell r="AJ1036" t="str">
            <v/>
          </cell>
          <cell r="AK1036" t="str">
            <v/>
          </cell>
        </row>
        <row r="1037">
          <cell r="A1037">
            <v>540201892</v>
          </cell>
          <cell r="B1037" t="str">
            <v>Normal</v>
          </cell>
          <cell r="C1037" t="str">
            <v>Produtivo</v>
          </cell>
          <cell r="D1037" t="str">
            <v>MBBRAS - SBC_x000D_
59.104.273/0001-29</v>
          </cell>
          <cell r="E1037" t="str">
            <v>BSAO0041242</v>
          </cell>
          <cell r="F1037" t="str">
            <v>DAIMLER TRUCK</v>
          </cell>
          <cell r="G1037" t="str">
            <v>HAPAG-LLOYD CONTAINER LINE</v>
          </cell>
          <cell r="H1037" t="str">
            <v>MARITIMA</v>
          </cell>
          <cell r="I1037" t="str">
            <v/>
          </cell>
          <cell r="J1037">
            <v>44608</v>
          </cell>
          <cell r="K1037" t="str">
            <v>HLCUSTR220202875</v>
          </cell>
          <cell r="L1037" t="str">
            <v>1250254037</v>
          </cell>
          <cell r="P1037">
            <v>44609</v>
          </cell>
          <cell r="Q1037" t="str">
            <v>9699127 - UASC ZAMZAM</v>
          </cell>
          <cell r="R1037" t="str">
            <v>FCL</v>
          </cell>
          <cell r="S1037">
            <v>44621</v>
          </cell>
          <cell r="T1037">
            <v>44625</v>
          </cell>
          <cell r="U1037" t="str">
            <v>152205047178789</v>
          </cell>
          <cell r="V1037">
            <v>44625</v>
          </cell>
          <cell r="W1037" t="str">
            <v/>
          </cell>
          <cell r="X1037" t="str">
            <v/>
          </cell>
          <cell r="Y1037" t="str">
            <v/>
          </cell>
          <cell r="Z1037" t="str">
            <v>0817800
PORTO DE SANTOS</v>
          </cell>
          <cell r="AA1037" t="str">
            <v>0817800
PORTO DE SANTOS</v>
          </cell>
          <cell r="AB1037" t="str">
            <v>BRASIL TERMINAL PORTUÁRIO S/A</v>
          </cell>
          <cell r="AC1037">
            <v>44634</v>
          </cell>
          <cell r="AD1037" t="str">
            <v>22/0489562-7</v>
          </cell>
          <cell r="AE1037">
            <v>44635</v>
          </cell>
          <cell r="AF1037" t="str">
            <v>Verde</v>
          </cell>
          <cell r="AG1037">
            <v>44635</v>
          </cell>
          <cell r="AH1037" t="str">
            <v/>
          </cell>
          <cell r="AI1037" t="str">
            <v/>
          </cell>
          <cell r="AJ1037">
            <v>44635</v>
          </cell>
          <cell r="AK1037">
            <v>44635</v>
          </cell>
        </row>
        <row r="1038">
          <cell r="A1038">
            <v>540201901</v>
          </cell>
          <cell r="B1038" t="str">
            <v>Normal</v>
          </cell>
          <cell r="C1038" t="str">
            <v>Produtivo</v>
          </cell>
          <cell r="D1038" t="str">
            <v>MBBRAS - SBC_x000D_
59.104.273/0001-29</v>
          </cell>
          <cell r="E1038" t="str">
            <v>BSAO0041249</v>
          </cell>
          <cell r="F1038" t="str">
            <v>DAIMLER TRUCK</v>
          </cell>
          <cell r="G1038" t="str">
            <v>HAPAG-LLOYD CONTAINER LINE</v>
          </cell>
          <cell r="H1038" t="str">
            <v>MARITIMA</v>
          </cell>
          <cell r="I1038" t="str">
            <v/>
          </cell>
          <cell r="J1038">
            <v>44608</v>
          </cell>
          <cell r="K1038" t="str">
            <v>HLCUSTR220202915</v>
          </cell>
          <cell r="L1038" t="str">
            <v>1250254032</v>
          </cell>
          <cell r="P1038">
            <v>44608</v>
          </cell>
          <cell r="Q1038" t="str">
            <v>9699127 - UASC ZAMZAM</v>
          </cell>
          <cell r="R1038" t="str">
            <v>FCL</v>
          </cell>
          <cell r="S1038">
            <v>44621</v>
          </cell>
          <cell r="T1038">
            <v>44625</v>
          </cell>
          <cell r="U1038" t="str">
            <v>152205047179084</v>
          </cell>
          <cell r="V1038">
            <v>44625</v>
          </cell>
          <cell r="W1038" t="str">
            <v/>
          </cell>
          <cell r="X1038" t="str">
            <v/>
          </cell>
          <cell r="Y1038" t="str">
            <v/>
          </cell>
          <cell r="Z1038" t="str">
            <v>0817800
PORTO DE SANTOS</v>
          </cell>
          <cell r="AA1038" t="str">
            <v>0817800
PORTO DE SANTOS</v>
          </cell>
          <cell r="AB1038" t="str">
            <v>BRASIL TERMINAL PORTUÁRIO S/A</v>
          </cell>
          <cell r="AC1038" t="str">
            <v/>
          </cell>
          <cell r="AD1038" t="str">
            <v/>
          </cell>
          <cell r="AE1038" t="str">
            <v/>
          </cell>
          <cell r="AF1038" t="str">
            <v/>
          </cell>
          <cell r="AG1038" t="str">
            <v/>
          </cell>
          <cell r="AH1038" t="str">
            <v/>
          </cell>
          <cell r="AI1038" t="str">
            <v/>
          </cell>
          <cell r="AJ1038" t="str">
            <v/>
          </cell>
          <cell r="AK1038" t="str">
            <v/>
          </cell>
        </row>
        <row r="1039">
          <cell r="A1039">
            <v>540201907</v>
          </cell>
          <cell r="B1039" t="str">
            <v>Normal</v>
          </cell>
          <cell r="C1039" t="str">
            <v>Produtivo</v>
          </cell>
          <cell r="D1039" t="str">
            <v>MBBRAS - SBC_x000D_
59.104.273/0001-29</v>
          </cell>
          <cell r="E1039" t="str">
            <v>BSAO0041252</v>
          </cell>
          <cell r="F1039" t="str">
            <v>DAIMLER TRUCK</v>
          </cell>
          <cell r="G1039" t="str">
            <v>HAPAG-LLOYD CONTAINER LINE</v>
          </cell>
          <cell r="H1039" t="str">
            <v>MARITIMA</v>
          </cell>
          <cell r="I1039" t="str">
            <v/>
          </cell>
          <cell r="J1039">
            <v>44608</v>
          </cell>
          <cell r="K1039" t="str">
            <v>HLCUSTR220202959</v>
          </cell>
          <cell r="L1039" t="str">
            <v>1250254034</v>
          </cell>
          <cell r="P1039">
            <v>44609</v>
          </cell>
          <cell r="Q1039" t="str">
            <v>9699127 - UASC ZAMZAM</v>
          </cell>
          <cell r="R1039" t="str">
            <v>FCL</v>
          </cell>
          <cell r="S1039">
            <v>44621</v>
          </cell>
          <cell r="T1039">
            <v>44625</v>
          </cell>
          <cell r="U1039" t="str">
            <v>152205047179246</v>
          </cell>
          <cell r="V1039">
            <v>44625</v>
          </cell>
          <cell r="W1039" t="str">
            <v/>
          </cell>
          <cell r="X1039" t="str">
            <v/>
          </cell>
          <cell r="Y1039" t="str">
            <v/>
          </cell>
          <cell r="Z1039" t="str">
            <v>0817800
PORTO DE SANTOS</v>
          </cell>
          <cell r="AA1039" t="str">
            <v>0817800
PORTO DE SANTOS</v>
          </cell>
          <cell r="AB1039" t="str">
            <v>BRASIL TERMINAL PORTUÁRIO S/A</v>
          </cell>
          <cell r="AC1039">
            <v>44634</v>
          </cell>
          <cell r="AD1039" t="str">
            <v>22/0489333-0</v>
          </cell>
          <cell r="AE1039">
            <v>44635</v>
          </cell>
          <cell r="AF1039" t="str">
            <v>Verde</v>
          </cell>
          <cell r="AG1039">
            <v>44635</v>
          </cell>
          <cell r="AH1039" t="str">
            <v/>
          </cell>
          <cell r="AI1039" t="str">
            <v/>
          </cell>
          <cell r="AJ1039" t="str">
            <v/>
          </cell>
          <cell r="AK1039" t="str">
            <v/>
          </cell>
        </row>
        <row r="1040">
          <cell r="A1040">
            <v>540201895</v>
          </cell>
          <cell r="B1040" t="str">
            <v>Normal</v>
          </cell>
          <cell r="C1040" t="str">
            <v>Produtivo</v>
          </cell>
          <cell r="D1040" t="str">
            <v>MBBRAS - SBC_x000D_
59.104.273/0001-29</v>
          </cell>
          <cell r="E1040" t="str">
            <v>BSAO0041246</v>
          </cell>
          <cell r="F1040" t="str">
            <v>DAIMLER TRUCK</v>
          </cell>
          <cell r="G1040" t="str">
            <v>HAPAG-LLOYD CONTAINER LINE</v>
          </cell>
          <cell r="H1040" t="str">
            <v>MARITIMA</v>
          </cell>
          <cell r="I1040" t="str">
            <v/>
          </cell>
          <cell r="J1040">
            <v>44608</v>
          </cell>
          <cell r="K1040" t="str">
            <v>HLCUSTR220202904</v>
          </cell>
          <cell r="L1040" t="str">
            <v>1250254035</v>
          </cell>
          <cell r="P1040">
            <v>44608</v>
          </cell>
          <cell r="Q1040" t="str">
            <v>9699127 - UASC ZAMZAM</v>
          </cell>
          <cell r="R1040" t="str">
            <v>FCL</v>
          </cell>
          <cell r="S1040">
            <v>44621</v>
          </cell>
          <cell r="T1040">
            <v>44625</v>
          </cell>
          <cell r="U1040" t="str">
            <v>152205047178940</v>
          </cell>
          <cell r="V1040">
            <v>44625</v>
          </cell>
          <cell r="W1040" t="str">
            <v/>
          </cell>
          <cell r="X1040" t="str">
            <v/>
          </cell>
          <cell r="Y1040" t="str">
            <v/>
          </cell>
          <cell r="Z1040" t="str">
            <v>0817800
PORTO DE SANTOS</v>
          </cell>
          <cell r="AA1040" t="str">
            <v/>
          </cell>
          <cell r="AB1040" t="str">
            <v/>
          </cell>
          <cell r="AC1040" t="str">
            <v/>
          </cell>
          <cell r="AD1040" t="str">
            <v/>
          </cell>
          <cell r="AE1040" t="str">
            <v/>
          </cell>
          <cell r="AF1040" t="str">
            <v/>
          </cell>
          <cell r="AG1040" t="str">
            <v/>
          </cell>
          <cell r="AH1040" t="str">
            <v/>
          </cell>
          <cell r="AI1040" t="str">
            <v/>
          </cell>
          <cell r="AJ1040" t="str">
            <v/>
          </cell>
          <cell r="AK1040" t="str">
            <v/>
          </cell>
        </row>
        <row r="1041">
          <cell r="A1041">
            <v>540201904</v>
          </cell>
          <cell r="B1041" t="str">
            <v>Normal</v>
          </cell>
          <cell r="C1041" t="str">
            <v>Produtivo</v>
          </cell>
          <cell r="D1041" t="str">
            <v>MBBRAS - SBC_x000D_
59.104.273/0001-29</v>
          </cell>
          <cell r="E1041" t="str">
            <v>BSAO0041251</v>
          </cell>
          <cell r="F1041" t="str">
            <v>DAIMLER TRUCK</v>
          </cell>
          <cell r="G1041" t="str">
            <v>HAPAG-LLOYD CONTAINER LINE</v>
          </cell>
          <cell r="H1041" t="str">
            <v>MARITIMA</v>
          </cell>
          <cell r="I1041" t="str">
            <v/>
          </cell>
          <cell r="J1041">
            <v>44608</v>
          </cell>
          <cell r="K1041" t="str">
            <v>HLCUSTR220202926</v>
          </cell>
          <cell r="L1041" t="str">
            <v>1250254033</v>
          </cell>
          <cell r="P1041">
            <v>44608</v>
          </cell>
          <cell r="Q1041" t="str">
            <v>9699127 - UASC ZAMZAM</v>
          </cell>
          <cell r="R1041" t="str">
            <v>FCL</v>
          </cell>
          <cell r="S1041">
            <v>44621</v>
          </cell>
          <cell r="T1041">
            <v>44625</v>
          </cell>
          <cell r="U1041" t="str">
            <v>152205047179165</v>
          </cell>
          <cell r="V1041">
            <v>44625</v>
          </cell>
          <cell r="W1041" t="str">
            <v/>
          </cell>
          <cell r="X1041" t="str">
            <v/>
          </cell>
          <cell r="Y1041" t="str">
            <v/>
          </cell>
          <cell r="Z1041" t="str">
            <v>0817800
PORTO DE SANTOS</v>
          </cell>
          <cell r="AA1041" t="str">
            <v/>
          </cell>
          <cell r="AB1041" t="str">
            <v/>
          </cell>
          <cell r="AC1041" t="str">
            <v/>
          </cell>
          <cell r="AD1041" t="str">
            <v/>
          </cell>
          <cell r="AE1041" t="str">
            <v/>
          </cell>
          <cell r="AF1041" t="str">
            <v/>
          </cell>
          <cell r="AG1041" t="str">
            <v/>
          </cell>
          <cell r="AH1041" t="str">
            <v/>
          </cell>
          <cell r="AI1041" t="str">
            <v/>
          </cell>
          <cell r="AJ1041" t="str">
            <v/>
          </cell>
          <cell r="AK1041" t="str">
            <v/>
          </cell>
        </row>
        <row r="1042">
          <cell r="A1042">
            <v>540201915</v>
          </cell>
          <cell r="B1042" t="str">
            <v>Normal</v>
          </cell>
          <cell r="C1042" t="str">
            <v>Produtivo</v>
          </cell>
          <cell r="D1042" t="str">
            <v>MBBRAS - SBC_x000D_
59.104.273/0001-29</v>
          </cell>
          <cell r="E1042" t="str">
            <v>BSAO0041255</v>
          </cell>
          <cell r="F1042" t="str">
            <v>DAIMLER TRUCK</v>
          </cell>
          <cell r="G1042" t="str">
            <v>HAPAG-LLOYD CONTAINER LINE</v>
          </cell>
          <cell r="H1042" t="str">
            <v>MARITIMA</v>
          </cell>
          <cell r="I1042" t="str">
            <v/>
          </cell>
          <cell r="J1042">
            <v>44608</v>
          </cell>
          <cell r="K1042" t="str">
            <v>HLCUSTR220202960</v>
          </cell>
          <cell r="L1042" t="str">
            <v>1250254038</v>
          </cell>
          <cell r="P1042">
            <v>44609</v>
          </cell>
          <cell r="Q1042" t="str">
            <v>9699127 -UASC ZAMZAM</v>
          </cell>
          <cell r="R1042" t="str">
            <v>FCL</v>
          </cell>
          <cell r="S1042">
            <v>44621</v>
          </cell>
          <cell r="T1042">
            <v>44625</v>
          </cell>
          <cell r="U1042" t="str">
            <v>152205047179327</v>
          </cell>
          <cell r="V1042">
            <v>44625</v>
          </cell>
          <cell r="W1042" t="str">
            <v/>
          </cell>
          <cell r="X1042" t="str">
            <v/>
          </cell>
          <cell r="Y1042" t="str">
            <v/>
          </cell>
          <cell r="Z1042" t="str">
            <v>0817800
PORTO DE SANTOS</v>
          </cell>
          <cell r="AA1042" t="str">
            <v>0817900
SAO PAULO</v>
          </cell>
          <cell r="AB1042" t="str">
            <v>EADI SANTO ANDRE TERMINAL DE CARGAS LTDA.</v>
          </cell>
          <cell r="AC1042">
            <v>44638</v>
          </cell>
          <cell r="AD1042" t="str">
            <v>22/0521449-6</v>
          </cell>
          <cell r="AE1042" t="str">
            <v/>
          </cell>
          <cell r="AF1042" t="str">
            <v/>
          </cell>
          <cell r="AG1042" t="str">
            <v/>
          </cell>
          <cell r="AH1042" t="str">
            <v/>
          </cell>
          <cell r="AI1042" t="str">
            <v/>
          </cell>
          <cell r="AJ1042" t="str">
            <v/>
          </cell>
          <cell r="AK1042" t="str">
            <v/>
          </cell>
        </row>
        <row r="1043">
          <cell r="A1043">
            <v>540201921</v>
          </cell>
          <cell r="B1043" t="str">
            <v>Normal</v>
          </cell>
          <cell r="C1043" t="str">
            <v>Produtivo</v>
          </cell>
          <cell r="D1043" t="str">
            <v>MBBRAS - SBC_x000D_
59.104.273/0001-29</v>
          </cell>
          <cell r="E1043" t="str">
            <v>BSAO0041259</v>
          </cell>
          <cell r="F1043" t="str">
            <v>DAIMLER TRUCK</v>
          </cell>
          <cell r="G1043" t="str">
            <v>HAPAG-LLOYD CONTAINER LINE</v>
          </cell>
          <cell r="H1043" t="str">
            <v>MARITIMA</v>
          </cell>
          <cell r="I1043" t="str">
            <v/>
          </cell>
          <cell r="J1043">
            <v>44608</v>
          </cell>
          <cell r="K1043" t="str">
            <v>HLCUSTR220202981</v>
          </cell>
          <cell r="L1043" t="str">
            <v>1250254045</v>
          </cell>
          <cell r="P1043">
            <v>44608</v>
          </cell>
          <cell r="Q1043" t="str">
            <v>9699127 -UASC ZAMZAM</v>
          </cell>
          <cell r="R1043" t="str">
            <v>FCL</v>
          </cell>
          <cell r="S1043">
            <v>44621</v>
          </cell>
          <cell r="T1043">
            <v>44625</v>
          </cell>
          <cell r="U1043" t="str">
            <v>152205047179599</v>
          </cell>
          <cell r="V1043">
            <v>44626</v>
          </cell>
          <cell r="W1043" t="str">
            <v/>
          </cell>
          <cell r="X1043" t="str">
            <v/>
          </cell>
          <cell r="Y1043" t="str">
            <v/>
          </cell>
          <cell r="Z1043" t="str">
            <v>0817800
PORTO DE SANTOS</v>
          </cell>
          <cell r="AA1043" t="str">
            <v/>
          </cell>
          <cell r="AB1043" t="str">
            <v/>
          </cell>
          <cell r="AC1043" t="str">
            <v/>
          </cell>
          <cell r="AD1043" t="str">
            <v/>
          </cell>
          <cell r="AE1043" t="str">
            <v/>
          </cell>
          <cell r="AF1043" t="str">
            <v/>
          </cell>
          <cell r="AG1043" t="str">
            <v/>
          </cell>
          <cell r="AH1043" t="str">
            <v/>
          </cell>
          <cell r="AI1043" t="str">
            <v/>
          </cell>
          <cell r="AJ1043" t="str">
            <v/>
          </cell>
          <cell r="AK1043" t="str">
            <v/>
          </cell>
        </row>
        <row r="1044">
          <cell r="A1044">
            <v>540201917</v>
          </cell>
          <cell r="B1044" t="str">
            <v>Normal</v>
          </cell>
          <cell r="C1044" t="str">
            <v>Produtivo</v>
          </cell>
          <cell r="D1044" t="str">
            <v>MBBRAS - SBC_x000D_
59.104.273/0001-29</v>
          </cell>
          <cell r="E1044" t="str">
            <v>BSAO0041257</v>
          </cell>
          <cell r="F1044" t="str">
            <v>DAIMLER TRUCK</v>
          </cell>
          <cell r="G1044" t="str">
            <v>HAPAG-LLOYD CONTAINER LINE</v>
          </cell>
          <cell r="H1044" t="str">
            <v>MARITIMA</v>
          </cell>
          <cell r="I1044" t="str">
            <v/>
          </cell>
          <cell r="J1044">
            <v>44608</v>
          </cell>
          <cell r="K1044" t="str">
            <v>HLCUSTR220202970</v>
          </cell>
          <cell r="L1044" t="str">
            <v>1250254041</v>
          </cell>
          <cell r="P1044">
            <v>44608</v>
          </cell>
          <cell r="Q1044" t="str">
            <v>9699127 -UASC ZAMZAM</v>
          </cell>
          <cell r="R1044" t="str">
            <v>FCL</v>
          </cell>
          <cell r="S1044">
            <v>44621</v>
          </cell>
          <cell r="T1044">
            <v>44625</v>
          </cell>
          <cell r="U1044" t="str">
            <v>152205047179408</v>
          </cell>
          <cell r="V1044">
            <v>44625</v>
          </cell>
          <cell r="W1044" t="str">
            <v/>
          </cell>
          <cell r="X1044" t="str">
            <v/>
          </cell>
          <cell r="Y1044" t="str">
            <v/>
          </cell>
          <cell r="Z1044" t="str">
            <v>0817800
PORTO DE SANTOS</v>
          </cell>
          <cell r="AA1044" t="str">
            <v>0817800
PORTO DE SANTOS</v>
          </cell>
          <cell r="AB1044" t="str">
            <v>BRASIL TERMINAL PORTUÁRIO S/A</v>
          </cell>
          <cell r="AC1044" t="str">
            <v/>
          </cell>
          <cell r="AD1044" t="str">
            <v/>
          </cell>
          <cell r="AE1044" t="str">
            <v/>
          </cell>
          <cell r="AF1044" t="str">
            <v/>
          </cell>
          <cell r="AG1044" t="str">
            <v/>
          </cell>
          <cell r="AH1044" t="str">
            <v/>
          </cell>
          <cell r="AI1044" t="str">
            <v/>
          </cell>
          <cell r="AJ1044" t="str">
            <v/>
          </cell>
          <cell r="AK1044" t="str">
            <v/>
          </cell>
        </row>
        <row r="1045">
          <cell r="A1045">
            <v>540201931</v>
          </cell>
          <cell r="B1045" t="str">
            <v>Normal</v>
          </cell>
          <cell r="C1045" t="str">
            <v>Produtivo</v>
          </cell>
          <cell r="D1045" t="str">
            <v>MBBRAS - SBC_x000D_
59.104.273/0001-29</v>
          </cell>
          <cell r="E1045" t="str">
            <v>BSAO0041262</v>
          </cell>
          <cell r="F1045" t="str">
            <v>DAIMLER TRUCK</v>
          </cell>
          <cell r="G1045" t="str">
            <v>HAPAG-LLOYD CONTAINER LINE</v>
          </cell>
          <cell r="H1045" t="str">
            <v>MARITIMA</v>
          </cell>
          <cell r="I1045" t="str">
            <v/>
          </cell>
          <cell r="J1045">
            <v>44608</v>
          </cell>
          <cell r="K1045" t="str">
            <v>HLCUSTR220203030</v>
          </cell>
          <cell r="L1045" t="str">
            <v>1250254042</v>
          </cell>
          <cell r="P1045">
            <v>44608</v>
          </cell>
          <cell r="Q1045" t="str">
            <v>9699127 -UASC ZAMZAM</v>
          </cell>
          <cell r="R1045" t="str">
            <v>FCL</v>
          </cell>
          <cell r="S1045">
            <v>44621</v>
          </cell>
          <cell r="T1045">
            <v>44625</v>
          </cell>
          <cell r="U1045" t="str">
            <v>152205047179670</v>
          </cell>
          <cell r="V1045">
            <v>44625</v>
          </cell>
          <cell r="W1045" t="str">
            <v/>
          </cell>
          <cell r="X1045" t="str">
            <v/>
          </cell>
          <cell r="Y1045" t="str">
            <v/>
          </cell>
          <cell r="Z1045" t="str">
            <v>0817800
PORTO DE SANTOS</v>
          </cell>
          <cell r="AA1045" t="str">
            <v>0817800
PORTO DE SANTOS</v>
          </cell>
          <cell r="AB1045" t="str">
            <v>BRASIL TERMINAL PORTUÁRIO S/A</v>
          </cell>
          <cell r="AC1045" t="str">
            <v/>
          </cell>
          <cell r="AD1045" t="str">
            <v/>
          </cell>
          <cell r="AE1045" t="str">
            <v/>
          </cell>
          <cell r="AF1045" t="str">
            <v/>
          </cell>
          <cell r="AG1045" t="str">
            <v/>
          </cell>
          <cell r="AH1045" t="str">
            <v/>
          </cell>
          <cell r="AI1045" t="str">
            <v/>
          </cell>
          <cell r="AJ1045" t="str">
            <v/>
          </cell>
          <cell r="AK1045" t="str">
            <v/>
          </cell>
        </row>
        <row r="1046">
          <cell r="A1046">
            <v>540201942</v>
          </cell>
          <cell r="B1046" t="str">
            <v>Normal</v>
          </cell>
          <cell r="C1046" t="str">
            <v>Produtivo</v>
          </cell>
          <cell r="D1046" t="str">
            <v>MBBRAS - SBC_x000D_
59.104.273/0001-29</v>
          </cell>
          <cell r="E1046" t="str">
            <v>BSAO0041269</v>
          </cell>
          <cell r="F1046" t="str">
            <v>DAIMLER TRUCK</v>
          </cell>
          <cell r="G1046" t="str">
            <v>HAPAG-LLOYD CONTAINER LINE</v>
          </cell>
          <cell r="H1046" t="str">
            <v>MARITIMA</v>
          </cell>
          <cell r="I1046" t="str">
            <v/>
          </cell>
          <cell r="J1046">
            <v>44608</v>
          </cell>
          <cell r="K1046" t="str">
            <v>HLCUSTR220203487</v>
          </cell>
          <cell r="L1046" t="str">
            <v>1250254044</v>
          </cell>
          <cell r="P1046">
            <v>44609</v>
          </cell>
          <cell r="Q1046" t="str">
            <v>9699127 -UASC ZAMZAM</v>
          </cell>
          <cell r="R1046" t="str">
            <v>FCL</v>
          </cell>
          <cell r="S1046">
            <v>44621</v>
          </cell>
          <cell r="T1046">
            <v>44625</v>
          </cell>
          <cell r="U1046" t="str">
            <v>152205047180090</v>
          </cell>
          <cell r="V1046">
            <v>44626</v>
          </cell>
          <cell r="W1046" t="str">
            <v/>
          </cell>
          <cell r="X1046" t="str">
            <v/>
          </cell>
          <cell r="Y1046" t="str">
            <v/>
          </cell>
          <cell r="Z1046" t="str">
            <v>0817800
PORTO DE SANTOS</v>
          </cell>
          <cell r="AA1046" t="str">
            <v>0817800
PORTO DE SANTOS</v>
          </cell>
          <cell r="AB1046" t="str">
            <v>BRASIL TERMINAL PORTUÁRIO S/A</v>
          </cell>
          <cell r="AC1046">
            <v>44630</v>
          </cell>
          <cell r="AD1046" t="str">
            <v>22/0463312-6</v>
          </cell>
          <cell r="AE1046">
            <v>44630</v>
          </cell>
          <cell r="AF1046" t="str">
            <v>Verde</v>
          </cell>
          <cell r="AG1046">
            <v>44630</v>
          </cell>
          <cell r="AH1046" t="str">
            <v/>
          </cell>
          <cell r="AI1046" t="str">
            <v/>
          </cell>
          <cell r="AJ1046">
            <v>44630</v>
          </cell>
          <cell r="AK1046">
            <v>44630</v>
          </cell>
        </row>
        <row r="1047">
          <cell r="A1047">
            <v>540201936</v>
          </cell>
          <cell r="B1047" t="str">
            <v>Normal</v>
          </cell>
          <cell r="C1047" t="str">
            <v>Produtivo</v>
          </cell>
          <cell r="D1047" t="str">
            <v>MBBRAS - SBC_x000D_
59.104.273/0001-29</v>
          </cell>
          <cell r="E1047" t="str">
            <v>BSAO0041265</v>
          </cell>
          <cell r="F1047" t="str">
            <v>DAIMLER TRUCK</v>
          </cell>
          <cell r="G1047" t="str">
            <v>HAPAG-LLOYD CONTAINER LINE</v>
          </cell>
          <cell r="H1047" t="str">
            <v>MARITIMA</v>
          </cell>
          <cell r="I1047" t="str">
            <v/>
          </cell>
          <cell r="J1047">
            <v>44608</v>
          </cell>
          <cell r="K1047" t="str">
            <v>HLCUSTR220203465</v>
          </cell>
          <cell r="L1047" t="str">
            <v>1250254043</v>
          </cell>
          <cell r="P1047">
            <v>44609</v>
          </cell>
          <cell r="Q1047" t="str">
            <v>9699127 - UASC ZAMZAM</v>
          </cell>
          <cell r="R1047" t="str">
            <v>FCL</v>
          </cell>
          <cell r="S1047">
            <v>44621</v>
          </cell>
          <cell r="T1047">
            <v>44625</v>
          </cell>
          <cell r="U1047" t="str">
            <v>152205047179831</v>
          </cell>
          <cell r="V1047">
            <v>44625</v>
          </cell>
          <cell r="W1047" t="str">
            <v/>
          </cell>
          <cell r="X1047" t="str">
            <v/>
          </cell>
          <cell r="Y1047" t="str">
            <v/>
          </cell>
          <cell r="Z1047" t="str">
            <v>0817800
PORTO DE SANTOS</v>
          </cell>
          <cell r="AA1047" t="str">
            <v>0817800
PORTO DE SANTOS</v>
          </cell>
          <cell r="AB1047" t="str">
            <v>BRASIL TERMINAL PORTUÁRIO S/A</v>
          </cell>
          <cell r="AC1047">
            <v>44636</v>
          </cell>
          <cell r="AD1047" t="str">
            <v>22/0503659-8</v>
          </cell>
          <cell r="AE1047">
            <v>44636</v>
          </cell>
          <cell r="AF1047" t="str">
            <v>Verde</v>
          </cell>
          <cell r="AG1047">
            <v>44636</v>
          </cell>
          <cell r="AH1047" t="str">
            <v/>
          </cell>
          <cell r="AI1047" t="str">
            <v/>
          </cell>
          <cell r="AJ1047" t="str">
            <v/>
          </cell>
          <cell r="AK1047" t="str">
            <v/>
          </cell>
        </row>
        <row r="1048">
          <cell r="A1048">
            <v>540201933</v>
          </cell>
          <cell r="B1048" t="str">
            <v>Normal</v>
          </cell>
          <cell r="C1048" t="str">
            <v>Produtivo</v>
          </cell>
          <cell r="D1048" t="str">
            <v>MBBRAS - SBC_x000D_
59.104.273/0001-29</v>
          </cell>
          <cell r="E1048" t="str">
            <v>BSAO0041263</v>
          </cell>
          <cell r="F1048" t="str">
            <v>DAIMLER TRUCK</v>
          </cell>
          <cell r="G1048" t="str">
            <v>HAPAG-LLOYD CONTAINER LINE</v>
          </cell>
          <cell r="H1048" t="str">
            <v>MARITIMA</v>
          </cell>
          <cell r="I1048" t="str">
            <v/>
          </cell>
          <cell r="J1048">
            <v>44608</v>
          </cell>
          <cell r="K1048" t="str">
            <v>HLCUSTR220203443</v>
          </cell>
          <cell r="L1048" t="str">
            <v>1250254046</v>
          </cell>
          <cell r="P1048">
            <v>44608</v>
          </cell>
          <cell r="Q1048" t="str">
            <v>9699127 - UASC ZAMZAM</v>
          </cell>
          <cell r="R1048" t="str">
            <v>FCL</v>
          </cell>
          <cell r="S1048">
            <v>44621</v>
          </cell>
          <cell r="T1048">
            <v>44625</v>
          </cell>
          <cell r="U1048" t="str">
            <v>152205047179750</v>
          </cell>
          <cell r="V1048">
            <v>44625</v>
          </cell>
          <cell r="W1048" t="str">
            <v/>
          </cell>
          <cell r="X1048" t="str">
            <v/>
          </cell>
          <cell r="Y1048" t="str">
            <v/>
          </cell>
          <cell r="Z1048" t="str">
            <v>0817800
PORTO DE SANTOS</v>
          </cell>
          <cell r="AA1048" t="str">
            <v>0817800
PORTO DE SANTOS</v>
          </cell>
          <cell r="AB1048" t="str">
            <v>BRASIL TERMINAL PORTUÁRIO S/A</v>
          </cell>
          <cell r="AC1048" t="str">
            <v/>
          </cell>
          <cell r="AD1048" t="str">
            <v/>
          </cell>
          <cell r="AE1048" t="str">
            <v/>
          </cell>
          <cell r="AF1048" t="str">
            <v/>
          </cell>
          <cell r="AG1048" t="str">
            <v/>
          </cell>
          <cell r="AH1048" t="str">
            <v/>
          </cell>
          <cell r="AI1048" t="str">
            <v/>
          </cell>
          <cell r="AJ1048" t="str">
            <v/>
          </cell>
          <cell r="AK1048" t="str">
            <v/>
          </cell>
        </row>
        <row r="1049">
          <cell r="A1049">
            <v>540201944</v>
          </cell>
          <cell r="B1049" t="str">
            <v>Normal</v>
          </cell>
          <cell r="C1049" t="str">
            <v>Produtivo</v>
          </cell>
          <cell r="D1049" t="str">
            <v>MBBRAS - SBC_x000D_
59.104.273/0001-29</v>
          </cell>
          <cell r="E1049" t="str">
            <v>BSAO0041270</v>
          </cell>
          <cell r="F1049" t="str">
            <v>DAIMLER TRUCK</v>
          </cell>
          <cell r="G1049" t="str">
            <v>HAPAG-LLOYD CONTAINER LINE</v>
          </cell>
          <cell r="H1049" t="str">
            <v>MARITIMA</v>
          </cell>
          <cell r="I1049" t="str">
            <v/>
          </cell>
          <cell r="J1049">
            <v>44608</v>
          </cell>
          <cell r="K1049" t="str">
            <v>HLCUSTR220203600</v>
          </cell>
          <cell r="L1049" t="str">
            <v>1250254048</v>
          </cell>
          <cell r="P1049">
            <v>44609</v>
          </cell>
          <cell r="Q1049" t="str">
            <v>9699127 - UASC ZAMZAM</v>
          </cell>
          <cell r="R1049" t="str">
            <v>FCL</v>
          </cell>
          <cell r="S1049">
            <v>44621</v>
          </cell>
          <cell r="T1049">
            <v>44625</v>
          </cell>
          <cell r="U1049" t="str">
            <v>152205047180171</v>
          </cell>
          <cell r="V1049">
            <v>44625</v>
          </cell>
          <cell r="W1049" t="str">
            <v/>
          </cell>
          <cell r="X1049" t="str">
            <v/>
          </cell>
          <cell r="Y1049" t="str">
            <v/>
          </cell>
          <cell r="Z1049" t="str">
            <v>0817800
PORTO DE SANTOS</v>
          </cell>
          <cell r="AA1049" t="str">
            <v>0817800
PORTO DE SANTOS</v>
          </cell>
          <cell r="AB1049" t="str">
            <v>BRASIL TERMINAL PORTUÁRIO S/A</v>
          </cell>
          <cell r="AC1049">
            <v>44631</v>
          </cell>
          <cell r="AD1049" t="str">
            <v>22/0474876-4</v>
          </cell>
          <cell r="AE1049">
            <v>44634</v>
          </cell>
          <cell r="AF1049" t="str">
            <v>Verde</v>
          </cell>
          <cell r="AG1049">
            <v>44634</v>
          </cell>
          <cell r="AH1049" t="str">
            <v/>
          </cell>
          <cell r="AI1049" t="str">
            <v/>
          </cell>
          <cell r="AJ1049" t="str">
            <v/>
          </cell>
          <cell r="AK1049" t="str">
            <v/>
          </cell>
        </row>
        <row r="1050">
          <cell r="A1050">
            <v>540201939</v>
          </cell>
          <cell r="B1050" t="str">
            <v>Normal</v>
          </cell>
          <cell r="C1050" t="str">
            <v>Produtivo</v>
          </cell>
          <cell r="D1050" t="str">
            <v>MBBRAS - SBC_x000D_
59.104.273/0001-29</v>
          </cell>
          <cell r="E1050" t="str">
            <v>BSAO0041267</v>
          </cell>
          <cell r="F1050" t="str">
            <v>DAIMLER TRUCK</v>
          </cell>
          <cell r="G1050" t="str">
            <v>HAPAG-LLOYD CONTAINER LINE</v>
          </cell>
          <cell r="H1050" t="str">
            <v>MARITIMA</v>
          </cell>
          <cell r="I1050" t="str">
            <v/>
          </cell>
          <cell r="J1050">
            <v>44608</v>
          </cell>
          <cell r="K1050" t="str">
            <v>HLCUSTR220203476</v>
          </cell>
          <cell r="L1050" t="str">
            <v>1250254040</v>
          </cell>
          <cell r="P1050">
            <v>44608</v>
          </cell>
          <cell r="Q1050" t="str">
            <v>9699127 - UASC ZAMZAM</v>
          </cell>
          <cell r="R1050" t="str">
            <v>FCL</v>
          </cell>
          <cell r="S1050">
            <v>44621</v>
          </cell>
          <cell r="T1050">
            <v>44625</v>
          </cell>
          <cell r="U1050" t="str">
            <v>152205047179912</v>
          </cell>
          <cell r="V1050">
            <v>44625</v>
          </cell>
          <cell r="W1050" t="str">
            <v/>
          </cell>
          <cell r="X1050" t="str">
            <v/>
          </cell>
          <cell r="Y1050" t="str">
            <v/>
          </cell>
          <cell r="Z1050" t="str">
            <v>0817800
PORTO DE SANTOS</v>
          </cell>
          <cell r="AA1050" t="str">
            <v>0817800
PORTO DE SANTOS</v>
          </cell>
          <cell r="AB1050" t="str">
            <v>BRASIL TERMINAL PORTUÁRIO S/A</v>
          </cell>
          <cell r="AC1050" t="str">
            <v/>
          </cell>
          <cell r="AD1050" t="str">
            <v/>
          </cell>
          <cell r="AE1050" t="str">
            <v/>
          </cell>
          <cell r="AF1050" t="str">
            <v/>
          </cell>
          <cell r="AG1050" t="str">
            <v/>
          </cell>
          <cell r="AH1050" t="str">
            <v/>
          </cell>
          <cell r="AI1050" t="str">
            <v/>
          </cell>
          <cell r="AJ1050" t="str">
            <v/>
          </cell>
          <cell r="AK1050" t="str">
            <v/>
          </cell>
        </row>
        <row r="1051">
          <cell r="A1051">
            <v>540201945</v>
          </cell>
          <cell r="B1051" t="str">
            <v>Normal</v>
          </cell>
          <cell r="C1051" t="str">
            <v>Produtivo</v>
          </cell>
          <cell r="D1051" t="str">
            <v>MBBRAS - SBC_x000D_
59.104.273/0001-29</v>
          </cell>
          <cell r="E1051" t="str">
            <v>BSAO0041272</v>
          </cell>
          <cell r="F1051" t="str">
            <v>DAIMLER TRUCK</v>
          </cell>
          <cell r="G1051" t="str">
            <v>HAPAG-LLOYD CONTAINER LINE</v>
          </cell>
          <cell r="H1051" t="str">
            <v>MARITIMA</v>
          </cell>
          <cell r="I1051" t="str">
            <v/>
          </cell>
          <cell r="J1051">
            <v>44608</v>
          </cell>
          <cell r="K1051" t="str">
            <v>HLCUSTR220203794</v>
          </cell>
          <cell r="L1051" t="str">
            <v>1250254049</v>
          </cell>
          <cell r="P1051">
            <v>44608</v>
          </cell>
          <cell r="Q1051" t="str">
            <v>9699127 - UASC ZAMZAM</v>
          </cell>
          <cell r="R1051" t="str">
            <v>FCL</v>
          </cell>
          <cell r="S1051">
            <v>44621</v>
          </cell>
          <cell r="T1051">
            <v>44625</v>
          </cell>
          <cell r="U1051" t="str">
            <v>152205047180252</v>
          </cell>
          <cell r="V1051">
            <v>44625</v>
          </cell>
          <cell r="W1051" t="str">
            <v/>
          </cell>
          <cell r="X1051" t="str">
            <v/>
          </cell>
          <cell r="Y1051" t="str">
            <v/>
          </cell>
          <cell r="Z1051" t="str">
            <v>0817800
PORTO DE SANTOS</v>
          </cell>
          <cell r="AA1051" t="str">
            <v/>
          </cell>
          <cell r="AB1051" t="str">
            <v/>
          </cell>
          <cell r="AC1051" t="str">
            <v/>
          </cell>
          <cell r="AD1051" t="str">
            <v/>
          </cell>
          <cell r="AE1051" t="str">
            <v/>
          </cell>
          <cell r="AF1051" t="str">
            <v/>
          </cell>
          <cell r="AG1051" t="str">
            <v/>
          </cell>
          <cell r="AH1051" t="str">
            <v/>
          </cell>
          <cell r="AI1051" t="str">
            <v/>
          </cell>
          <cell r="AJ1051" t="str">
            <v/>
          </cell>
          <cell r="AK1051" t="str">
            <v/>
          </cell>
        </row>
        <row r="1052">
          <cell r="A1052">
            <v>540201958</v>
          </cell>
          <cell r="B1052" t="str">
            <v>Normal</v>
          </cell>
          <cell r="C1052" t="str">
            <v>Produtivo</v>
          </cell>
          <cell r="D1052" t="str">
            <v>MBBRAS - SBC_x000D_
59.104.273/0001-29</v>
          </cell>
          <cell r="E1052" t="str">
            <v>BSAO0041279</v>
          </cell>
          <cell r="F1052" t="str">
            <v>DAIMLER TRUCK</v>
          </cell>
          <cell r="G1052" t="str">
            <v>HAPAG-LLOYD CONTAINER LINE</v>
          </cell>
          <cell r="H1052" t="str">
            <v>MARITIMA</v>
          </cell>
          <cell r="I1052" t="str">
            <v/>
          </cell>
          <cell r="J1052">
            <v>44608</v>
          </cell>
          <cell r="K1052" t="str">
            <v>HLCUSTR220204150</v>
          </cell>
          <cell r="L1052" t="str">
            <v>1250254052</v>
          </cell>
          <cell r="P1052">
            <v>44608</v>
          </cell>
          <cell r="Q1052" t="str">
            <v>9699127 - UASC ZAMZAM</v>
          </cell>
          <cell r="R1052" t="str">
            <v>FCL</v>
          </cell>
          <cell r="S1052">
            <v>44621</v>
          </cell>
          <cell r="T1052">
            <v>44625</v>
          </cell>
          <cell r="U1052" t="str">
            <v>152205047180686</v>
          </cell>
          <cell r="V1052">
            <v>44625</v>
          </cell>
          <cell r="W1052" t="str">
            <v/>
          </cell>
          <cell r="X1052" t="str">
            <v/>
          </cell>
          <cell r="Y1052" t="str">
            <v/>
          </cell>
          <cell r="Z1052" t="str">
            <v>0817800
PORTO DE SANTOS</v>
          </cell>
          <cell r="AA1052" t="str">
            <v>0817800
PORTO DE SANTOS</v>
          </cell>
          <cell r="AB1052" t="str">
            <v>BRASIL TERMINAL PORTUÁRIO S/A</v>
          </cell>
          <cell r="AC1052" t="str">
            <v/>
          </cell>
          <cell r="AD1052" t="str">
            <v/>
          </cell>
          <cell r="AE1052" t="str">
            <v/>
          </cell>
          <cell r="AF1052" t="str">
            <v/>
          </cell>
          <cell r="AG1052" t="str">
            <v/>
          </cell>
          <cell r="AH1052" t="str">
            <v/>
          </cell>
          <cell r="AI1052" t="str">
            <v/>
          </cell>
          <cell r="AJ1052" t="str">
            <v/>
          </cell>
          <cell r="AK1052" t="str">
            <v/>
          </cell>
        </row>
        <row r="1053">
          <cell r="A1053">
            <v>540201964</v>
          </cell>
          <cell r="B1053" t="str">
            <v>Normal</v>
          </cell>
          <cell r="C1053" t="str">
            <v>Produtivo</v>
          </cell>
          <cell r="D1053" t="str">
            <v>MBBRAS - SBC_x000D_
59.104.273/0001-29</v>
          </cell>
          <cell r="E1053" t="str">
            <v>BSAO0041285</v>
          </cell>
          <cell r="F1053" t="str">
            <v>DAIMLER TRUCK</v>
          </cell>
          <cell r="G1053" t="str">
            <v>HAPAG-LLOYD CONTAINER LINE</v>
          </cell>
          <cell r="H1053" t="str">
            <v>MARITIMA</v>
          </cell>
          <cell r="I1053" t="str">
            <v/>
          </cell>
          <cell r="J1053">
            <v>44608</v>
          </cell>
          <cell r="K1053" t="str">
            <v>HLCUSTR220204194</v>
          </cell>
          <cell r="L1053" t="str">
            <v>1250254054</v>
          </cell>
          <cell r="P1053">
            <v>44608</v>
          </cell>
          <cell r="Q1053" t="str">
            <v>9699127 - UASC ZAMZAM</v>
          </cell>
          <cell r="R1053" t="str">
            <v>FCL</v>
          </cell>
          <cell r="S1053">
            <v>44621</v>
          </cell>
          <cell r="T1053">
            <v>44625</v>
          </cell>
          <cell r="U1053" t="str">
            <v>152205047180929</v>
          </cell>
          <cell r="V1053">
            <v>44625</v>
          </cell>
          <cell r="W1053" t="str">
            <v/>
          </cell>
          <cell r="X1053" t="str">
            <v/>
          </cell>
          <cell r="Y1053" t="str">
            <v/>
          </cell>
          <cell r="Z1053" t="str">
            <v>0817800
PORTO DE SANTOS</v>
          </cell>
          <cell r="AA1053" t="str">
            <v>0817800
PORTO DE SANTOS</v>
          </cell>
          <cell r="AB1053" t="str">
            <v>BRASIL TERMINAL PORTUÁRIO S/A</v>
          </cell>
          <cell r="AC1053" t="str">
            <v/>
          </cell>
          <cell r="AD1053" t="str">
            <v/>
          </cell>
          <cell r="AE1053" t="str">
            <v/>
          </cell>
          <cell r="AF1053" t="str">
            <v/>
          </cell>
          <cell r="AG1053" t="str">
            <v/>
          </cell>
          <cell r="AH1053" t="str">
            <v/>
          </cell>
          <cell r="AI1053" t="str">
            <v/>
          </cell>
          <cell r="AJ1053" t="str">
            <v/>
          </cell>
          <cell r="AK1053" t="str">
            <v/>
          </cell>
        </row>
        <row r="1054">
          <cell r="A1054">
            <v>540201961</v>
          </cell>
          <cell r="B1054" t="str">
            <v>Normal</v>
          </cell>
          <cell r="C1054" t="str">
            <v>Produtivo</v>
          </cell>
          <cell r="D1054" t="str">
            <v>MBBRAS - SBC_x000D_
59.104.273/0001-29</v>
          </cell>
          <cell r="E1054" t="str">
            <v>BSAO0041282</v>
          </cell>
          <cell r="F1054" t="str">
            <v>DAIMLER TRUCK</v>
          </cell>
          <cell r="G1054" t="str">
            <v>HAPAG-LLOYD CONTAINER LINE</v>
          </cell>
          <cell r="H1054" t="str">
            <v>MARITIMA</v>
          </cell>
          <cell r="I1054" t="str">
            <v/>
          </cell>
          <cell r="J1054">
            <v>44608</v>
          </cell>
          <cell r="K1054" t="str">
            <v>HLCUSTR220204183</v>
          </cell>
          <cell r="L1054" t="str">
            <v>1250254051</v>
          </cell>
          <cell r="P1054">
            <v>44608</v>
          </cell>
          <cell r="Q1054" t="str">
            <v>9699127 - UASC ZAMZAM</v>
          </cell>
          <cell r="R1054" t="str">
            <v>FCL</v>
          </cell>
          <cell r="S1054">
            <v>44621</v>
          </cell>
          <cell r="T1054">
            <v>44625</v>
          </cell>
          <cell r="U1054" t="str">
            <v>152205047180848</v>
          </cell>
          <cell r="V1054">
            <v>44625</v>
          </cell>
          <cell r="W1054" t="str">
            <v/>
          </cell>
          <cell r="X1054" t="str">
            <v/>
          </cell>
          <cell r="Y1054" t="str">
            <v/>
          </cell>
          <cell r="Z1054" t="str">
            <v>0817800
PORTO DE SANTOS</v>
          </cell>
          <cell r="AA1054" t="str">
            <v>0817800
PORTO DE SANTOS</v>
          </cell>
          <cell r="AB1054" t="str">
            <v>BRASIL TERMINAL PORTUÁRIO S/A</v>
          </cell>
          <cell r="AC1054" t="str">
            <v/>
          </cell>
          <cell r="AD1054" t="str">
            <v/>
          </cell>
          <cell r="AE1054" t="str">
            <v/>
          </cell>
          <cell r="AF1054" t="str">
            <v/>
          </cell>
          <cell r="AG1054" t="str">
            <v/>
          </cell>
          <cell r="AH1054" t="str">
            <v/>
          </cell>
          <cell r="AI1054" t="str">
            <v/>
          </cell>
          <cell r="AJ1054" t="str">
            <v/>
          </cell>
          <cell r="AK1054" t="str">
            <v/>
          </cell>
        </row>
        <row r="1055">
          <cell r="A1055">
            <v>540201952</v>
          </cell>
          <cell r="B1055" t="str">
            <v>Normal</v>
          </cell>
          <cell r="C1055" t="str">
            <v>Produtivo</v>
          </cell>
          <cell r="D1055" t="str">
            <v>MBBRAS - SBC_x000D_
59.104.273/0001-29</v>
          </cell>
          <cell r="E1055" t="str">
            <v>BSAO0041273</v>
          </cell>
          <cell r="F1055" t="str">
            <v>DAIMLER TRUCK</v>
          </cell>
          <cell r="G1055" t="str">
            <v>HAPAG-LLOYD CONTAINER LINE</v>
          </cell>
          <cell r="H1055" t="str">
            <v>MARITIMA</v>
          </cell>
          <cell r="I1055" t="str">
            <v/>
          </cell>
          <cell r="J1055">
            <v>44608</v>
          </cell>
          <cell r="K1055" t="str">
            <v>HLCUSTR220203812</v>
          </cell>
          <cell r="L1055" t="str">
            <v>1250254047</v>
          </cell>
          <cell r="P1055">
            <v>44608</v>
          </cell>
          <cell r="Q1055" t="str">
            <v>9699127 - UASC ZAMZAM</v>
          </cell>
          <cell r="R1055" t="str">
            <v>FCL</v>
          </cell>
          <cell r="S1055">
            <v>44621</v>
          </cell>
          <cell r="T1055">
            <v>44625</v>
          </cell>
          <cell r="U1055" t="str">
            <v>152205047180333</v>
          </cell>
          <cell r="V1055">
            <v>44625</v>
          </cell>
          <cell r="W1055" t="str">
            <v/>
          </cell>
          <cell r="X1055" t="str">
            <v/>
          </cell>
          <cell r="Y1055" t="str">
            <v/>
          </cell>
          <cell r="Z1055" t="str">
            <v>0817800
PORTO DE SANTOS</v>
          </cell>
          <cell r="AA1055" t="str">
            <v/>
          </cell>
          <cell r="AB1055" t="str">
            <v/>
          </cell>
          <cell r="AC1055" t="str">
            <v/>
          </cell>
          <cell r="AD1055" t="str">
            <v/>
          </cell>
          <cell r="AE1055" t="str">
            <v/>
          </cell>
          <cell r="AF1055" t="str">
            <v/>
          </cell>
          <cell r="AG1055" t="str">
            <v/>
          </cell>
          <cell r="AH1055" t="str">
            <v/>
          </cell>
          <cell r="AI1055" t="str">
            <v/>
          </cell>
          <cell r="AJ1055" t="str">
            <v/>
          </cell>
          <cell r="AK1055" t="str">
            <v/>
          </cell>
        </row>
        <row r="1056">
          <cell r="A1056">
            <v>540201954</v>
          </cell>
          <cell r="B1056" t="str">
            <v>Normal</v>
          </cell>
          <cell r="C1056" t="str">
            <v>Produtivo</v>
          </cell>
          <cell r="D1056" t="str">
            <v>MBBRAS - SBC_x000D_
59.104.273/0001-29</v>
          </cell>
          <cell r="E1056" t="str">
            <v>BSAO0041275</v>
          </cell>
          <cell r="F1056" t="str">
            <v>DAIMLER TRUCK</v>
          </cell>
          <cell r="G1056" t="str">
            <v>HAPAG-LLOYD CONTAINER LINE</v>
          </cell>
          <cell r="H1056" t="str">
            <v>MARITIMA</v>
          </cell>
          <cell r="I1056" t="str">
            <v/>
          </cell>
          <cell r="J1056">
            <v>44608</v>
          </cell>
          <cell r="K1056" t="str">
            <v>HLCUSTR220203834</v>
          </cell>
          <cell r="L1056" t="str">
            <v>1250254053</v>
          </cell>
          <cell r="P1056">
            <v>44609</v>
          </cell>
          <cell r="Q1056" t="str">
            <v>9699127 - UASC ZAMZAM</v>
          </cell>
          <cell r="R1056" t="str">
            <v>FCL</v>
          </cell>
          <cell r="S1056">
            <v>44621</v>
          </cell>
          <cell r="T1056">
            <v>44625</v>
          </cell>
          <cell r="U1056" t="str">
            <v>152205047180414</v>
          </cell>
          <cell r="V1056">
            <v>44625</v>
          </cell>
          <cell r="W1056" t="str">
            <v/>
          </cell>
          <cell r="X1056" t="str">
            <v/>
          </cell>
          <cell r="Y1056" t="str">
            <v/>
          </cell>
          <cell r="Z1056" t="str">
            <v>0817800
PORTO DE SANTOS</v>
          </cell>
          <cell r="AA1056" t="str">
            <v>0817800
PORTO DE SANTOS</v>
          </cell>
          <cell r="AB1056" t="str">
            <v>BRASIL TERMINAL PORTUÁRIO S/A</v>
          </cell>
          <cell r="AC1056">
            <v>44628</v>
          </cell>
          <cell r="AD1056" t="str">
            <v>22/0446379-4</v>
          </cell>
          <cell r="AE1056">
            <v>44629</v>
          </cell>
          <cell r="AF1056" t="str">
            <v>Vermelho</v>
          </cell>
          <cell r="AG1056" t="str">
            <v/>
          </cell>
          <cell r="AH1056" t="str">
            <v/>
          </cell>
          <cell r="AI1056" t="str">
            <v/>
          </cell>
          <cell r="AJ1056" t="str">
            <v/>
          </cell>
          <cell r="AK1056" t="str">
            <v/>
          </cell>
        </row>
        <row r="1057">
          <cell r="A1057">
            <v>540201960</v>
          </cell>
          <cell r="B1057" t="str">
            <v>Normal</v>
          </cell>
          <cell r="C1057" t="str">
            <v>Produtivo</v>
          </cell>
          <cell r="D1057" t="str">
            <v>MBBRAS - SBC_x000D_
59.104.273/0001-29</v>
          </cell>
          <cell r="E1057" t="str">
            <v>BSAO0041281</v>
          </cell>
          <cell r="F1057" t="str">
            <v>DAIMLER TRUCK</v>
          </cell>
          <cell r="G1057" t="str">
            <v>HAPAG-LLOYD CONTAINER LINE</v>
          </cell>
          <cell r="H1057" t="str">
            <v>MARITIMA</v>
          </cell>
          <cell r="I1057" t="str">
            <v/>
          </cell>
          <cell r="J1057">
            <v>44608</v>
          </cell>
          <cell r="K1057" t="str">
            <v>HLCUSTR220204161</v>
          </cell>
          <cell r="L1057" t="str">
            <v>1250254050</v>
          </cell>
          <cell r="P1057">
            <v>44608</v>
          </cell>
          <cell r="Q1057" t="str">
            <v>9699127 - UASC ZAMZAM</v>
          </cell>
          <cell r="R1057" t="str">
            <v>FCL</v>
          </cell>
          <cell r="S1057">
            <v>44621</v>
          </cell>
          <cell r="T1057">
            <v>44625</v>
          </cell>
          <cell r="U1057" t="str">
            <v>152205047180767</v>
          </cell>
          <cell r="V1057">
            <v>44625</v>
          </cell>
          <cell r="W1057" t="str">
            <v/>
          </cell>
          <cell r="X1057" t="str">
            <v/>
          </cell>
          <cell r="Y1057" t="str">
            <v/>
          </cell>
          <cell r="Z1057" t="str">
            <v>0817800
PORTO DE SANTOS</v>
          </cell>
          <cell r="AA1057" t="str">
            <v>0817800
PORTO DE SANTOS</v>
          </cell>
          <cell r="AB1057" t="str">
            <v>BRASIL TERMINAL PORTUÁRIO S/A</v>
          </cell>
          <cell r="AC1057" t="str">
            <v/>
          </cell>
          <cell r="AD1057" t="str">
            <v/>
          </cell>
          <cell r="AE1057" t="str">
            <v/>
          </cell>
          <cell r="AF1057" t="str">
            <v/>
          </cell>
          <cell r="AG1057" t="str">
            <v/>
          </cell>
          <cell r="AH1057" t="str">
            <v/>
          </cell>
          <cell r="AI1057" t="str">
            <v/>
          </cell>
          <cell r="AJ1057" t="str">
            <v/>
          </cell>
          <cell r="AK1057" t="str">
            <v/>
          </cell>
        </row>
        <row r="1058">
          <cell r="A1058">
            <v>540201956</v>
          </cell>
          <cell r="B1058" t="str">
            <v>Normal</v>
          </cell>
          <cell r="C1058" t="str">
            <v>Produtivo</v>
          </cell>
          <cell r="D1058" t="str">
            <v>MBBRAS - SBC_x000D_
59.104.273/0001-29</v>
          </cell>
          <cell r="E1058" t="str">
            <v>BSAO0041277</v>
          </cell>
          <cell r="F1058" t="str">
            <v>DAIMLER TRUCK</v>
          </cell>
          <cell r="G1058" t="str">
            <v>HAPAG-LLOYD CONTAINER LINE</v>
          </cell>
          <cell r="H1058" t="str">
            <v>MARITIMA</v>
          </cell>
          <cell r="I1058" t="str">
            <v/>
          </cell>
          <cell r="J1058">
            <v>44608</v>
          </cell>
          <cell r="K1058" t="str">
            <v>HLCUSTR220204140</v>
          </cell>
          <cell r="L1058" t="str">
            <v>1250254055</v>
          </cell>
          <cell r="P1058">
            <v>44608</v>
          </cell>
          <cell r="Q1058" t="str">
            <v>9699127 - UASC ZAMZAM</v>
          </cell>
          <cell r="R1058" t="str">
            <v>FCL</v>
          </cell>
          <cell r="S1058">
            <v>44621</v>
          </cell>
          <cell r="T1058">
            <v>44625</v>
          </cell>
          <cell r="U1058" t="str">
            <v>152205047180503</v>
          </cell>
          <cell r="V1058">
            <v>44625</v>
          </cell>
          <cell r="W1058" t="str">
            <v/>
          </cell>
          <cell r="X1058" t="str">
            <v/>
          </cell>
          <cell r="Y1058" t="str">
            <v/>
          </cell>
          <cell r="Z1058" t="str">
            <v>0817800
PORTO DE SANTOS</v>
          </cell>
          <cell r="AA1058" t="str">
            <v/>
          </cell>
          <cell r="AB1058" t="str">
            <v/>
          </cell>
          <cell r="AC1058" t="str">
            <v/>
          </cell>
          <cell r="AD1058" t="str">
            <v/>
          </cell>
          <cell r="AE1058" t="str">
            <v/>
          </cell>
          <cell r="AF1058" t="str">
            <v/>
          </cell>
          <cell r="AG1058" t="str">
            <v/>
          </cell>
          <cell r="AH1058" t="str">
            <v/>
          </cell>
          <cell r="AI1058" t="str">
            <v/>
          </cell>
          <cell r="AJ1058" t="str">
            <v/>
          </cell>
          <cell r="AK1058" t="str">
            <v/>
          </cell>
        </row>
        <row r="1059">
          <cell r="A1059">
            <v>540201966</v>
          </cell>
          <cell r="B1059" t="str">
            <v>Normal</v>
          </cell>
          <cell r="C1059" t="str">
            <v>Produtivo</v>
          </cell>
          <cell r="D1059" t="str">
            <v>MBBRAS - SBC_x000D_
59.104.273/0001-29</v>
          </cell>
          <cell r="E1059" t="str">
            <v>BSAO0041287</v>
          </cell>
          <cell r="F1059" t="str">
            <v>DAIMLER TRUCK</v>
          </cell>
          <cell r="G1059" t="str">
            <v>HAPAG-LLOYD CONTAINER LINE</v>
          </cell>
          <cell r="H1059" t="str">
            <v>MARITIMA</v>
          </cell>
          <cell r="I1059" t="str">
            <v/>
          </cell>
          <cell r="J1059">
            <v>44608</v>
          </cell>
          <cell r="K1059" t="str">
            <v>HLCUSTR220204212</v>
          </cell>
          <cell r="L1059" t="str">
            <v>1250254061</v>
          </cell>
          <cell r="P1059">
            <v>44609</v>
          </cell>
          <cell r="Q1059" t="str">
            <v>9699127 - UASC ZAMZAM</v>
          </cell>
          <cell r="R1059" t="str">
            <v>FCL</v>
          </cell>
          <cell r="S1059">
            <v>44621</v>
          </cell>
          <cell r="T1059">
            <v>44625</v>
          </cell>
          <cell r="U1059" t="str">
            <v>152205047181143</v>
          </cell>
          <cell r="V1059">
            <v>44625</v>
          </cell>
          <cell r="W1059" t="str">
            <v/>
          </cell>
          <cell r="X1059" t="str">
            <v/>
          </cell>
          <cell r="Y1059" t="str">
            <v/>
          </cell>
          <cell r="Z1059" t="str">
            <v>0817800
PORTO DE SANTOS</v>
          </cell>
          <cell r="AA1059" t="str">
            <v>0817800
PORTO DE SANTOS</v>
          </cell>
          <cell r="AB1059" t="str">
            <v>BRASIL TERMINAL PORTUÁRIO S/A</v>
          </cell>
          <cell r="AC1059">
            <v>44636</v>
          </cell>
          <cell r="AD1059" t="str">
            <v>22/0503660-1</v>
          </cell>
          <cell r="AE1059">
            <v>44636</v>
          </cell>
          <cell r="AF1059" t="str">
            <v>Verde</v>
          </cell>
          <cell r="AG1059">
            <v>44636</v>
          </cell>
          <cell r="AH1059" t="str">
            <v/>
          </cell>
          <cell r="AI1059" t="str">
            <v/>
          </cell>
          <cell r="AJ1059">
            <v>44637</v>
          </cell>
          <cell r="AK1059">
            <v>44637</v>
          </cell>
        </row>
        <row r="1060">
          <cell r="A1060">
            <v>540201967</v>
          </cell>
          <cell r="B1060" t="str">
            <v>Normal</v>
          </cell>
          <cell r="C1060" t="str">
            <v>Produtivo</v>
          </cell>
          <cell r="D1060" t="str">
            <v>MBBRAS - SBC_x000D_
59.104.273/0001-29</v>
          </cell>
          <cell r="E1060" t="str">
            <v>BSAO0041288</v>
          </cell>
          <cell r="F1060" t="str">
            <v>DAIMLER TRUCK</v>
          </cell>
          <cell r="G1060" t="str">
            <v>HAPAG-LLOYD CONTAINER LINE</v>
          </cell>
          <cell r="H1060" t="str">
            <v>MARITIMA</v>
          </cell>
          <cell r="I1060" t="str">
            <v/>
          </cell>
          <cell r="J1060">
            <v>44608</v>
          </cell>
          <cell r="K1060" t="str">
            <v>HLCUSTR220204223</v>
          </cell>
          <cell r="L1060" t="str">
            <v>1250254059</v>
          </cell>
          <cell r="P1060">
            <v>44608</v>
          </cell>
          <cell r="Q1060" t="str">
            <v>9699127 - UASC ZAMZAM</v>
          </cell>
          <cell r="R1060" t="str">
            <v>FCL</v>
          </cell>
          <cell r="S1060">
            <v>44621</v>
          </cell>
          <cell r="T1060">
            <v>44625</v>
          </cell>
          <cell r="U1060" t="str">
            <v>152205047181224</v>
          </cell>
          <cell r="V1060">
            <v>44625</v>
          </cell>
          <cell r="W1060" t="str">
            <v/>
          </cell>
          <cell r="X1060" t="str">
            <v/>
          </cell>
          <cell r="Y1060" t="str">
            <v/>
          </cell>
          <cell r="Z1060" t="str">
            <v>0817800
PORTO DE SANTOS</v>
          </cell>
          <cell r="AA1060" t="str">
            <v>0817800
PORTO DE SANTOS</v>
          </cell>
          <cell r="AB1060" t="str">
            <v>BRASIL TERMINAL PORTUÁRIO S/A</v>
          </cell>
          <cell r="AC1060" t="str">
            <v/>
          </cell>
          <cell r="AD1060" t="str">
            <v/>
          </cell>
          <cell r="AE1060" t="str">
            <v/>
          </cell>
          <cell r="AF1060" t="str">
            <v/>
          </cell>
          <cell r="AG1060" t="str">
            <v/>
          </cell>
          <cell r="AH1060" t="str">
            <v/>
          </cell>
          <cell r="AI1060" t="str">
            <v/>
          </cell>
          <cell r="AJ1060" t="str">
            <v/>
          </cell>
          <cell r="AK1060" t="str">
            <v/>
          </cell>
        </row>
        <row r="1061">
          <cell r="A1061">
            <v>540201969</v>
          </cell>
          <cell r="B1061" t="str">
            <v>Normal</v>
          </cell>
          <cell r="C1061" t="str">
            <v>Produtivo</v>
          </cell>
          <cell r="D1061" t="str">
            <v>MBBRAS - SBC_x000D_
59.104.273/0001-29</v>
          </cell>
          <cell r="E1061" t="str">
            <v>BSAO0041290</v>
          </cell>
          <cell r="F1061" t="str">
            <v>DAIMLER TRUCK</v>
          </cell>
          <cell r="G1061" t="str">
            <v>HAPAG-LLOYD CONTAINER LINE</v>
          </cell>
          <cell r="H1061" t="str">
            <v>MARITIMA</v>
          </cell>
          <cell r="I1061" t="str">
            <v/>
          </cell>
          <cell r="J1061">
            <v>44608</v>
          </cell>
          <cell r="K1061" t="str">
            <v>HLCUSTR220204530</v>
          </cell>
          <cell r="L1061" t="str">
            <v>1250254057</v>
          </cell>
          <cell r="P1061">
            <v>44609</v>
          </cell>
          <cell r="Q1061" t="str">
            <v>9699127 - UASC ZAMZAM</v>
          </cell>
          <cell r="R1061" t="str">
            <v>FCL</v>
          </cell>
          <cell r="S1061">
            <v>44621</v>
          </cell>
          <cell r="T1061">
            <v>44625</v>
          </cell>
          <cell r="U1061" t="str">
            <v>152205047181496</v>
          </cell>
          <cell r="V1061">
            <v>44625</v>
          </cell>
          <cell r="W1061" t="str">
            <v/>
          </cell>
          <cell r="X1061" t="str">
            <v/>
          </cell>
          <cell r="Y1061" t="str">
            <v/>
          </cell>
          <cell r="Z1061" t="str">
            <v>0817800
PORTO DE SANTOS</v>
          </cell>
          <cell r="AA1061" t="str">
            <v>0817800
PORTO DE SANTOS</v>
          </cell>
          <cell r="AB1061" t="str">
            <v>BRASIL TERMINAL PORTUÁRIO S/A</v>
          </cell>
          <cell r="AC1061">
            <v>44630</v>
          </cell>
          <cell r="AD1061" t="str">
            <v>22/0463461-0</v>
          </cell>
          <cell r="AE1061">
            <v>44630</v>
          </cell>
          <cell r="AF1061" t="str">
            <v>Verde</v>
          </cell>
          <cell r="AG1061">
            <v>44630</v>
          </cell>
          <cell r="AH1061" t="str">
            <v/>
          </cell>
          <cell r="AI1061" t="str">
            <v/>
          </cell>
          <cell r="AJ1061">
            <v>44630</v>
          </cell>
          <cell r="AK1061">
            <v>44630</v>
          </cell>
        </row>
        <row r="1062">
          <cell r="A1062">
            <v>540201970</v>
          </cell>
          <cell r="B1062" t="str">
            <v>Normal</v>
          </cell>
          <cell r="C1062" t="str">
            <v>Produtivo</v>
          </cell>
          <cell r="D1062" t="str">
            <v>MBBRAS - SBC_x000D_
59.104.273/0001-29</v>
          </cell>
          <cell r="E1062" t="str">
            <v>BSAO0041291</v>
          </cell>
          <cell r="F1062" t="str">
            <v>DAIMLER TRUCK</v>
          </cell>
          <cell r="G1062" t="str">
            <v>HAPPAG LLOYD BRASIL AGENCIAMENTO MARITIM</v>
          </cell>
          <cell r="H1062" t="str">
            <v>MARITIMA</v>
          </cell>
          <cell r="I1062" t="str">
            <v/>
          </cell>
          <cell r="J1062">
            <v>44608</v>
          </cell>
          <cell r="K1062" t="str">
            <v>HLCUSTR220204786</v>
          </cell>
          <cell r="L1062" t="str">
            <v>1250254063</v>
          </cell>
          <cell r="P1062">
            <v>44608</v>
          </cell>
          <cell r="Q1062" t="str">
            <v>9699127 - UASC ZAMZAM</v>
          </cell>
          <cell r="R1062" t="str">
            <v>FCL</v>
          </cell>
          <cell r="S1062">
            <v>44621</v>
          </cell>
          <cell r="T1062">
            <v>44625</v>
          </cell>
          <cell r="U1062" t="str">
            <v>152205047181577</v>
          </cell>
          <cell r="V1062">
            <v>44625</v>
          </cell>
          <cell r="W1062" t="str">
            <v/>
          </cell>
          <cell r="X1062" t="str">
            <v/>
          </cell>
          <cell r="Y1062" t="str">
            <v/>
          </cell>
          <cell r="Z1062" t="str">
            <v>0817800
PORTO DE SANTOS</v>
          </cell>
          <cell r="AA1062" t="str">
            <v/>
          </cell>
          <cell r="AB1062" t="str">
            <v/>
          </cell>
          <cell r="AC1062" t="str">
            <v/>
          </cell>
          <cell r="AD1062" t="str">
            <v/>
          </cell>
          <cell r="AE1062" t="str">
            <v/>
          </cell>
          <cell r="AF1062" t="str">
            <v/>
          </cell>
          <cell r="AG1062" t="str">
            <v/>
          </cell>
          <cell r="AH1062" t="str">
            <v/>
          </cell>
          <cell r="AI1062" t="str">
            <v/>
          </cell>
          <cell r="AJ1062" t="str">
            <v/>
          </cell>
          <cell r="AK1062" t="str">
            <v/>
          </cell>
        </row>
        <row r="1063">
          <cell r="A1063">
            <v>540201968</v>
          </cell>
          <cell r="B1063" t="str">
            <v>Normal</v>
          </cell>
          <cell r="C1063" t="str">
            <v>Produtivo</v>
          </cell>
          <cell r="D1063" t="str">
            <v>MBBRAS - SBC_x000D_
59.104.273/0001-29</v>
          </cell>
          <cell r="E1063" t="str">
            <v>BSAO0041289</v>
          </cell>
          <cell r="F1063" t="str">
            <v>DAIMLER TRUCK</v>
          </cell>
          <cell r="G1063" t="str">
            <v>HAPAG-LLOYD CONTAINER LINE</v>
          </cell>
          <cell r="H1063" t="str">
            <v>MARITIMA</v>
          </cell>
          <cell r="I1063" t="str">
            <v/>
          </cell>
          <cell r="J1063">
            <v>44608</v>
          </cell>
          <cell r="K1063" t="str">
            <v>HLCUSTR220204278</v>
          </cell>
          <cell r="L1063" t="str">
            <v>1250254056</v>
          </cell>
          <cell r="P1063">
            <v>44608</v>
          </cell>
          <cell r="Q1063" t="str">
            <v>9699127 - UASC ZAMZAM</v>
          </cell>
          <cell r="R1063" t="str">
            <v>FCL</v>
          </cell>
          <cell r="S1063">
            <v>44621</v>
          </cell>
          <cell r="T1063">
            <v>44625</v>
          </cell>
          <cell r="U1063" t="str">
            <v>152205047181305</v>
          </cell>
          <cell r="V1063">
            <v>44625</v>
          </cell>
          <cell r="W1063" t="str">
            <v/>
          </cell>
          <cell r="X1063" t="str">
            <v/>
          </cell>
          <cell r="Y1063" t="str">
            <v/>
          </cell>
          <cell r="Z1063" t="str">
            <v>0817800
PORTO DE SANTOS</v>
          </cell>
          <cell r="AA1063" t="str">
            <v>0817800
PORTO DE SANTOS</v>
          </cell>
          <cell r="AB1063" t="str">
            <v>BRASIL TERMINAL PORTUÁRIO S/A</v>
          </cell>
          <cell r="AC1063" t="str">
            <v/>
          </cell>
          <cell r="AD1063" t="str">
            <v/>
          </cell>
          <cell r="AE1063" t="str">
            <v/>
          </cell>
          <cell r="AF1063" t="str">
            <v/>
          </cell>
          <cell r="AG1063" t="str">
            <v/>
          </cell>
          <cell r="AH1063" t="str">
            <v/>
          </cell>
          <cell r="AI1063" t="str">
            <v/>
          </cell>
          <cell r="AJ1063" t="str">
            <v/>
          </cell>
          <cell r="AK1063" t="str">
            <v/>
          </cell>
        </row>
        <row r="1064">
          <cell r="A1064">
            <v>540201965</v>
          </cell>
          <cell r="B1064" t="str">
            <v>Normal</v>
          </cell>
          <cell r="C1064" t="str">
            <v>Produtivo</v>
          </cell>
          <cell r="D1064" t="str">
            <v>MBBRAS - SBC_x000D_
59.104.273/0001-29</v>
          </cell>
          <cell r="E1064" t="str">
            <v>BSAO0041286</v>
          </cell>
          <cell r="F1064" t="str">
            <v>DAIMLER TRUCK</v>
          </cell>
          <cell r="G1064" t="str">
            <v>HAPAG-LLOYD CONTAINER LINE</v>
          </cell>
          <cell r="H1064" t="str">
            <v>MARITIMA</v>
          </cell>
          <cell r="I1064" t="str">
            <v/>
          </cell>
          <cell r="J1064">
            <v>44608</v>
          </cell>
          <cell r="K1064" t="str">
            <v>HLCUSTR220204201</v>
          </cell>
          <cell r="L1064" t="str">
            <v>1250254058</v>
          </cell>
          <cell r="P1064">
            <v>44609</v>
          </cell>
          <cell r="Q1064" t="str">
            <v>9699127 - UASC ZAMZAM</v>
          </cell>
          <cell r="R1064" t="str">
            <v>FCL</v>
          </cell>
          <cell r="S1064">
            <v>44621</v>
          </cell>
          <cell r="T1064">
            <v>44625</v>
          </cell>
          <cell r="U1064" t="str">
            <v>152205047181062</v>
          </cell>
          <cell r="V1064">
            <v>44625</v>
          </cell>
          <cell r="W1064" t="str">
            <v/>
          </cell>
          <cell r="X1064" t="str">
            <v/>
          </cell>
          <cell r="Y1064" t="str">
            <v/>
          </cell>
          <cell r="Z1064" t="str">
            <v>0817800
PORTO DE SANTOS</v>
          </cell>
          <cell r="AA1064" t="str">
            <v>0817800
PORTO DE SANTOS</v>
          </cell>
          <cell r="AB1064" t="str">
            <v>BRASIL TERMINAL PORTUÁRIO S/A</v>
          </cell>
          <cell r="AC1064">
            <v>44630</v>
          </cell>
          <cell r="AD1064" t="str">
            <v>22/0469341-2</v>
          </cell>
          <cell r="AE1064">
            <v>44631</v>
          </cell>
          <cell r="AF1064" t="str">
            <v>Vermelho</v>
          </cell>
          <cell r="AG1064" t="str">
            <v/>
          </cell>
          <cell r="AH1064" t="str">
            <v/>
          </cell>
          <cell r="AI1064" t="str">
            <v/>
          </cell>
          <cell r="AJ1064" t="str">
            <v/>
          </cell>
          <cell r="AK1064" t="str">
            <v/>
          </cell>
        </row>
        <row r="1065">
          <cell r="A1065">
            <v>540201973</v>
          </cell>
          <cell r="B1065" t="str">
            <v>Normal</v>
          </cell>
          <cell r="C1065" t="str">
            <v>Produtivo</v>
          </cell>
          <cell r="D1065" t="str">
            <v>MBBRAS - SBC_x000D_
59.104.273/0001-29</v>
          </cell>
          <cell r="E1065" t="str">
            <v>BSAO0041294</v>
          </cell>
          <cell r="F1065" t="str">
            <v>DAIMLER TRUCK</v>
          </cell>
          <cell r="G1065" t="str">
            <v>HAPAG-LLOYD CONTAINER LINE</v>
          </cell>
          <cell r="H1065" t="str">
            <v>MARITIMA</v>
          </cell>
          <cell r="I1065" t="str">
            <v/>
          </cell>
          <cell r="J1065">
            <v>44608</v>
          </cell>
          <cell r="K1065" t="str">
            <v>HLCUSTR220205354</v>
          </cell>
          <cell r="L1065" t="str">
            <v>1250254031</v>
          </cell>
          <cell r="P1065">
            <v>44609</v>
          </cell>
          <cell r="Q1065" t="str">
            <v>9699127 - UASC ZAMZAM</v>
          </cell>
          <cell r="R1065" t="str">
            <v>FCL</v>
          </cell>
          <cell r="S1065">
            <v>44621</v>
          </cell>
          <cell r="T1065">
            <v>44625</v>
          </cell>
          <cell r="U1065" t="str">
            <v>152205047181810</v>
          </cell>
          <cell r="V1065">
            <v>44625</v>
          </cell>
          <cell r="W1065" t="str">
            <v/>
          </cell>
          <cell r="X1065" t="str">
            <v/>
          </cell>
          <cell r="Y1065" t="str">
            <v/>
          </cell>
          <cell r="Z1065" t="str">
            <v>0817800
PORTO DE SANTOS</v>
          </cell>
          <cell r="AA1065" t="str">
            <v>0817800
PORTO DE SANTOS</v>
          </cell>
          <cell r="AB1065" t="str">
            <v>BRASIL TERMINAL PORTUÁRIO S/A</v>
          </cell>
          <cell r="AC1065">
            <v>44635</v>
          </cell>
          <cell r="AD1065" t="str">
            <v>22/0496620-6</v>
          </cell>
          <cell r="AE1065">
            <v>44636</v>
          </cell>
          <cell r="AF1065" t="str">
            <v>Verde</v>
          </cell>
          <cell r="AG1065">
            <v>44636</v>
          </cell>
          <cell r="AH1065" t="str">
            <v/>
          </cell>
          <cell r="AI1065" t="str">
            <v/>
          </cell>
          <cell r="AJ1065" t="str">
            <v/>
          </cell>
          <cell r="AK1065" t="str">
            <v/>
          </cell>
        </row>
        <row r="1066">
          <cell r="A1066">
            <v>540201974</v>
          </cell>
          <cell r="B1066" t="str">
            <v>Normal</v>
          </cell>
          <cell r="C1066" t="str">
            <v>Produtivo</v>
          </cell>
          <cell r="D1066" t="str">
            <v>MBBRAS - SBC_x000D_
59.104.273/0001-29</v>
          </cell>
          <cell r="E1066" t="str">
            <v>BSAO0041295</v>
          </cell>
          <cell r="F1066" t="str">
            <v>DAIMLER TRUCK</v>
          </cell>
          <cell r="G1066" t="str">
            <v>HAPAG-LLOYD CONTAINER LINE</v>
          </cell>
          <cell r="H1066" t="str">
            <v>MARITIMA</v>
          </cell>
          <cell r="I1066" t="str">
            <v/>
          </cell>
          <cell r="J1066">
            <v>44608</v>
          </cell>
          <cell r="K1066" t="str">
            <v>HLCUSTR220205544</v>
          </cell>
          <cell r="L1066" t="str">
            <v>1250254064</v>
          </cell>
          <cell r="P1066">
            <v>44609</v>
          </cell>
          <cell r="Q1066" t="str">
            <v>9699127 - UASC ZAMZAM</v>
          </cell>
          <cell r="R1066" t="str">
            <v>FCL</v>
          </cell>
          <cell r="S1066">
            <v>44621</v>
          </cell>
          <cell r="T1066">
            <v>44625</v>
          </cell>
          <cell r="U1066" t="str">
            <v>152205047181909</v>
          </cell>
          <cell r="V1066">
            <v>44625</v>
          </cell>
          <cell r="W1066" t="str">
            <v/>
          </cell>
          <cell r="X1066" t="str">
            <v/>
          </cell>
          <cell r="Y1066" t="str">
            <v/>
          </cell>
          <cell r="Z1066" t="str">
            <v>0817800
PORTO DE SANTOS</v>
          </cell>
          <cell r="AA1066" t="str">
            <v>0817800
PORTO DE SANTOS</v>
          </cell>
          <cell r="AB1066" t="str">
            <v>BRASIL TERMINAL PORTUÁRIO S/A</v>
          </cell>
          <cell r="AC1066">
            <v>44629</v>
          </cell>
          <cell r="AD1066" t="str">
            <v>22/0457537-1</v>
          </cell>
          <cell r="AE1066">
            <v>44630</v>
          </cell>
          <cell r="AF1066" t="str">
            <v>Verde</v>
          </cell>
          <cell r="AG1066">
            <v>44630</v>
          </cell>
          <cell r="AH1066" t="str">
            <v/>
          </cell>
          <cell r="AI1066" t="str">
            <v/>
          </cell>
          <cell r="AJ1066">
            <v>44630</v>
          </cell>
          <cell r="AK1066">
            <v>44630</v>
          </cell>
        </row>
        <row r="1067">
          <cell r="A1067">
            <v>540201975</v>
          </cell>
          <cell r="B1067" t="str">
            <v>Normal</v>
          </cell>
          <cell r="C1067" t="str">
            <v>Produtivo</v>
          </cell>
          <cell r="D1067" t="str">
            <v>MBBRAS - SBC_x000D_
59.104.273/0001-29</v>
          </cell>
          <cell r="E1067" t="str">
            <v>BSAO0041296</v>
          </cell>
          <cell r="F1067" t="str">
            <v>DAIMLER TRUCK</v>
          </cell>
          <cell r="G1067" t="str">
            <v>HAPAG-LLOYD CONTAINER LINE</v>
          </cell>
          <cell r="H1067" t="str">
            <v>MARITIMA</v>
          </cell>
          <cell r="I1067" t="str">
            <v/>
          </cell>
          <cell r="J1067">
            <v>44608</v>
          </cell>
          <cell r="K1067" t="str">
            <v>HLCUSTR220205577</v>
          </cell>
          <cell r="L1067" t="str">
            <v>1250254066</v>
          </cell>
          <cell r="P1067">
            <v>44609</v>
          </cell>
          <cell r="Q1067" t="str">
            <v>9699127 - UASC ZAMZAM</v>
          </cell>
          <cell r="R1067" t="str">
            <v>FCL</v>
          </cell>
          <cell r="S1067">
            <v>44621</v>
          </cell>
          <cell r="T1067">
            <v>44625</v>
          </cell>
          <cell r="U1067" t="str">
            <v>152205047182034</v>
          </cell>
          <cell r="V1067">
            <v>44625</v>
          </cell>
          <cell r="W1067" t="str">
            <v/>
          </cell>
          <cell r="X1067" t="str">
            <v/>
          </cell>
          <cell r="Y1067" t="str">
            <v/>
          </cell>
          <cell r="Z1067" t="str">
            <v>0817800
PORTO DE SANTOS</v>
          </cell>
          <cell r="AA1067" t="str">
            <v>0817800
PORTO DE SANTOS</v>
          </cell>
          <cell r="AB1067" t="str">
            <v>BRASIL TERMINAL PORTUÁRIO S/A</v>
          </cell>
          <cell r="AC1067">
            <v>44631</v>
          </cell>
          <cell r="AD1067" t="str">
            <v>22/0472020-7</v>
          </cell>
          <cell r="AE1067">
            <v>44631</v>
          </cell>
          <cell r="AF1067" t="str">
            <v>Verde</v>
          </cell>
          <cell r="AG1067">
            <v>44631</v>
          </cell>
          <cell r="AH1067" t="str">
            <v/>
          </cell>
          <cell r="AI1067" t="str">
            <v/>
          </cell>
          <cell r="AJ1067">
            <v>44635</v>
          </cell>
          <cell r="AK1067">
            <v>44635</v>
          </cell>
        </row>
        <row r="1068">
          <cell r="A1068">
            <v>540201972</v>
          </cell>
          <cell r="B1068" t="str">
            <v>Normal</v>
          </cell>
          <cell r="C1068" t="str">
            <v>Produtivo</v>
          </cell>
          <cell r="D1068" t="str">
            <v>MBBRAS - SBC_x000D_
59.104.273/0001-29</v>
          </cell>
          <cell r="E1068" t="str">
            <v>BSAO0041293</v>
          </cell>
          <cell r="F1068" t="str">
            <v>DAIMLER TRUCK</v>
          </cell>
          <cell r="G1068" t="str">
            <v>HAPAG-LLOYD CONTAINER LINE</v>
          </cell>
          <cell r="H1068" t="str">
            <v>MARITIMA</v>
          </cell>
          <cell r="I1068" t="str">
            <v/>
          </cell>
          <cell r="J1068">
            <v>44608</v>
          </cell>
          <cell r="K1068" t="str">
            <v>HLCUSTR220205153</v>
          </cell>
          <cell r="L1068" t="str">
            <v>1250254075</v>
          </cell>
          <cell r="P1068">
            <v>44609</v>
          </cell>
          <cell r="Q1068" t="str">
            <v>9699127 - UASC ZAMZAM</v>
          </cell>
          <cell r="R1068" t="str">
            <v>FCL</v>
          </cell>
          <cell r="S1068">
            <v>44621</v>
          </cell>
          <cell r="T1068">
            <v>44625</v>
          </cell>
          <cell r="U1068" t="str">
            <v>152205047181739</v>
          </cell>
          <cell r="V1068">
            <v>44625</v>
          </cell>
          <cell r="W1068" t="str">
            <v/>
          </cell>
          <cell r="X1068" t="str">
            <v/>
          </cell>
          <cell r="Y1068" t="str">
            <v/>
          </cell>
          <cell r="Z1068" t="str">
            <v>0817800
PORTO DE SANTOS</v>
          </cell>
          <cell r="AA1068" t="str">
            <v>0817800
PORTO DE SANTOS</v>
          </cell>
          <cell r="AB1068" t="str">
            <v>BRASIL TERMINAL PORTUÁRIO S/A</v>
          </cell>
          <cell r="AC1068">
            <v>44634</v>
          </cell>
          <cell r="AD1068" t="str">
            <v>22/0489548-1</v>
          </cell>
          <cell r="AE1068">
            <v>44635</v>
          </cell>
          <cell r="AF1068" t="str">
            <v>Verde</v>
          </cell>
          <cell r="AG1068">
            <v>44635</v>
          </cell>
          <cell r="AH1068" t="str">
            <v/>
          </cell>
          <cell r="AI1068" t="str">
            <v/>
          </cell>
          <cell r="AJ1068">
            <v>44635</v>
          </cell>
          <cell r="AK1068">
            <v>44635</v>
          </cell>
        </row>
        <row r="1069">
          <cell r="A1069">
            <v>540201971</v>
          </cell>
          <cell r="B1069" t="str">
            <v>Normal</v>
          </cell>
          <cell r="C1069" t="str">
            <v>Produtivo</v>
          </cell>
          <cell r="D1069" t="str">
            <v>MBBRAS - SBC_x000D_
59.104.273/0001-29</v>
          </cell>
          <cell r="E1069" t="str">
            <v>BSAO0041292</v>
          </cell>
          <cell r="F1069" t="str">
            <v>DAIMLER TRUCK</v>
          </cell>
          <cell r="G1069" t="str">
            <v>HAPAG-LLOYD CONTAINER LINE</v>
          </cell>
          <cell r="H1069" t="str">
            <v>MARITIMA</v>
          </cell>
          <cell r="I1069" t="str">
            <v/>
          </cell>
          <cell r="J1069">
            <v>44608</v>
          </cell>
          <cell r="K1069" t="str">
            <v>HLCUSTR220204860</v>
          </cell>
          <cell r="L1069" t="str">
            <v>1250254062</v>
          </cell>
          <cell r="P1069">
            <v>44608</v>
          </cell>
          <cell r="Q1069" t="str">
            <v>9699127 - UASC ZAMZAM</v>
          </cell>
          <cell r="R1069" t="str">
            <v>FCL</v>
          </cell>
          <cell r="S1069">
            <v>44621</v>
          </cell>
          <cell r="T1069">
            <v>44625</v>
          </cell>
          <cell r="U1069" t="str">
            <v>152205047181658</v>
          </cell>
          <cell r="V1069">
            <v>44625</v>
          </cell>
          <cell r="W1069" t="str">
            <v/>
          </cell>
          <cell r="X1069" t="str">
            <v/>
          </cell>
          <cell r="Y1069" t="str">
            <v/>
          </cell>
          <cell r="Z1069" t="str">
            <v>0817800
PORTO DE SANTOS</v>
          </cell>
          <cell r="AA1069" t="str">
            <v/>
          </cell>
          <cell r="AB1069" t="str">
            <v/>
          </cell>
          <cell r="AC1069" t="str">
            <v/>
          </cell>
          <cell r="AD1069" t="str">
            <v/>
          </cell>
          <cell r="AE1069" t="str">
            <v/>
          </cell>
          <cell r="AF1069" t="str">
            <v/>
          </cell>
          <cell r="AG1069" t="str">
            <v/>
          </cell>
          <cell r="AH1069" t="str">
            <v/>
          </cell>
          <cell r="AI1069" t="str">
            <v/>
          </cell>
          <cell r="AJ1069" t="str">
            <v/>
          </cell>
          <cell r="AK1069" t="str">
            <v/>
          </cell>
        </row>
        <row r="1070">
          <cell r="A1070">
            <v>540201976</v>
          </cell>
          <cell r="B1070" t="str">
            <v>Normal</v>
          </cell>
          <cell r="C1070" t="str">
            <v>Produtivo</v>
          </cell>
          <cell r="D1070" t="str">
            <v>MBBRAS - SBC_x000D_
59.104.273/0001-29</v>
          </cell>
          <cell r="E1070" t="str">
            <v>BSAO0041297</v>
          </cell>
          <cell r="F1070" t="str">
            <v>DAIMLER TRUCK</v>
          </cell>
          <cell r="G1070" t="str">
            <v>HAPAG-LLOYD CONTAINER LINE</v>
          </cell>
          <cell r="H1070" t="str">
            <v>MARITIMA</v>
          </cell>
          <cell r="I1070" t="str">
            <v/>
          </cell>
          <cell r="J1070">
            <v>44608</v>
          </cell>
          <cell r="K1070" t="str">
            <v>HLCUSTR220205588</v>
          </cell>
          <cell r="L1070" t="str">
            <v>1250254065</v>
          </cell>
          <cell r="P1070">
            <v>44609</v>
          </cell>
          <cell r="Q1070" t="str">
            <v>9699127 - UASC ZAMZAM</v>
          </cell>
          <cell r="R1070" t="str">
            <v>FCL</v>
          </cell>
          <cell r="S1070">
            <v>44621</v>
          </cell>
          <cell r="T1070">
            <v>44625</v>
          </cell>
          <cell r="U1070" t="str">
            <v>152205047182115</v>
          </cell>
          <cell r="V1070">
            <v>44625</v>
          </cell>
          <cell r="W1070" t="str">
            <v/>
          </cell>
          <cell r="X1070" t="str">
            <v/>
          </cell>
          <cell r="Y1070" t="str">
            <v/>
          </cell>
          <cell r="Z1070" t="str">
            <v>0817800
PORTO DE SANTOS</v>
          </cell>
          <cell r="AA1070" t="str">
            <v>0817800
PORTO DE SANTOS</v>
          </cell>
          <cell r="AB1070" t="str">
            <v>BRASIL TERMINAL PORTUÁRIO S/A</v>
          </cell>
          <cell r="AC1070">
            <v>44628</v>
          </cell>
          <cell r="AD1070" t="str">
            <v>22/0448706-5</v>
          </cell>
          <cell r="AE1070">
            <v>44629</v>
          </cell>
          <cell r="AF1070" t="str">
            <v>Verde</v>
          </cell>
          <cell r="AG1070">
            <v>44629</v>
          </cell>
          <cell r="AH1070" t="str">
            <v/>
          </cell>
          <cell r="AI1070" t="str">
            <v/>
          </cell>
          <cell r="AJ1070">
            <v>44629</v>
          </cell>
          <cell r="AK1070">
            <v>44629</v>
          </cell>
        </row>
        <row r="1071">
          <cell r="A1071">
            <v>540201977</v>
          </cell>
          <cell r="B1071" t="str">
            <v>Normal</v>
          </cell>
          <cell r="C1071" t="str">
            <v>Produtivo</v>
          </cell>
          <cell r="D1071" t="str">
            <v>MBBRAS - SBC_x000D_
59.104.273/0001-29</v>
          </cell>
          <cell r="E1071" t="str">
            <v>BSAO0041298</v>
          </cell>
          <cell r="F1071" t="str">
            <v>DAIMLER TRUCK</v>
          </cell>
          <cell r="G1071" t="str">
            <v>HAPAG-LLOYD CONTAINER LINE</v>
          </cell>
          <cell r="H1071" t="str">
            <v>MARITIMA</v>
          </cell>
          <cell r="I1071" t="str">
            <v/>
          </cell>
          <cell r="J1071">
            <v>44608</v>
          </cell>
          <cell r="K1071" t="str">
            <v>HLCUSTR220205639</v>
          </cell>
          <cell r="L1071" t="str">
            <v>1250254009</v>
          </cell>
          <cell r="P1071">
            <v>44608</v>
          </cell>
          <cell r="Q1071" t="str">
            <v>9699127 - UASC ZAMZAM</v>
          </cell>
          <cell r="R1071" t="str">
            <v>FCL</v>
          </cell>
          <cell r="S1071">
            <v>44621</v>
          </cell>
          <cell r="T1071">
            <v>44625</v>
          </cell>
          <cell r="U1071" t="str">
            <v>152205047182204</v>
          </cell>
          <cell r="V1071">
            <v>44625</v>
          </cell>
          <cell r="W1071" t="str">
            <v/>
          </cell>
          <cell r="X1071" t="str">
            <v/>
          </cell>
          <cell r="Y1071" t="str">
            <v/>
          </cell>
          <cell r="Z1071" t="str">
            <v>0817800
PORTO DE SANTOS</v>
          </cell>
          <cell r="AA1071" t="str">
            <v>0817800
PORTO DE SANTOS</v>
          </cell>
          <cell r="AB1071" t="str">
            <v>BRASIL TERMINAL PORTUÁRIO S/A</v>
          </cell>
          <cell r="AC1071" t="str">
            <v/>
          </cell>
          <cell r="AD1071" t="str">
            <v/>
          </cell>
          <cell r="AE1071" t="str">
            <v/>
          </cell>
          <cell r="AF1071" t="str">
            <v/>
          </cell>
          <cell r="AG1071" t="str">
            <v/>
          </cell>
          <cell r="AH1071" t="str">
            <v/>
          </cell>
          <cell r="AI1071" t="str">
            <v/>
          </cell>
          <cell r="AJ1071" t="str">
            <v/>
          </cell>
          <cell r="AK1071" t="str">
            <v/>
          </cell>
        </row>
        <row r="1072">
          <cell r="A1072">
            <v>540202076</v>
          </cell>
          <cell r="B1072" t="str">
            <v>Normal</v>
          </cell>
          <cell r="C1072" t="str">
            <v>Produtivo</v>
          </cell>
          <cell r="D1072" t="str">
            <v>MBBRAS - SBC_x000D_
59.104.273/0001-29</v>
          </cell>
          <cell r="E1072" t="str">
            <v>BSAO0042039</v>
          </cell>
          <cell r="F1072" t="str">
            <v>SNT DYNAMICS</v>
          </cell>
          <cell r="G1072" t="str">
            <v>DSV</v>
          </cell>
          <cell r="H1072" t="str">
            <v>MARITIMA</v>
          </cell>
          <cell r="I1072" t="str">
            <v/>
          </cell>
          <cell r="J1072">
            <v>44590</v>
          </cell>
          <cell r="K1072" t="str">
            <v>SELG597489</v>
          </cell>
          <cell r="L1072" t="str">
            <v/>
          </cell>
          <cell r="P1072">
            <v>44590</v>
          </cell>
          <cell r="Q1072" t="str">
            <v>9793894 - BUENOS AIRES EXPRESS</v>
          </cell>
          <cell r="R1072" t="str">
            <v>FCL</v>
          </cell>
          <cell r="S1072">
            <v>44626</v>
          </cell>
          <cell r="T1072">
            <v>44626</v>
          </cell>
          <cell r="U1072" t="str">
            <v>152205050699263</v>
          </cell>
          <cell r="V1072">
            <v>44627</v>
          </cell>
          <cell r="W1072" t="str">
            <v/>
          </cell>
          <cell r="X1072" t="str">
            <v/>
          </cell>
          <cell r="Y1072" t="str">
            <v/>
          </cell>
          <cell r="Z1072" t="str">
            <v>0817800
PORTO DE SANTOS</v>
          </cell>
          <cell r="AA1072" t="str">
            <v>0817800
PORTO DE SANTOS</v>
          </cell>
          <cell r="AB1072" t="str">
            <v>BRASIL TERMINAL PORTUÁRIO S/A</v>
          </cell>
          <cell r="AC1072">
            <v>44628</v>
          </cell>
          <cell r="AD1072" t="str">
            <v>22/0450210-2</v>
          </cell>
          <cell r="AE1072">
            <v>44629</v>
          </cell>
          <cell r="AF1072" t="str">
            <v>Verde</v>
          </cell>
          <cell r="AG1072">
            <v>44629</v>
          </cell>
          <cell r="AH1072" t="str">
            <v/>
          </cell>
          <cell r="AI1072" t="str">
            <v/>
          </cell>
          <cell r="AJ1072">
            <v>44630</v>
          </cell>
          <cell r="AK1072">
            <v>44630</v>
          </cell>
        </row>
        <row r="1073">
          <cell r="A1073">
            <v>540202078</v>
          </cell>
          <cell r="B1073" t="str">
            <v>Normal</v>
          </cell>
          <cell r="C1073" t="str">
            <v>Produtivo</v>
          </cell>
          <cell r="D1073" t="str">
            <v>MBBRAS - SBC_x000D_
59.104.273/0001-29</v>
          </cell>
          <cell r="E1073" t="str">
            <v>BSAO0042041</v>
          </cell>
          <cell r="F1073" t="str">
            <v>SNT DYNAMICS</v>
          </cell>
          <cell r="G1073" t="str">
            <v>DSV</v>
          </cell>
          <cell r="H1073" t="str">
            <v>MARITIMA</v>
          </cell>
          <cell r="I1073" t="str">
            <v/>
          </cell>
          <cell r="J1073">
            <v>44590</v>
          </cell>
          <cell r="K1073" t="str">
            <v>SELG597491</v>
          </cell>
          <cell r="L1073" t="str">
            <v/>
          </cell>
          <cell r="P1073">
            <v>44590</v>
          </cell>
          <cell r="Q1073" t="str">
            <v>9793894 - BUENOS AIRES EXPRESS</v>
          </cell>
          <cell r="R1073" t="str">
            <v>FCL</v>
          </cell>
          <cell r="S1073">
            <v>44626</v>
          </cell>
          <cell r="T1073">
            <v>44626</v>
          </cell>
          <cell r="U1073" t="str">
            <v>152205050699000</v>
          </cell>
          <cell r="V1073">
            <v>44627</v>
          </cell>
          <cell r="W1073" t="str">
            <v/>
          </cell>
          <cell r="X1073" t="str">
            <v/>
          </cell>
          <cell r="Y1073" t="str">
            <v/>
          </cell>
          <cell r="Z1073" t="str">
            <v>0817800
PORTO DE SANTOS</v>
          </cell>
          <cell r="AA1073" t="str">
            <v>0817800
PORTO DE SANTOS</v>
          </cell>
          <cell r="AB1073" t="str">
            <v>BRASIL TERMINAL PORTUÁRIO S/A</v>
          </cell>
          <cell r="AC1073">
            <v>44628</v>
          </cell>
          <cell r="AD1073" t="str">
            <v>22/0450221-8</v>
          </cell>
          <cell r="AE1073">
            <v>44629</v>
          </cell>
          <cell r="AF1073" t="str">
            <v>Verde</v>
          </cell>
          <cell r="AG1073">
            <v>44629</v>
          </cell>
          <cell r="AH1073" t="str">
            <v/>
          </cell>
          <cell r="AI1073" t="str">
            <v/>
          </cell>
          <cell r="AJ1073">
            <v>44630</v>
          </cell>
          <cell r="AK1073">
            <v>44630</v>
          </cell>
        </row>
        <row r="1074">
          <cell r="A1074">
            <v>540202077</v>
          </cell>
          <cell r="B1074" t="str">
            <v>Normal</v>
          </cell>
          <cell r="C1074" t="str">
            <v>Produtivo</v>
          </cell>
          <cell r="D1074" t="str">
            <v>MBBRAS - SBC_x000D_
59.104.273/0001-29</v>
          </cell>
          <cell r="E1074" t="str">
            <v>BSAO0042040</v>
          </cell>
          <cell r="F1074" t="str">
            <v>SNT DYNAMICS</v>
          </cell>
          <cell r="G1074" t="str">
            <v>DSV</v>
          </cell>
          <cell r="H1074" t="str">
            <v>MARITIMA</v>
          </cell>
          <cell r="I1074" t="str">
            <v/>
          </cell>
          <cell r="J1074">
            <v>44590</v>
          </cell>
          <cell r="K1074" t="str">
            <v>SELG597490</v>
          </cell>
          <cell r="L1074" t="str">
            <v/>
          </cell>
          <cell r="P1074">
            <v>44590</v>
          </cell>
          <cell r="Q1074" t="str">
            <v>9793894 - BUENOS AIRES EXPRESS</v>
          </cell>
          <cell r="R1074" t="str">
            <v>FCL</v>
          </cell>
          <cell r="S1074">
            <v>44626</v>
          </cell>
          <cell r="T1074">
            <v>44626</v>
          </cell>
          <cell r="U1074" t="str">
            <v>152205050699182</v>
          </cell>
          <cell r="V1074">
            <v>44627</v>
          </cell>
          <cell r="W1074" t="str">
            <v/>
          </cell>
          <cell r="X1074" t="str">
            <v/>
          </cell>
          <cell r="Y1074" t="str">
            <v/>
          </cell>
          <cell r="Z1074" t="str">
            <v>0817800
PORTO DE SANTOS</v>
          </cell>
          <cell r="AA1074" t="str">
            <v>0817800
PORTO DE SANTOS</v>
          </cell>
          <cell r="AB1074" t="str">
            <v>BRASIL TERMINAL PORTUÁRIO S/A</v>
          </cell>
          <cell r="AC1074">
            <v>44628</v>
          </cell>
          <cell r="AD1074" t="str">
            <v>22/0450216-1</v>
          </cell>
          <cell r="AE1074">
            <v>44629</v>
          </cell>
          <cell r="AF1074" t="str">
            <v>Verde</v>
          </cell>
          <cell r="AG1074">
            <v>44629</v>
          </cell>
          <cell r="AH1074" t="str">
            <v/>
          </cell>
          <cell r="AI1074" t="str">
            <v/>
          </cell>
          <cell r="AJ1074">
            <v>44629</v>
          </cell>
          <cell r="AK1074">
            <v>44629</v>
          </cell>
        </row>
        <row r="1075">
          <cell r="A1075">
            <v>540202075</v>
          </cell>
          <cell r="B1075" t="str">
            <v>Normal</v>
          </cell>
          <cell r="C1075" t="str">
            <v>Produtivo</v>
          </cell>
          <cell r="D1075" t="str">
            <v>MBBRAS - SBC_x000D_
59.104.273/0001-29</v>
          </cell>
          <cell r="E1075" t="str">
            <v>BSAO0042038</v>
          </cell>
          <cell r="F1075" t="str">
            <v>SNT DYNAMICS</v>
          </cell>
          <cell r="G1075" t="str">
            <v>DSV</v>
          </cell>
          <cell r="H1075" t="str">
            <v>MARITIMA</v>
          </cell>
          <cell r="I1075" t="str">
            <v/>
          </cell>
          <cell r="J1075">
            <v>44590</v>
          </cell>
          <cell r="K1075" t="str">
            <v>SELG597485</v>
          </cell>
          <cell r="L1075" t="str">
            <v/>
          </cell>
          <cell r="P1075">
            <v>44590</v>
          </cell>
          <cell r="Q1075" t="str">
            <v>9793894 - BUENOS AIRES EXPRESS</v>
          </cell>
          <cell r="R1075" t="str">
            <v>FCL</v>
          </cell>
          <cell r="S1075">
            <v>44626</v>
          </cell>
          <cell r="T1075">
            <v>44626</v>
          </cell>
          <cell r="U1075" t="str">
            <v>152205050575297</v>
          </cell>
          <cell r="V1075">
            <v>44627</v>
          </cell>
          <cell r="W1075" t="str">
            <v/>
          </cell>
          <cell r="X1075" t="str">
            <v/>
          </cell>
          <cell r="Y1075" t="str">
            <v/>
          </cell>
          <cell r="Z1075" t="str">
            <v>0817800
PORTO DE SANTOS</v>
          </cell>
          <cell r="AA1075" t="str">
            <v>0817800
PORTO DE SANTOS</v>
          </cell>
          <cell r="AB1075" t="str">
            <v>BRASIL TERMINAL PORTUÁRIO S/A</v>
          </cell>
          <cell r="AC1075">
            <v>44628</v>
          </cell>
          <cell r="AD1075" t="str">
            <v>22/0450184-0</v>
          </cell>
          <cell r="AE1075">
            <v>44629</v>
          </cell>
          <cell r="AF1075" t="str">
            <v>Verde</v>
          </cell>
          <cell r="AG1075">
            <v>44629</v>
          </cell>
          <cell r="AH1075" t="str">
            <v/>
          </cell>
          <cell r="AI1075" t="str">
            <v/>
          </cell>
          <cell r="AJ1075">
            <v>44630</v>
          </cell>
          <cell r="AK1075">
            <v>44630</v>
          </cell>
        </row>
        <row r="1076">
          <cell r="A1076">
            <v>540202079</v>
          </cell>
          <cell r="B1076" t="str">
            <v>Normal</v>
          </cell>
          <cell r="C1076" t="str">
            <v>Produtivo</v>
          </cell>
          <cell r="D1076" t="str">
            <v>MBBRAS - SBC_x000D_
59.104.273/0001-29</v>
          </cell>
          <cell r="E1076" t="str">
            <v>BSAO0042042</v>
          </cell>
          <cell r="F1076" t="str">
            <v>SNT DYNAMICS</v>
          </cell>
          <cell r="G1076" t="str">
            <v>DSV</v>
          </cell>
          <cell r="H1076" t="str">
            <v>MARITIMA</v>
          </cell>
          <cell r="I1076" t="str">
            <v/>
          </cell>
          <cell r="J1076">
            <v>44590</v>
          </cell>
          <cell r="K1076" t="str">
            <v>SELG597492</v>
          </cell>
          <cell r="L1076" t="str">
            <v/>
          </cell>
          <cell r="P1076">
            <v>44590</v>
          </cell>
          <cell r="Q1076" t="str">
            <v>9793894 - BUENOS AIRES EXPRESS</v>
          </cell>
          <cell r="R1076" t="str">
            <v>FCL</v>
          </cell>
          <cell r="S1076">
            <v>44626</v>
          </cell>
          <cell r="T1076">
            <v>44626</v>
          </cell>
          <cell r="U1076" t="str">
            <v>152205048955550</v>
          </cell>
          <cell r="V1076">
            <v>44627</v>
          </cell>
          <cell r="W1076" t="str">
            <v/>
          </cell>
          <cell r="X1076" t="str">
            <v/>
          </cell>
          <cell r="Y1076" t="str">
            <v/>
          </cell>
          <cell r="Z1076" t="str">
            <v>0817800
PORTO DE SANTOS</v>
          </cell>
          <cell r="AA1076" t="str">
            <v>0817800
PORTO DE SANTOS</v>
          </cell>
          <cell r="AB1076" t="str">
            <v>BRASIL TERMINAL PORTUÁRIO S/A</v>
          </cell>
          <cell r="AC1076">
            <v>44628</v>
          </cell>
          <cell r="AD1076" t="str">
            <v>22/0450229-3</v>
          </cell>
          <cell r="AE1076">
            <v>44629</v>
          </cell>
          <cell r="AF1076" t="str">
            <v>Verde</v>
          </cell>
          <cell r="AG1076">
            <v>44629</v>
          </cell>
          <cell r="AH1076" t="str">
            <v/>
          </cell>
          <cell r="AI1076" t="str">
            <v/>
          </cell>
          <cell r="AJ1076">
            <v>44630</v>
          </cell>
          <cell r="AK1076">
            <v>44630</v>
          </cell>
        </row>
        <row r="1077">
          <cell r="A1077">
            <v>540202083</v>
          </cell>
          <cell r="B1077" t="str">
            <v>Normal</v>
          </cell>
          <cell r="C1077" t="str">
            <v>Produtivo</v>
          </cell>
          <cell r="D1077" t="str">
            <v>MBBRAS - SBC_x000D_
59.104.273/0001-29</v>
          </cell>
          <cell r="E1077" t="str">
            <v>BSAO0042046</v>
          </cell>
          <cell r="F1077" t="str">
            <v>CBI CO LTD</v>
          </cell>
          <cell r="G1077" t="str">
            <v>DSV</v>
          </cell>
          <cell r="H1077" t="str">
            <v>MARITIMA</v>
          </cell>
          <cell r="I1077" t="str">
            <v/>
          </cell>
          <cell r="J1077">
            <v>44614</v>
          </cell>
          <cell r="K1077" t="str">
            <v>SEL0276888</v>
          </cell>
          <cell r="L1077" t="str">
            <v/>
          </cell>
          <cell r="P1077">
            <v>44614</v>
          </cell>
          <cell r="Q1077" t="str">
            <v>MONTEVIDEO EXPRESS</v>
          </cell>
          <cell r="R1077" t="str">
            <v>FCL</v>
          </cell>
          <cell r="S1077">
            <v>44650</v>
          </cell>
          <cell r="T1077" t="str">
            <v/>
          </cell>
          <cell r="U1077" t="str">
            <v/>
          </cell>
          <cell r="V1077" t="str">
            <v/>
          </cell>
          <cell r="W1077" t="str">
            <v/>
          </cell>
          <cell r="X1077" t="str">
            <v/>
          </cell>
          <cell r="Y1077" t="str">
            <v/>
          </cell>
          <cell r="Z1077" t="str">
            <v/>
          </cell>
          <cell r="AA1077" t="str">
            <v/>
          </cell>
          <cell r="AB1077" t="str">
            <v/>
          </cell>
          <cell r="AC1077" t="str">
            <v/>
          </cell>
          <cell r="AD1077" t="str">
            <v/>
          </cell>
          <cell r="AE1077" t="str">
            <v/>
          </cell>
          <cell r="AF1077" t="str">
            <v/>
          </cell>
          <cell r="AG1077" t="str">
            <v/>
          </cell>
          <cell r="AH1077" t="str">
            <v/>
          </cell>
          <cell r="AI1077" t="str">
            <v/>
          </cell>
          <cell r="AJ1077" t="str">
            <v/>
          </cell>
          <cell r="AK1077" t="str">
            <v/>
          </cell>
        </row>
        <row r="1078">
          <cell r="A1078">
            <v>540202082</v>
          </cell>
          <cell r="B1078" t="str">
            <v>Normal</v>
          </cell>
          <cell r="C1078" t="str">
            <v>Produtivo</v>
          </cell>
          <cell r="D1078" t="str">
            <v>MBBRAS - SBC_x000D_
59.104.273/0001-29</v>
          </cell>
          <cell r="E1078" t="str">
            <v>BSAO0042045</v>
          </cell>
          <cell r="F1078" t="str">
            <v>MYUNGHWA</v>
          </cell>
          <cell r="G1078" t="str">
            <v>DSV</v>
          </cell>
          <cell r="H1078" t="str">
            <v>MARITIMA</v>
          </cell>
          <cell r="I1078" t="str">
            <v/>
          </cell>
          <cell r="J1078">
            <v>44590</v>
          </cell>
          <cell r="K1078" t="str">
            <v>SELG597495</v>
          </cell>
          <cell r="L1078" t="str">
            <v/>
          </cell>
          <cell r="P1078">
            <v>44590</v>
          </cell>
          <cell r="Q1078" t="str">
            <v>9793894 - BUENOS AIRES EXPRESS</v>
          </cell>
          <cell r="R1078" t="str">
            <v>FCL</v>
          </cell>
          <cell r="S1078">
            <v>44626</v>
          </cell>
          <cell r="T1078">
            <v>44626</v>
          </cell>
          <cell r="U1078" t="str">
            <v>152205050577311</v>
          </cell>
          <cell r="V1078">
            <v>44627</v>
          </cell>
          <cell r="W1078" t="str">
            <v/>
          </cell>
          <cell r="X1078" t="str">
            <v/>
          </cell>
          <cell r="Y1078" t="str">
            <v/>
          </cell>
          <cell r="Z1078" t="str">
            <v>0817800
PORTO DE SANTOS</v>
          </cell>
          <cell r="AA1078" t="str">
            <v>0817800
PORTO DE SANTOS</v>
          </cell>
          <cell r="AB1078" t="str">
            <v>BRASIL TERMINAL PORTUÁRIO S/A</v>
          </cell>
          <cell r="AC1078">
            <v>44629</v>
          </cell>
          <cell r="AD1078" t="str">
            <v>22/0456663-1</v>
          </cell>
          <cell r="AE1078">
            <v>44630</v>
          </cell>
          <cell r="AF1078" t="str">
            <v>Verde</v>
          </cell>
          <cell r="AG1078">
            <v>44630</v>
          </cell>
          <cell r="AH1078" t="str">
            <v/>
          </cell>
          <cell r="AI1078" t="str">
            <v/>
          </cell>
          <cell r="AJ1078">
            <v>44630</v>
          </cell>
          <cell r="AK1078">
            <v>44630</v>
          </cell>
        </row>
        <row r="1079">
          <cell r="A1079">
            <v>540202081</v>
          </cell>
          <cell r="B1079" t="str">
            <v>Normal</v>
          </cell>
          <cell r="C1079" t="str">
            <v>Produtivo</v>
          </cell>
          <cell r="D1079" t="str">
            <v>MBBRAS - SBC_x000D_
59.104.273/0001-29</v>
          </cell>
          <cell r="E1079" t="str">
            <v>BSAO0042044</v>
          </cell>
          <cell r="F1079" t="str">
            <v>MYUNGHWA</v>
          </cell>
          <cell r="G1079" t="str">
            <v>DSV</v>
          </cell>
          <cell r="H1079" t="str">
            <v>MARITIMA</v>
          </cell>
          <cell r="I1079" t="str">
            <v/>
          </cell>
          <cell r="J1079">
            <v>44590</v>
          </cell>
          <cell r="K1079" t="str">
            <v>SELG597494</v>
          </cell>
          <cell r="L1079" t="str">
            <v/>
          </cell>
          <cell r="P1079">
            <v>44590</v>
          </cell>
          <cell r="Q1079" t="str">
            <v>9793894 - BUENOS AIRES EXPRESS</v>
          </cell>
          <cell r="R1079" t="str">
            <v>FCL</v>
          </cell>
          <cell r="S1079">
            <v>44626</v>
          </cell>
          <cell r="T1079">
            <v>44626</v>
          </cell>
          <cell r="U1079" t="str">
            <v>152205050577230</v>
          </cell>
          <cell r="V1079">
            <v>44627</v>
          </cell>
          <cell r="W1079" t="str">
            <v/>
          </cell>
          <cell r="X1079" t="str">
            <v/>
          </cell>
          <cell r="Y1079" t="str">
            <v/>
          </cell>
          <cell r="Z1079" t="str">
            <v>0817800
PORTO DE SANTOS</v>
          </cell>
          <cell r="AA1079" t="str">
            <v/>
          </cell>
          <cell r="AB1079" t="str">
            <v/>
          </cell>
          <cell r="AC1079" t="str">
            <v/>
          </cell>
          <cell r="AD1079" t="str">
            <v/>
          </cell>
          <cell r="AE1079" t="str">
            <v/>
          </cell>
          <cell r="AF1079" t="str">
            <v/>
          </cell>
          <cell r="AG1079" t="str">
            <v/>
          </cell>
          <cell r="AH1079" t="str">
            <v/>
          </cell>
          <cell r="AI1079" t="str">
            <v/>
          </cell>
          <cell r="AJ1079" t="str">
            <v/>
          </cell>
          <cell r="AK1079" t="str">
            <v/>
          </cell>
        </row>
        <row r="1080">
          <cell r="A1080">
            <v>540202080</v>
          </cell>
          <cell r="B1080" t="str">
            <v>Normal</v>
          </cell>
          <cell r="C1080" t="str">
            <v>Produtivo</v>
          </cell>
          <cell r="D1080" t="str">
            <v>MBBRAS - SBC_x000D_
59.104.273/0001-29</v>
          </cell>
          <cell r="E1080" t="str">
            <v>BSAO0042043</v>
          </cell>
          <cell r="F1080" t="str">
            <v>SNT DYNAMICS</v>
          </cell>
          <cell r="G1080" t="str">
            <v>DSV</v>
          </cell>
          <cell r="H1080" t="str">
            <v>MARITIMA</v>
          </cell>
          <cell r="I1080" t="str">
            <v/>
          </cell>
          <cell r="J1080">
            <v>44590</v>
          </cell>
          <cell r="K1080" t="str">
            <v>SELG597493</v>
          </cell>
          <cell r="L1080" t="str">
            <v/>
          </cell>
          <cell r="P1080">
            <v>44590</v>
          </cell>
          <cell r="Q1080" t="str">
            <v>9793894 - BUENOS AIRES EXPRESS</v>
          </cell>
          <cell r="R1080" t="str">
            <v>FCL</v>
          </cell>
          <cell r="S1080">
            <v>44626</v>
          </cell>
          <cell r="T1080">
            <v>44626</v>
          </cell>
          <cell r="U1080" t="str">
            <v>152205048955479</v>
          </cell>
          <cell r="V1080">
            <v>44627</v>
          </cell>
          <cell r="W1080" t="str">
            <v/>
          </cell>
          <cell r="X1080" t="str">
            <v/>
          </cell>
          <cell r="Y1080" t="str">
            <v/>
          </cell>
          <cell r="Z1080" t="str">
            <v>0817800
PORTO DE SANTOS</v>
          </cell>
          <cell r="AA1080" t="str">
            <v>0817800
PORTO DE SANTOS</v>
          </cell>
          <cell r="AB1080" t="str">
            <v>BRASIL TERMINAL PORTUÁRIO S/A</v>
          </cell>
          <cell r="AC1080">
            <v>44628</v>
          </cell>
          <cell r="AD1080" t="str">
            <v>22/0450258-7</v>
          </cell>
          <cell r="AE1080">
            <v>44629</v>
          </cell>
          <cell r="AF1080" t="str">
            <v>Verde</v>
          </cell>
          <cell r="AG1080">
            <v>44629</v>
          </cell>
          <cell r="AH1080" t="str">
            <v/>
          </cell>
          <cell r="AI1080" t="str">
            <v/>
          </cell>
          <cell r="AJ1080">
            <v>44630</v>
          </cell>
          <cell r="AK1080">
            <v>44630</v>
          </cell>
        </row>
        <row r="1081">
          <cell r="A1081">
            <v>540202074</v>
          </cell>
          <cell r="B1081" t="str">
            <v>Normal</v>
          </cell>
          <cell r="C1081" t="str">
            <v>Produtivo</v>
          </cell>
          <cell r="D1081" t="str">
            <v>MBBRAS - SBC_x000D_
59.104.273/0001-29</v>
          </cell>
          <cell r="E1081" t="str">
            <v>BSAO0042047</v>
          </cell>
          <cell r="F1081" t="str">
            <v>BHARAT FORGE LTD</v>
          </cell>
          <cell r="G1081" t="str">
            <v>DSV</v>
          </cell>
          <cell r="H1081" t="str">
            <v>MARITIMA</v>
          </cell>
          <cell r="I1081" t="str">
            <v/>
          </cell>
          <cell r="J1081">
            <v>44590</v>
          </cell>
          <cell r="K1081" t="str">
            <v>BOM8074128</v>
          </cell>
          <cell r="L1081" t="str">
            <v/>
          </cell>
          <cell r="P1081">
            <v>44566</v>
          </cell>
          <cell r="Q1081" t="str">
            <v>9699127 -UASC ZAMZAM</v>
          </cell>
          <cell r="R1081" t="str">
            <v>FCL</v>
          </cell>
          <cell r="S1081">
            <v>44626</v>
          </cell>
          <cell r="T1081">
            <v>44625</v>
          </cell>
          <cell r="U1081" t="str">
            <v>152205049687222</v>
          </cell>
          <cell r="V1081">
            <v>44625</v>
          </cell>
          <cell r="W1081" t="str">
            <v/>
          </cell>
          <cell r="X1081" t="str">
            <v/>
          </cell>
          <cell r="Y1081" t="str">
            <v/>
          </cell>
          <cell r="Z1081" t="str">
            <v>0817800
PORTO DE SANTOS</v>
          </cell>
          <cell r="AA1081" t="str">
            <v>0817800
PORTO DE SANTOS</v>
          </cell>
          <cell r="AB1081" t="str">
            <v>BRASIL TERMINAL PORTUÁRIO S/A</v>
          </cell>
          <cell r="AC1081">
            <v>44638</v>
          </cell>
          <cell r="AD1081" t="str">
            <v>22/0522744-0</v>
          </cell>
          <cell r="AE1081" t="str">
            <v/>
          </cell>
          <cell r="AF1081" t="str">
            <v/>
          </cell>
          <cell r="AG1081" t="str">
            <v/>
          </cell>
          <cell r="AH1081" t="str">
            <v/>
          </cell>
          <cell r="AI1081" t="str">
            <v/>
          </cell>
          <cell r="AJ1081" t="str">
            <v/>
          </cell>
          <cell r="AK1081" t="str">
            <v/>
          </cell>
        </row>
        <row r="1082">
          <cell r="A1082">
            <v>540202084</v>
          </cell>
          <cell r="B1082" t="str">
            <v>Normal</v>
          </cell>
          <cell r="C1082" t="str">
            <v>Produtivo</v>
          </cell>
          <cell r="D1082" t="str">
            <v>MBBRAS - SBC_x000D_
59.104.273/0001-29</v>
          </cell>
          <cell r="E1082" t="str">
            <v>BSAO0042051</v>
          </cell>
          <cell r="F1082" t="str">
            <v>KOYO LATIN AMERICA</v>
          </cell>
          <cell r="G1082" t="str">
            <v>DSV</v>
          </cell>
          <cell r="H1082" t="str">
            <v>MARITIMA</v>
          </cell>
          <cell r="I1082" t="str">
            <v/>
          </cell>
          <cell r="J1082">
            <v>44614</v>
          </cell>
          <cell r="K1082" t="str">
            <v>CFZ0003102</v>
          </cell>
          <cell r="L1082" t="str">
            <v/>
          </cell>
          <cell r="P1082">
            <v>44614</v>
          </cell>
          <cell r="Q1082" t="str">
            <v>9357949 -MONTE TAMARO</v>
          </cell>
          <cell r="R1082" t="str">
            <v>FCL</v>
          </cell>
          <cell r="S1082">
            <v>44636</v>
          </cell>
          <cell r="T1082">
            <v>44636</v>
          </cell>
          <cell r="U1082" t="str">
            <v>152205058658469</v>
          </cell>
          <cell r="V1082">
            <v>44636</v>
          </cell>
          <cell r="W1082" t="str">
            <v/>
          </cell>
          <cell r="X1082" t="str">
            <v/>
          </cell>
          <cell r="Y1082" t="str">
            <v/>
          </cell>
          <cell r="Z1082" t="str">
            <v>0817800
PORTO DE SANTOS</v>
          </cell>
          <cell r="AA1082" t="str">
            <v/>
          </cell>
          <cell r="AB1082" t="str">
            <v/>
          </cell>
          <cell r="AC1082" t="str">
            <v/>
          </cell>
          <cell r="AD1082" t="str">
            <v/>
          </cell>
          <cell r="AE1082" t="str">
            <v/>
          </cell>
          <cell r="AF1082" t="str">
            <v/>
          </cell>
          <cell r="AG1082" t="str">
            <v/>
          </cell>
          <cell r="AH1082" t="str">
            <v/>
          </cell>
          <cell r="AI1082" t="str">
            <v/>
          </cell>
          <cell r="AJ1082" t="str">
            <v/>
          </cell>
          <cell r="AK1082" t="str">
            <v/>
          </cell>
        </row>
        <row r="1083">
          <cell r="A1083">
            <v>540202085</v>
          </cell>
          <cell r="B1083" t="str">
            <v>Normal</v>
          </cell>
          <cell r="C1083" t="str">
            <v>Produtivo</v>
          </cell>
          <cell r="D1083" t="str">
            <v>MBBRAS - SBC_x000D_
59.104.273/0001-29</v>
          </cell>
          <cell r="E1083" t="str">
            <v>BSAO0042052</v>
          </cell>
          <cell r="F1083" t="str">
            <v>MYUNGHWA</v>
          </cell>
          <cell r="G1083" t="str">
            <v>DSV</v>
          </cell>
          <cell r="H1083" t="str">
            <v>MARITIMA</v>
          </cell>
          <cell r="I1083" t="str">
            <v/>
          </cell>
          <cell r="J1083">
            <v>44590</v>
          </cell>
          <cell r="K1083" t="str">
            <v>SELG597497</v>
          </cell>
          <cell r="L1083" t="str">
            <v/>
          </cell>
          <cell r="P1083">
            <v>44590</v>
          </cell>
          <cell r="Q1083" t="str">
            <v>9793894 - BUENOS AIRES EXPRESS</v>
          </cell>
          <cell r="R1083" t="str">
            <v>FCL</v>
          </cell>
          <cell r="S1083">
            <v>44626</v>
          </cell>
          <cell r="T1083">
            <v>44626</v>
          </cell>
          <cell r="U1083" t="str">
            <v>152205051218471</v>
          </cell>
          <cell r="V1083">
            <v>44627</v>
          </cell>
          <cell r="W1083" t="str">
            <v/>
          </cell>
          <cell r="X1083" t="str">
            <v/>
          </cell>
          <cell r="Y1083" t="str">
            <v/>
          </cell>
          <cell r="Z1083" t="str">
            <v>0817800
PORTO DE SANTOS</v>
          </cell>
          <cell r="AA1083" t="str">
            <v>0817800
PORTO DE SANTOS</v>
          </cell>
          <cell r="AB1083" t="str">
            <v>BRASIL TERMINAL PORTUÁRIO S/A</v>
          </cell>
          <cell r="AC1083">
            <v>44638</v>
          </cell>
          <cell r="AD1083" t="str">
            <v>22/0522765-2</v>
          </cell>
          <cell r="AE1083" t="str">
            <v/>
          </cell>
          <cell r="AF1083" t="str">
            <v/>
          </cell>
          <cell r="AG1083" t="str">
            <v/>
          </cell>
          <cell r="AH1083" t="str">
            <v/>
          </cell>
          <cell r="AI1083" t="str">
            <v/>
          </cell>
          <cell r="AJ1083" t="str">
            <v/>
          </cell>
          <cell r="AK1083" t="str">
            <v/>
          </cell>
        </row>
        <row r="1084">
          <cell r="A1084">
            <v>540202106</v>
          </cell>
          <cell r="B1084" t="str">
            <v>Normal</v>
          </cell>
          <cell r="C1084" t="str">
            <v>Produtivo</v>
          </cell>
          <cell r="D1084" t="str">
            <v>MBBRAS - SBC_x000D_
59.104.273/0001-29</v>
          </cell>
          <cell r="E1084" t="str">
            <v>BSAO0042157</v>
          </cell>
          <cell r="F1084" t="str">
            <v>CHANGCHUN CITY</v>
          </cell>
          <cell r="G1084" t="str">
            <v>DSV</v>
          </cell>
          <cell r="H1084" t="str">
            <v>MARITIMA</v>
          </cell>
          <cell r="I1084" t="str">
            <v/>
          </cell>
          <cell r="J1084">
            <v>44619</v>
          </cell>
          <cell r="K1084" t="str">
            <v>DLC7036583 </v>
          </cell>
          <cell r="L1084" t="str">
            <v/>
          </cell>
          <cell r="P1084">
            <v>44619</v>
          </cell>
          <cell r="Q1084" t="str">
            <v>MSC CHANNE</v>
          </cell>
          <cell r="R1084" t="str">
            <v>FCL</v>
          </cell>
          <cell r="S1084">
            <v>44654</v>
          </cell>
          <cell r="T1084" t="str">
            <v/>
          </cell>
          <cell r="U1084" t="str">
            <v/>
          </cell>
          <cell r="V1084" t="str">
            <v/>
          </cell>
          <cell r="W1084" t="str">
            <v/>
          </cell>
          <cell r="X1084" t="str">
            <v/>
          </cell>
          <cell r="Y1084" t="str">
            <v/>
          </cell>
          <cell r="Z1084" t="str">
            <v/>
          </cell>
          <cell r="AA1084" t="str">
            <v/>
          </cell>
          <cell r="AB1084" t="str">
            <v/>
          </cell>
          <cell r="AC1084" t="str">
            <v/>
          </cell>
          <cell r="AD1084" t="str">
            <v/>
          </cell>
          <cell r="AE1084" t="str">
            <v/>
          </cell>
          <cell r="AF1084" t="str">
            <v/>
          </cell>
          <cell r="AG1084" t="str">
            <v/>
          </cell>
          <cell r="AH1084" t="str">
            <v/>
          </cell>
          <cell r="AI1084" t="str">
            <v/>
          </cell>
          <cell r="AJ1084" t="str">
            <v/>
          </cell>
          <cell r="AK1084" t="str">
            <v/>
          </cell>
        </row>
        <row r="1085">
          <cell r="A1085">
            <v>540202107</v>
          </cell>
          <cell r="B1085" t="str">
            <v>Normal</v>
          </cell>
          <cell r="C1085" t="str">
            <v>Produtivo</v>
          </cell>
          <cell r="D1085" t="str">
            <v>MBBRAS - SBC_x000D_
59.104.273/0001-29</v>
          </cell>
          <cell r="E1085" t="str">
            <v>BSAO0042158</v>
          </cell>
          <cell r="F1085" t="str">
            <v>DALIAN KWD</v>
          </cell>
          <cell r="G1085" t="str">
            <v>DSV</v>
          </cell>
          <cell r="H1085" t="str">
            <v>MARITIMA</v>
          </cell>
          <cell r="I1085" t="str">
            <v/>
          </cell>
          <cell r="J1085">
            <v>44614</v>
          </cell>
          <cell r="K1085" t="str">
            <v>DLC7036368 </v>
          </cell>
          <cell r="L1085" t="str">
            <v/>
          </cell>
          <cell r="P1085">
            <v>44614</v>
          </cell>
          <cell r="Q1085" t="str">
            <v>MSC CHANNE</v>
          </cell>
          <cell r="R1085" t="str">
            <v>FCL</v>
          </cell>
          <cell r="S1085">
            <v>44654</v>
          </cell>
          <cell r="T1085" t="str">
            <v/>
          </cell>
          <cell r="U1085" t="str">
            <v/>
          </cell>
          <cell r="V1085" t="str">
            <v/>
          </cell>
          <cell r="W1085" t="str">
            <v/>
          </cell>
          <cell r="X1085" t="str">
            <v/>
          </cell>
          <cell r="Y1085" t="str">
            <v/>
          </cell>
          <cell r="Z1085" t="str">
            <v/>
          </cell>
          <cell r="AA1085" t="str">
            <v/>
          </cell>
          <cell r="AB1085" t="str">
            <v/>
          </cell>
          <cell r="AC1085" t="str">
            <v/>
          </cell>
          <cell r="AD1085" t="str">
            <v/>
          </cell>
          <cell r="AE1085" t="str">
            <v/>
          </cell>
          <cell r="AF1085" t="str">
            <v/>
          </cell>
          <cell r="AG1085" t="str">
            <v/>
          </cell>
          <cell r="AH1085" t="str">
            <v/>
          </cell>
          <cell r="AI1085" t="str">
            <v/>
          </cell>
          <cell r="AJ1085" t="str">
            <v/>
          </cell>
          <cell r="AK1085" t="str">
            <v/>
          </cell>
        </row>
        <row r="1086">
          <cell r="A1086">
            <v>540202108</v>
          </cell>
          <cell r="B1086" t="str">
            <v>Normal</v>
          </cell>
          <cell r="C1086" t="str">
            <v>Produtivo</v>
          </cell>
          <cell r="D1086" t="str">
            <v>MBBRAS - SBC_x000D_
59.104.273/0001-29</v>
          </cell>
          <cell r="E1086" t="str">
            <v>BSAO0042159</v>
          </cell>
          <cell r="F1086" t="str">
            <v>DAIMLER INDIA</v>
          </cell>
          <cell r="G1086" t="str">
            <v>MAERSK</v>
          </cell>
          <cell r="H1086" t="str">
            <v>MARITIMA</v>
          </cell>
          <cell r="I1086" t="str">
            <v/>
          </cell>
          <cell r="J1086">
            <v>44587</v>
          </cell>
          <cell r="K1086" t="str">
            <v>215886334</v>
          </cell>
          <cell r="L1086" t="str">
            <v/>
          </cell>
          <cell r="P1086">
            <v>44587</v>
          </cell>
          <cell r="Q1086" t="str">
            <v>9526954 -MAERSK LOTA</v>
          </cell>
          <cell r="R1086" t="str">
            <v>FCL</v>
          </cell>
          <cell r="S1086">
            <v>44637</v>
          </cell>
          <cell r="T1086">
            <v>44637</v>
          </cell>
          <cell r="U1086" t="str">
            <v>152205053349999</v>
          </cell>
          <cell r="V1086">
            <v>44637</v>
          </cell>
          <cell r="W1086" t="str">
            <v/>
          </cell>
          <cell r="X1086" t="str">
            <v/>
          </cell>
          <cell r="Y1086" t="str">
            <v/>
          </cell>
          <cell r="Z1086" t="str">
            <v>0817800
PORTO DE SANTOS</v>
          </cell>
          <cell r="AA1086" t="str">
            <v/>
          </cell>
          <cell r="AB1086" t="str">
            <v/>
          </cell>
          <cell r="AC1086" t="str">
            <v/>
          </cell>
          <cell r="AD1086" t="str">
            <v/>
          </cell>
          <cell r="AE1086" t="str">
            <v/>
          </cell>
          <cell r="AF1086" t="str">
            <v/>
          </cell>
          <cell r="AG1086" t="str">
            <v/>
          </cell>
          <cell r="AH1086" t="str">
            <v/>
          </cell>
          <cell r="AI1086" t="str">
            <v/>
          </cell>
          <cell r="AJ1086" t="str">
            <v/>
          </cell>
          <cell r="AK1086" t="str">
            <v/>
          </cell>
        </row>
        <row r="1087">
          <cell r="A1087">
            <v>540202109</v>
          </cell>
          <cell r="B1087" t="str">
            <v>Normal</v>
          </cell>
          <cell r="C1087" t="str">
            <v>Produtivo</v>
          </cell>
          <cell r="D1087" t="str">
            <v>MBBRAS - SBC_x000D_
59.104.273/0001-29</v>
          </cell>
          <cell r="E1087" t="str">
            <v>BSAO0042160</v>
          </cell>
          <cell r="F1087" t="str">
            <v>DAIMLER INDIA</v>
          </cell>
          <cell r="G1087" t="str">
            <v>MAERSK</v>
          </cell>
          <cell r="H1087" t="str">
            <v>MARITIMA</v>
          </cell>
          <cell r="I1087" t="str">
            <v/>
          </cell>
          <cell r="J1087">
            <v>44587</v>
          </cell>
          <cell r="K1087" t="str">
            <v>215886365</v>
          </cell>
          <cell r="L1087" t="str">
            <v/>
          </cell>
          <cell r="P1087">
            <v>44587</v>
          </cell>
          <cell r="Q1087" t="str">
            <v>9526954 -MAERSK LOTA</v>
          </cell>
          <cell r="R1087" t="str">
            <v>FCL</v>
          </cell>
          <cell r="S1087">
            <v>44637</v>
          </cell>
          <cell r="T1087">
            <v>44637</v>
          </cell>
          <cell r="U1087" t="str">
            <v>152205053350067</v>
          </cell>
          <cell r="V1087">
            <v>44637</v>
          </cell>
          <cell r="W1087" t="str">
            <v/>
          </cell>
          <cell r="X1087" t="str">
            <v/>
          </cell>
          <cell r="Y1087" t="str">
            <v/>
          </cell>
          <cell r="Z1087" t="str">
            <v>0817800
PORTO DE SANTOS</v>
          </cell>
          <cell r="AA1087" t="str">
            <v/>
          </cell>
          <cell r="AB1087" t="str">
            <v/>
          </cell>
          <cell r="AC1087" t="str">
            <v/>
          </cell>
          <cell r="AD1087" t="str">
            <v/>
          </cell>
          <cell r="AE1087" t="str">
            <v/>
          </cell>
          <cell r="AF1087" t="str">
            <v/>
          </cell>
          <cell r="AG1087" t="str">
            <v/>
          </cell>
          <cell r="AH1087" t="str">
            <v/>
          </cell>
          <cell r="AI1087" t="str">
            <v/>
          </cell>
          <cell r="AJ1087" t="str">
            <v/>
          </cell>
          <cell r="AK1087" t="str">
            <v/>
          </cell>
        </row>
        <row r="1088">
          <cell r="A1088">
            <v>540202111</v>
          </cell>
          <cell r="B1088" t="str">
            <v>Normal</v>
          </cell>
          <cell r="C1088" t="str">
            <v>Produtivo</v>
          </cell>
          <cell r="D1088" t="str">
            <v>MBBRAS - SBC_x000D_
59.104.273/0001-29</v>
          </cell>
          <cell r="E1088" t="str">
            <v>BSAO0042162</v>
          </cell>
          <cell r="F1088" t="str">
            <v>DAIMLER INDIA</v>
          </cell>
          <cell r="G1088" t="str">
            <v>MAERSK</v>
          </cell>
          <cell r="H1088" t="str">
            <v>MARITIMA</v>
          </cell>
          <cell r="I1088" t="str">
            <v/>
          </cell>
          <cell r="J1088">
            <v>44587</v>
          </cell>
          <cell r="K1088" t="str">
            <v>215886398</v>
          </cell>
          <cell r="L1088" t="str">
            <v/>
          </cell>
          <cell r="P1088">
            <v>44587</v>
          </cell>
          <cell r="Q1088" t="str">
            <v>9526954 -MAERSK LOTA</v>
          </cell>
          <cell r="R1088" t="str">
            <v>FCL</v>
          </cell>
          <cell r="S1088">
            <v>44637</v>
          </cell>
          <cell r="T1088">
            <v>44637</v>
          </cell>
          <cell r="U1088" t="str">
            <v>152205053350229</v>
          </cell>
          <cell r="V1088">
            <v>44637</v>
          </cell>
          <cell r="W1088" t="str">
            <v/>
          </cell>
          <cell r="X1088" t="str">
            <v/>
          </cell>
          <cell r="Y1088" t="str">
            <v/>
          </cell>
          <cell r="Z1088" t="str">
            <v>0817800
PORTO DE SANTOS</v>
          </cell>
          <cell r="AA1088" t="str">
            <v/>
          </cell>
          <cell r="AB1088" t="str">
            <v/>
          </cell>
          <cell r="AC1088" t="str">
            <v/>
          </cell>
          <cell r="AD1088" t="str">
            <v/>
          </cell>
          <cell r="AE1088" t="str">
            <v/>
          </cell>
          <cell r="AF1088" t="str">
            <v/>
          </cell>
          <cell r="AG1088" t="str">
            <v/>
          </cell>
          <cell r="AH1088" t="str">
            <v/>
          </cell>
          <cell r="AI1088" t="str">
            <v/>
          </cell>
          <cell r="AJ1088" t="str">
            <v/>
          </cell>
          <cell r="AK1088" t="str">
            <v/>
          </cell>
        </row>
        <row r="1089">
          <cell r="A1089">
            <v>540202114</v>
          </cell>
          <cell r="B1089" t="str">
            <v>Normal</v>
          </cell>
          <cell r="C1089" t="str">
            <v>Produtivo</v>
          </cell>
          <cell r="D1089" t="str">
            <v>MBBRAS - SBC_x000D_
59.104.273/0001-29</v>
          </cell>
          <cell r="E1089" t="str">
            <v>BSAO0042165</v>
          </cell>
          <cell r="F1089" t="str">
            <v>DAIMLER INDIA</v>
          </cell>
          <cell r="G1089" t="str">
            <v>MAERSK</v>
          </cell>
          <cell r="H1089" t="str">
            <v>MARITIMA</v>
          </cell>
          <cell r="I1089" t="str">
            <v/>
          </cell>
          <cell r="J1089">
            <v>44587</v>
          </cell>
          <cell r="K1089" t="str">
            <v>215886477</v>
          </cell>
          <cell r="L1089" t="str">
            <v/>
          </cell>
          <cell r="P1089">
            <v>44587</v>
          </cell>
          <cell r="Q1089" t="str">
            <v>9526954 -MAERSK LOTA</v>
          </cell>
          <cell r="R1089" t="str">
            <v>FCL</v>
          </cell>
          <cell r="S1089">
            <v>44637</v>
          </cell>
          <cell r="T1089">
            <v>44637</v>
          </cell>
          <cell r="U1089" t="str">
            <v>152205053350571</v>
          </cell>
          <cell r="V1089">
            <v>44637</v>
          </cell>
          <cell r="W1089" t="str">
            <v/>
          </cell>
          <cell r="X1089" t="str">
            <v/>
          </cell>
          <cell r="Y1089" t="str">
            <v/>
          </cell>
          <cell r="Z1089" t="str">
            <v>0817800
PORTO DE SANTOS</v>
          </cell>
          <cell r="AA1089" t="str">
            <v/>
          </cell>
          <cell r="AB1089" t="str">
            <v/>
          </cell>
          <cell r="AC1089" t="str">
            <v/>
          </cell>
          <cell r="AD1089" t="str">
            <v/>
          </cell>
          <cell r="AE1089" t="str">
            <v/>
          </cell>
          <cell r="AF1089" t="str">
            <v/>
          </cell>
          <cell r="AG1089" t="str">
            <v/>
          </cell>
          <cell r="AH1089" t="str">
            <v/>
          </cell>
          <cell r="AI1089" t="str">
            <v/>
          </cell>
          <cell r="AJ1089" t="str">
            <v/>
          </cell>
          <cell r="AK1089" t="str">
            <v/>
          </cell>
        </row>
        <row r="1090">
          <cell r="A1090">
            <v>540202113</v>
          </cell>
          <cell r="B1090" t="str">
            <v>Normal</v>
          </cell>
          <cell r="C1090" t="str">
            <v>Produtivo</v>
          </cell>
          <cell r="D1090" t="str">
            <v>MBBRAS - SBC_x000D_
59.104.273/0001-29</v>
          </cell>
          <cell r="E1090" t="str">
            <v>BSAO0042164</v>
          </cell>
          <cell r="F1090" t="str">
            <v>DAIMLER INDIA</v>
          </cell>
          <cell r="G1090" t="str">
            <v>MAERSK</v>
          </cell>
          <cell r="H1090" t="str">
            <v>MARITIMA</v>
          </cell>
          <cell r="I1090" t="str">
            <v/>
          </cell>
          <cell r="J1090">
            <v>44587</v>
          </cell>
          <cell r="K1090" t="str">
            <v>215886446</v>
          </cell>
          <cell r="L1090" t="str">
            <v/>
          </cell>
          <cell r="P1090">
            <v>44587</v>
          </cell>
          <cell r="Q1090" t="str">
            <v>9526954 -MAERSK LOTA</v>
          </cell>
          <cell r="R1090" t="str">
            <v>FCL</v>
          </cell>
          <cell r="S1090">
            <v>44637</v>
          </cell>
          <cell r="T1090">
            <v>44637</v>
          </cell>
          <cell r="U1090" t="str">
            <v>152205053350490</v>
          </cell>
          <cell r="V1090">
            <v>44637</v>
          </cell>
          <cell r="W1090" t="str">
            <v/>
          </cell>
          <cell r="X1090" t="str">
            <v/>
          </cell>
          <cell r="Y1090" t="str">
            <v/>
          </cell>
          <cell r="Z1090" t="str">
            <v>0817800
PORTO DE SANTOS</v>
          </cell>
          <cell r="AA1090" t="str">
            <v/>
          </cell>
          <cell r="AB1090" t="str">
            <v/>
          </cell>
          <cell r="AC1090" t="str">
            <v/>
          </cell>
          <cell r="AD1090" t="str">
            <v/>
          </cell>
          <cell r="AE1090" t="str">
            <v/>
          </cell>
          <cell r="AF1090" t="str">
            <v/>
          </cell>
          <cell r="AG1090" t="str">
            <v/>
          </cell>
          <cell r="AH1090" t="str">
            <v/>
          </cell>
          <cell r="AI1090" t="str">
            <v/>
          </cell>
          <cell r="AJ1090" t="str">
            <v/>
          </cell>
          <cell r="AK1090" t="str">
            <v/>
          </cell>
        </row>
        <row r="1091">
          <cell r="A1091">
            <v>540202116</v>
          </cell>
          <cell r="B1091" t="str">
            <v>Normal</v>
          </cell>
          <cell r="C1091" t="str">
            <v>Produtivo</v>
          </cell>
          <cell r="D1091" t="str">
            <v>MBBRAS - SBC_x000D_
59.104.273/0001-29</v>
          </cell>
          <cell r="E1091" t="str">
            <v>BSAO0042167</v>
          </cell>
          <cell r="F1091" t="str">
            <v>DAIMLER INDIA</v>
          </cell>
          <cell r="G1091" t="str">
            <v>MAERSK</v>
          </cell>
          <cell r="H1091" t="str">
            <v>MARITIMA</v>
          </cell>
          <cell r="I1091" t="str">
            <v/>
          </cell>
          <cell r="J1091">
            <v>44587</v>
          </cell>
          <cell r="K1091" t="str">
            <v>215886698</v>
          </cell>
          <cell r="L1091" t="str">
            <v/>
          </cell>
          <cell r="P1091">
            <v>44587</v>
          </cell>
          <cell r="Q1091" t="str">
            <v>9526954 -MAERSK LOTA</v>
          </cell>
          <cell r="R1091" t="str">
            <v>FCL</v>
          </cell>
          <cell r="S1091">
            <v>44637</v>
          </cell>
          <cell r="T1091">
            <v>44637</v>
          </cell>
          <cell r="U1091" t="str">
            <v>152205053350733</v>
          </cell>
          <cell r="V1091">
            <v>44637</v>
          </cell>
          <cell r="W1091" t="str">
            <v/>
          </cell>
          <cell r="X1091" t="str">
            <v/>
          </cell>
          <cell r="Y1091" t="str">
            <v/>
          </cell>
          <cell r="Z1091" t="str">
            <v>0817800
PORTO DE SANTOS</v>
          </cell>
          <cell r="AA1091" t="str">
            <v/>
          </cell>
          <cell r="AB1091" t="str">
            <v/>
          </cell>
          <cell r="AC1091" t="str">
            <v/>
          </cell>
          <cell r="AD1091" t="str">
            <v/>
          </cell>
          <cell r="AE1091" t="str">
            <v/>
          </cell>
          <cell r="AF1091" t="str">
            <v/>
          </cell>
          <cell r="AG1091" t="str">
            <v/>
          </cell>
          <cell r="AH1091" t="str">
            <v/>
          </cell>
          <cell r="AI1091" t="str">
            <v/>
          </cell>
          <cell r="AJ1091" t="str">
            <v/>
          </cell>
          <cell r="AK1091" t="str">
            <v/>
          </cell>
        </row>
        <row r="1092">
          <cell r="A1092">
            <v>540202112</v>
          </cell>
          <cell r="B1092" t="str">
            <v>Normal</v>
          </cell>
          <cell r="C1092" t="str">
            <v>Produtivo</v>
          </cell>
          <cell r="D1092" t="str">
            <v>MBBRAS - SBC_x000D_
59.104.273/0001-29</v>
          </cell>
          <cell r="E1092" t="str">
            <v>BSAO0042163</v>
          </cell>
          <cell r="F1092" t="str">
            <v>DAIMLER INDIA</v>
          </cell>
          <cell r="G1092" t="str">
            <v>MAERSK</v>
          </cell>
          <cell r="H1092" t="str">
            <v>MARITIMA</v>
          </cell>
          <cell r="I1092" t="str">
            <v/>
          </cell>
          <cell r="J1092">
            <v>44587</v>
          </cell>
          <cell r="K1092" t="str">
            <v>215886420</v>
          </cell>
          <cell r="L1092" t="str">
            <v/>
          </cell>
          <cell r="P1092">
            <v>44587</v>
          </cell>
          <cell r="Q1092" t="str">
            <v>9526954 -MAERSK LOTA</v>
          </cell>
          <cell r="R1092" t="str">
            <v>FCL</v>
          </cell>
          <cell r="S1092">
            <v>44637</v>
          </cell>
          <cell r="T1092">
            <v>44637</v>
          </cell>
          <cell r="U1092" t="str">
            <v>152205053350300</v>
          </cell>
          <cell r="V1092">
            <v>44637</v>
          </cell>
          <cell r="W1092" t="str">
            <v/>
          </cell>
          <cell r="X1092" t="str">
            <v/>
          </cell>
          <cell r="Y1092" t="str">
            <v/>
          </cell>
          <cell r="Z1092" t="str">
            <v>0817800
PORTO DE SANTOS</v>
          </cell>
          <cell r="AA1092" t="str">
            <v/>
          </cell>
          <cell r="AB1092" t="str">
            <v/>
          </cell>
          <cell r="AC1092" t="str">
            <v/>
          </cell>
          <cell r="AD1092" t="str">
            <v/>
          </cell>
          <cell r="AE1092" t="str">
            <v/>
          </cell>
          <cell r="AF1092" t="str">
            <v/>
          </cell>
          <cell r="AG1092" t="str">
            <v/>
          </cell>
          <cell r="AH1092" t="str">
            <v/>
          </cell>
          <cell r="AI1092" t="str">
            <v/>
          </cell>
          <cell r="AJ1092" t="str">
            <v/>
          </cell>
          <cell r="AK1092" t="str">
            <v/>
          </cell>
        </row>
        <row r="1093">
          <cell r="A1093">
            <v>540202110</v>
          </cell>
          <cell r="B1093" t="str">
            <v>Normal</v>
          </cell>
          <cell r="C1093" t="str">
            <v>Produtivo</v>
          </cell>
          <cell r="D1093" t="str">
            <v>MBBRAS - SBC_x000D_
59.104.273/0001-29</v>
          </cell>
          <cell r="E1093" t="str">
            <v>BSAO0042161</v>
          </cell>
          <cell r="F1093" t="str">
            <v>DAIMLER INDIA</v>
          </cell>
          <cell r="G1093" t="str">
            <v>MAERSK</v>
          </cell>
          <cell r="H1093" t="str">
            <v>MARITIMA</v>
          </cell>
          <cell r="I1093" t="str">
            <v/>
          </cell>
          <cell r="J1093">
            <v>44587</v>
          </cell>
          <cell r="K1093" t="str">
            <v>215886383</v>
          </cell>
          <cell r="L1093" t="str">
            <v/>
          </cell>
          <cell r="P1093">
            <v>44587</v>
          </cell>
          <cell r="Q1093" t="str">
            <v>9526954 -MAERSK LOTA</v>
          </cell>
          <cell r="R1093" t="str">
            <v>FCL</v>
          </cell>
          <cell r="S1093">
            <v>44637</v>
          </cell>
          <cell r="T1093">
            <v>44637</v>
          </cell>
          <cell r="U1093" t="str">
            <v>152205053350148</v>
          </cell>
          <cell r="V1093">
            <v>44637</v>
          </cell>
          <cell r="W1093" t="str">
            <v/>
          </cell>
          <cell r="X1093" t="str">
            <v/>
          </cell>
          <cell r="Y1093" t="str">
            <v/>
          </cell>
          <cell r="Z1093" t="str">
            <v>0817800
PORTO DE SANTOS</v>
          </cell>
          <cell r="AA1093" t="str">
            <v/>
          </cell>
          <cell r="AB1093" t="str">
            <v/>
          </cell>
          <cell r="AC1093" t="str">
            <v/>
          </cell>
          <cell r="AD1093" t="str">
            <v/>
          </cell>
          <cell r="AE1093" t="str">
            <v/>
          </cell>
          <cell r="AF1093" t="str">
            <v/>
          </cell>
          <cell r="AG1093" t="str">
            <v/>
          </cell>
          <cell r="AH1093" t="str">
            <v/>
          </cell>
          <cell r="AI1093" t="str">
            <v/>
          </cell>
          <cell r="AJ1093" t="str">
            <v/>
          </cell>
          <cell r="AK1093" t="str">
            <v/>
          </cell>
        </row>
        <row r="1094">
          <cell r="A1094">
            <v>540202115</v>
          </cell>
          <cell r="B1094" t="str">
            <v>Normal</v>
          </cell>
          <cell r="C1094" t="str">
            <v>Produtivo</v>
          </cell>
          <cell r="D1094" t="str">
            <v>MBBRAS - SBC_x000D_
59.104.273/0001-29</v>
          </cell>
          <cell r="E1094" t="str">
            <v>BSAO0042166</v>
          </cell>
          <cell r="F1094" t="str">
            <v>DAIMLER INDIA</v>
          </cell>
          <cell r="G1094" t="str">
            <v>MAERSK</v>
          </cell>
          <cell r="H1094" t="str">
            <v>MARITIMA</v>
          </cell>
          <cell r="I1094" t="str">
            <v/>
          </cell>
          <cell r="J1094">
            <v>44587</v>
          </cell>
          <cell r="K1094" t="str">
            <v>215886526</v>
          </cell>
          <cell r="L1094" t="str">
            <v/>
          </cell>
          <cell r="P1094">
            <v>44587</v>
          </cell>
          <cell r="Q1094" t="str">
            <v>9526954 -MAERSK LOTA</v>
          </cell>
          <cell r="R1094" t="str">
            <v>FCL</v>
          </cell>
          <cell r="S1094">
            <v>44637</v>
          </cell>
          <cell r="T1094">
            <v>44637</v>
          </cell>
          <cell r="U1094" t="str">
            <v>152205053350652</v>
          </cell>
          <cell r="V1094">
            <v>44637</v>
          </cell>
          <cell r="W1094" t="str">
            <v/>
          </cell>
          <cell r="X1094" t="str">
            <v/>
          </cell>
          <cell r="Y1094" t="str">
            <v/>
          </cell>
          <cell r="Z1094" t="str">
            <v>0817800
PORTO DE SANTOS</v>
          </cell>
          <cell r="AA1094" t="str">
            <v/>
          </cell>
          <cell r="AB1094" t="str">
            <v/>
          </cell>
          <cell r="AC1094" t="str">
            <v/>
          </cell>
          <cell r="AD1094" t="str">
            <v/>
          </cell>
          <cell r="AE1094" t="str">
            <v/>
          </cell>
          <cell r="AF1094" t="str">
            <v/>
          </cell>
          <cell r="AG1094" t="str">
            <v/>
          </cell>
          <cell r="AH1094" t="str">
            <v/>
          </cell>
          <cell r="AI1094" t="str">
            <v/>
          </cell>
          <cell r="AJ1094" t="str">
            <v/>
          </cell>
          <cell r="AK1094" t="str">
            <v/>
          </cell>
        </row>
        <row r="1095">
          <cell r="A1095">
            <v>540202117</v>
          </cell>
          <cell r="B1095" t="str">
            <v>Normal</v>
          </cell>
          <cell r="C1095" t="str">
            <v>Produtivo</v>
          </cell>
          <cell r="D1095" t="str">
            <v>MBBRAS - SBC_x000D_
59.104.273/0001-29</v>
          </cell>
          <cell r="E1095" t="str">
            <v>BSAO0042168</v>
          </cell>
          <cell r="F1095" t="str">
            <v>DAIMLER INDIA</v>
          </cell>
          <cell r="G1095" t="str">
            <v>MAERSK</v>
          </cell>
          <cell r="H1095" t="str">
            <v>MARITIMA</v>
          </cell>
          <cell r="I1095" t="str">
            <v/>
          </cell>
          <cell r="J1095">
            <v>44587</v>
          </cell>
          <cell r="K1095" t="str">
            <v>215886723</v>
          </cell>
          <cell r="L1095" t="str">
            <v/>
          </cell>
          <cell r="P1095">
            <v>44587</v>
          </cell>
          <cell r="Q1095" t="str">
            <v>9526954 -MAERSK LOTA</v>
          </cell>
          <cell r="R1095" t="str">
            <v>FCL</v>
          </cell>
          <cell r="S1095">
            <v>44637</v>
          </cell>
          <cell r="T1095">
            <v>44637</v>
          </cell>
          <cell r="U1095" t="str">
            <v>152205053350814</v>
          </cell>
          <cell r="V1095">
            <v>44637</v>
          </cell>
          <cell r="W1095" t="str">
            <v/>
          </cell>
          <cell r="X1095" t="str">
            <v/>
          </cell>
          <cell r="Y1095" t="str">
            <v/>
          </cell>
          <cell r="Z1095" t="str">
            <v>0817800
PORTO DE SANTOS</v>
          </cell>
          <cell r="AA1095" t="str">
            <v/>
          </cell>
          <cell r="AB1095" t="str">
            <v/>
          </cell>
          <cell r="AC1095" t="str">
            <v/>
          </cell>
          <cell r="AD1095" t="str">
            <v/>
          </cell>
          <cell r="AE1095" t="str">
            <v/>
          </cell>
          <cell r="AF1095" t="str">
            <v/>
          </cell>
          <cell r="AG1095" t="str">
            <v/>
          </cell>
          <cell r="AH1095" t="str">
            <v/>
          </cell>
          <cell r="AI1095" t="str">
            <v/>
          </cell>
          <cell r="AJ1095" t="str">
            <v/>
          </cell>
          <cell r="AK1095" t="str">
            <v/>
          </cell>
        </row>
        <row r="1096">
          <cell r="A1096">
            <v>540202155</v>
          </cell>
          <cell r="B1096" t="str">
            <v>Normal</v>
          </cell>
          <cell r="C1096" t="str">
            <v>Produtivo</v>
          </cell>
          <cell r="D1096" t="str">
            <v>MBBRAS - SBC_x000D_
59.104.273/0001-29</v>
          </cell>
          <cell r="E1096" t="str">
            <v>BSAO0042232</v>
          </cell>
          <cell r="F1096" t="str">
            <v>DAIMLER TRUCK</v>
          </cell>
          <cell r="G1096" t="str">
            <v>HAPAG-LLOYD CONTAINER LINE</v>
          </cell>
          <cell r="H1096" t="str">
            <v>MARITIMA</v>
          </cell>
          <cell r="I1096" t="str">
            <v/>
          </cell>
          <cell r="J1096">
            <v>44609</v>
          </cell>
          <cell r="K1096" t="str">
            <v>HLCUSTR220200182</v>
          </cell>
          <cell r="L1096" t="str">
            <v>1250253998</v>
          </cell>
          <cell r="P1096">
            <v>44609</v>
          </cell>
          <cell r="Q1096" t="str">
            <v>9699127 - UASC ZAMZAM</v>
          </cell>
          <cell r="R1096" t="str">
            <v>FCL</v>
          </cell>
          <cell r="S1096">
            <v>44626</v>
          </cell>
          <cell r="T1096">
            <v>44625</v>
          </cell>
          <cell r="U1096" t="str">
            <v>152205047175763</v>
          </cell>
          <cell r="V1096">
            <v>44625</v>
          </cell>
          <cell r="W1096" t="str">
            <v/>
          </cell>
          <cell r="X1096" t="str">
            <v/>
          </cell>
          <cell r="Y1096" t="str">
            <v/>
          </cell>
          <cell r="Z1096" t="str">
            <v>0817800
PORTO DE SANTOS</v>
          </cell>
          <cell r="AA1096" t="str">
            <v>0817800
PORTO DE SANTOS</v>
          </cell>
          <cell r="AB1096" t="str">
            <v>BRASIL TERMINAL PORTUÁRIO S/A</v>
          </cell>
          <cell r="AC1096">
            <v>44629</v>
          </cell>
          <cell r="AD1096" t="str">
            <v>22/0446368-9</v>
          </cell>
          <cell r="AE1096">
            <v>44629</v>
          </cell>
          <cell r="AF1096" t="str">
            <v>Verde</v>
          </cell>
          <cell r="AG1096">
            <v>44629</v>
          </cell>
          <cell r="AH1096" t="str">
            <v/>
          </cell>
          <cell r="AI1096" t="str">
            <v/>
          </cell>
          <cell r="AJ1096">
            <v>44630</v>
          </cell>
          <cell r="AK1096">
            <v>44630</v>
          </cell>
        </row>
        <row r="1097">
          <cell r="A1097">
            <v>540202126</v>
          </cell>
          <cell r="B1097" t="str">
            <v>Normal</v>
          </cell>
          <cell r="C1097" t="str">
            <v>Produtivo</v>
          </cell>
          <cell r="D1097" t="str">
            <v>MBBRAS - SBC_x000D_
59.104.273/0001-29</v>
          </cell>
          <cell r="E1097" t="str">
            <v>BSAO0042275</v>
          </cell>
          <cell r="F1097" t="str">
            <v>DAIMLER INDIA</v>
          </cell>
          <cell r="G1097" t="str">
            <v>MAERSK</v>
          </cell>
          <cell r="H1097" t="str">
            <v>MARITIMA</v>
          </cell>
          <cell r="I1097" t="str">
            <v/>
          </cell>
          <cell r="J1097">
            <v>44594</v>
          </cell>
          <cell r="K1097" t="str">
            <v>216130550</v>
          </cell>
          <cell r="L1097" t="str">
            <v/>
          </cell>
          <cell r="P1097">
            <v>44594</v>
          </cell>
          <cell r="Q1097" t="str">
            <v>9699206 - SAN VICENTE</v>
          </cell>
          <cell r="R1097" t="str">
            <v>FCL</v>
          </cell>
          <cell r="S1097">
            <v>44645</v>
          </cell>
          <cell r="T1097" t="str">
            <v/>
          </cell>
          <cell r="U1097" t="str">
            <v>152205063630704</v>
          </cell>
          <cell r="V1097" t="str">
            <v/>
          </cell>
          <cell r="W1097" t="str">
            <v/>
          </cell>
          <cell r="X1097" t="str">
            <v/>
          </cell>
          <cell r="Y1097" t="str">
            <v/>
          </cell>
          <cell r="Z1097" t="str">
            <v/>
          </cell>
          <cell r="AA1097" t="str">
            <v/>
          </cell>
          <cell r="AB1097" t="str">
            <v/>
          </cell>
          <cell r="AC1097" t="str">
            <v/>
          </cell>
          <cell r="AD1097" t="str">
            <v/>
          </cell>
          <cell r="AE1097" t="str">
            <v/>
          </cell>
          <cell r="AF1097" t="str">
            <v/>
          </cell>
          <cell r="AG1097" t="str">
            <v/>
          </cell>
          <cell r="AH1097" t="str">
            <v/>
          </cell>
          <cell r="AI1097" t="str">
            <v/>
          </cell>
          <cell r="AJ1097" t="str">
            <v/>
          </cell>
          <cell r="AK1097" t="str">
            <v/>
          </cell>
        </row>
        <row r="1098">
          <cell r="A1098">
            <v>540202124</v>
          </cell>
          <cell r="B1098" t="str">
            <v>Normal</v>
          </cell>
          <cell r="C1098" t="str">
            <v>Produtivo</v>
          </cell>
          <cell r="D1098" t="str">
            <v>MBBRAS - SBC_x000D_
59.104.273/0001-29</v>
          </cell>
          <cell r="E1098" t="str">
            <v>BSAO0042273</v>
          </cell>
          <cell r="F1098" t="str">
            <v>DAIMLER INDIA</v>
          </cell>
          <cell r="G1098" t="str">
            <v>MAERSK</v>
          </cell>
          <cell r="H1098" t="str">
            <v>MARITIMA</v>
          </cell>
          <cell r="I1098" t="str">
            <v/>
          </cell>
          <cell r="J1098">
            <v>44594</v>
          </cell>
          <cell r="K1098" t="str">
            <v>216130491</v>
          </cell>
          <cell r="L1098" t="str">
            <v/>
          </cell>
          <cell r="P1098">
            <v>44594</v>
          </cell>
          <cell r="Q1098" t="str">
            <v>9699206 - SAN VICENTE</v>
          </cell>
          <cell r="R1098" t="str">
            <v>FCL</v>
          </cell>
          <cell r="S1098">
            <v>44645</v>
          </cell>
          <cell r="T1098" t="str">
            <v/>
          </cell>
          <cell r="U1098" t="str">
            <v>152205063630623</v>
          </cell>
          <cell r="V1098" t="str">
            <v/>
          </cell>
          <cell r="W1098" t="str">
            <v/>
          </cell>
          <cell r="X1098" t="str">
            <v/>
          </cell>
          <cell r="Y1098" t="str">
            <v/>
          </cell>
          <cell r="Z1098" t="str">
            <v/>
          </cell>
          <cell r="AA1098" t="str">
            <v/>
          </cell>
          <cell r="AB1098" t="str">
            <v/>
          </cell>
          <cell r="AC1098" t="str">
            <v/>
          </cell>
          <cell r="AD1098" t="str">
            <v/>
          </cell>
          <cell r="AE1098" t="str">
            <v/>
          </cell>
          <cell r="AF1098" t="str">
            <v/>
          </cell>
          <cell r="AG1098" t="str">
            <v/>
          </cell>
          <cell r="AH1098" t="str">
            <v/>
          </cell>
          <cell r="AI1098" t="str">
            <v/>
          </cell>
          <cell r="AJ1098" t="str">
            <v/>
          </cell>
          <cell r="AK1098" t="str">
            <v/>
          </cell>
        </row>
        <row r="1099">
          <cell r="A1099">
            <v>540202127</v>
          </cell>
          <cell r="B1099" t="str">
            <v>Normal</v>
          </cell>
          <cell r="C1099" t="str">
            <v>Produtivo</v>
          </cell>
          <cell r="D1099" t="str">
            <v>MBBRAS - SBC_x000D_
59.104.273/0001-29</v>
          </cell>
          <cell r="E1099" t="str">
            <v>BSAO0042277</v>
          </cell>
          <cell r="F1099" t="str">
            <v>DAIMLER INDIA</v>
          </cell>
          <cell r="G1099" t="str">
            <v>MAERSK</v>
          </cell>
          <cell r="H1099" t="str">
            <v>MARITIMA</v>
          </cell>
          <cell r="I1099" t="str">
            <v/>
          </cell>
          <cell r="J1099">
            <v>44594</v>
          </cell>
          <cell r="K1099" t="str">
            <v>216130618</v>
          </cell>
          <cell r="L1099" t="str">
            <v/>
          </cell>
          <cell r="P1099">
            <v>44594</v>
          </cell>
          <cell r="Q1099" t="str">
            <v>9699206 - SAN VICENTE</v>
          </cell>
          <cell r="R1099" t="str">
            <v>FCL</v>
          </cell>
          <cell r="S1099">
            <v>44645</v>
          </cell>
          <cell r="T1099" t="str">
            <v/>
          </cell>
          <cell r="U1099" t="str">
            <v>152205063630895</v>
          </cell>
          <cell r="V1099" t="str">
            <v/>
          </cell>
          <cell r="W1099" t="str">
            <v/>
          </cell>
          <cell r="X1099" t="str">
            <v/>
          </cell>
          <cell r="Y1099" t="str">
            <v/>
          </cell>
          <cell r="Z1099" t="str">
            <v/>
          </cell>
          <cell r="AA1099" t="str">
            <v/>
          </cell>
          <cell r="AB1099" t="str">
            <v/>
          </cell>
          <cell r="AC1099" t="str">
            <v/>
          </cell>
          <cell r="AD1099" t="str">
            <v/>
          </cell>
          <cell r="AE1099" t="str">
            <v/>
          </cell>
          <cell r="AF1099" t="str">
            <v/>
          </cell>
          <cell r="AG1099" t="str">
            <v/>
          </cell>
          <cell r="AH1099" t="str">
            <v/>
          </cell>
          <cell r="AI1099" t="str">
            <v/>
          </cell>
          <cell r="AJ1099" t="str">
            <v/>
          </cell>
          <cell r="AK1099" t="str">
            <v/>
          </cell>
        </row>
        <row r="1100">
          <cell r="A1100">
            <v>540202122</v>
          </cell>
          <cell r="B1100" t="str">
            <v>Normal</v>
          </cell>
          <cell r="C1100" t="str">
            <v>Produtivo</v>
          </cell>
          <cell r="D1100" t="str">
            <v>MBBRAS - SBC_x000D_
59.104.273/0001-29</v>
          </cell>
          <cell r="E1100" t="str">
            <v>BSAO0042271</v>
          </cell>
          <cell r="F1100" t="str">
            <v>DAIMLER INDIA</v>
          </cell>
          <cell r="G1100" t="str">
            <v>MAERSK</v>
          </cell>
          <cell r="H1100" t="str">
            <v>MARITIMA</v>
          </cell>
          <cell r="I1100" t="str">
            <v/>
          </cell>
          <cell r="J1100">
            <v>44594</v>
          </cell>
          <cell r="K1100" t="str">
            <v>216130440</v>
          </cell>
          <cell r="L1100" t="str">
            <v/>
          </cell>
          <cell r="P1100">
            <v>44594</v>
          </cell>
          <cell r="Q1100" t="str">
            <v>9699206 - SAN VICENTE</v>
          </cell>
          <cell r="R1100" t="str">
            <v>FCL</v>
          </cell>
          <cell r="S1100">
            <v>44645</v>
          </cell>
          <cell r="T1100" t="str">
            <v/>
          </cell>
          <cell r="U1100" t="str">
            <v>152205063630542</v>
          </cell>
          <cell r="V1100" t="str">
            <v/>
          </cell>
          <cell r="W1100" t="str">
            <v/>
          </cell>
          <cell r="X1100" t="str">
            <v/>
          </cell>
          <cell r="Y1100" t="str">
            <v/>
          </cell>
          <cell r="Z1100" t="str">
            <v/>
          </cell>
          <cell r="AA1100" t="str">
            <v/>
          </cell>
          <cell r="AB1100" t="str">
            <v/>
          </cell>
          <cell r="AC1100" t="str">
            <v/>
          </cell>
          <cell r="AD1100" t="str">
            <v/>
          </cell>
          <cell r="AE1100" t="str">
            <v/>
          </cell>
          <cell r="AF1100" t="str">
            <v/>
          </cell>
          <cell r="AG1100" t="str">
            <v/>
          </cell>
          <cell r="AH1100" t="str">
            <v/>
          </cell>
          <cell r="AI1100" t="str">
            <v/>
          </cell>
          <cell r="AJ1100" t="str">
            <v/>
          </cell>
          <cell r="AK1100" t="str">
            <v/>
          </cell>
        </row>
        <row r="1101">
          <cell r="A1101">
            <v>540202135</v>
          </cell>
          <cell r="B1101" t="str">
            <v>Normal</v>
          </cell>
          <cell r="C1101" t="str">
            <v>Produtivo</v>
          </cell>
          <cell r="D1101" t="str">
            <v>MBBRAS - SBC_x000D_
59.104.273/0001-29</v>
          </cell>
          <cell r="E1101" t="str">
            <v>BSAO0042287</v>
          </cell>
          <cell r="F1101" t="str">
            <v>DAIMLER INDIA</v>
          </cell>
          <cell r="G1101" t="str">
            <v>MAERSK</v>
          </cell>
          <cell r="H1101" t="str">
            <v>MARITIMA</v>
          </cell>
          <cell r="I1101" t="str">
            <v/>
          </cell>
          <cell r="J1101">
            <v>44601</v>
          </cell>
          <cell r="K1101" t="str">
            <v>216241560</v>
          </cell>
          <cell r="L1101" t="str">
            <v/>
          </cell>
          <cell r="P1101">
            <v>44601</v>
          </cell>
          <cell r="Q1101" t="str">
            <v>9699206 - SAN VICENTE</v>
          </cell>
          <cell r="R1101" t="str">
            <v>FCL</v>
          </cell>
          <cell r="S1101">
            <v>44645</v>
          </cell>
          <cell r="T1101" t="str">
            <v/>
          </cell>
          <cell r="U1101" t="str">
            <v>152205063633487</v>
          </cell>
          <cell r="V1101" t="str">
            <v/>
          </cell>
          <cell r="W1101" t="str">
            <v/>
          </cell>
          <cell r="X1101" t="str">
            <v/>
          </cell>
          <cell r="Y1101" t="str">
            <v/>
          </cell>
          <cell r="Z1101" t="str">
            <v/>
          </cell>
          <cell r="AA1101" t="str">
            <v/>
          </cell>
          <cell r="AB1101" t="str">
            <v/>
          </cell>
          <cell r="AC1101" t="str">
            <v/>
          </cell>
          <cell r="AD1101" t="str">
            <v/>
          </cell>
          <cell r="AE1101" t="str">
            <v/>
          </cell>
          <cell r="AF1101" t="str">
            <v/>
          </cell>
          <cell r="AG1101" t="str">
            <v/>
          </cell>
          <cell r="AH1101" t="str">
            <v/>
          </cell>
          <cell r="AI1101" t="str">
            <v/>
          </cell>
          <cell r="AJ1101" t="str">
            <v/>
          </cell>
          <cell r="AK1101" t="str">
            <v/>
          </cell>
        </row>
        <row r="1102">
          <cell r="A1102">
            <v>540202133</v>
          </cell>
          <cell r="B1102" t="str">
            <v>Normal</v>
          </cell>
          <cell r="C1102" t="str">
            <v>Produtivo</v>
          </cell>
          <cell r="D1102" t="str">
            <v>MBBRAS - SBC_x000D_
59.104.273/0001-29</v>
          </cell>
          <cell r="E1102" t="str">
            <v>BSAO0042285</v>
          </cell>
          <cell r="F1102" t="str">
            <v>DAIMLER INDIA</v>
          </cell>
          <cell r="G1102" t="str">
            <v>MAERSK</v>
          </cell>
          <cell r="H1102" t="str">
            <v>MARITIMA</v>
          </cell>
          <cell r="I1102" t="str">
            <v/>
          </cell>
          <cell r="J1102">
            <v>44601</v>
          </cell>
          <cell r="K1102" t="str">
            <v>216240849</v>
          </cell>
          <cell r="L1102" t="str">
            <v/>
          </cell>
          <cell r="P1102">
            <v>44601</v>
          </cell>
          <cell r="Q1102" t="str">
            <v>9699206 - SAN VICENTE</v>
          </cell>
          <cell r="R1102" t="str">
            <v>FCL</v>
          </cell>
          <cell r="S1102">
            <v>44645</v>
          </cell>
          <cell r="T1102" t="str">
            <v/>
          </cell>
          <cell r="U1102" t="str">
            <v>152205063633215</v>
          </cell>
          <cell r="V1102" t="str">
            <v/>
          </cell>
          <cell r="W1102" t="str">
            <v/>
          </cell>
          <cell r="X1102" t="str">
            <v/>
          </cell>
          <cell r="Y1102" t="str">
            <v/>
          </cell>
          <cell r="Z1102" t="str">
            <v/>
          </cell>
          <cell r="AA1102" t="str">
            <v/>
          </cell>
          <cell r="AB1102" t="str">
            <v/>
          </cell>
          <cell r="AC1102" t="str">
            <v/>
          </cell>
          <cell r="AD1102" t="str">
            <v/>
          </cell>
          <cell r="AE1102" t="str">
            <v/>
          </cell>
          <cell r="AF1102" t="str">
            <v/>
          </cell>
          <cell r="AG1102" t="str">
            <v/>
          </cell>
          <cell r="AH1102" t="str">
            <v/>
          </cell>
          <cell r="AI1102" t="str">
            <v/>
          </cell>
          <cell r="AJ1102" t="str">
            <v/>
          </cell>
          <cell r="AK1102" t="str">
            <v/>
          </cell>
        </row>
        <row r="1103">
          <cell r="A1103">
            <v>540202136</v>
          </cell>
          <cell r="B1103" t="str">
            <v>Normal</v>
          </cell>
          <cell r="C1103" t="str">
            <v>Produtivo</v>
          </cell>
          <cell r="D1103" t="str">
            <v>MBBRAS - SBC_x000D_
59.104.273/0001-29</v>
          </cell>
          <cell r="E1103" t="str">
            <v>BSAO0042288</v>
          </cell>
          <cell r="F1103" t="str">
            <v>DAIMLER INDIA</v>
          </cell>
          <cell r="G1103" t="str">
            <v>MAERSK</v>
          </cell>
          <cell r="H1103" t="str">
            <v>MARITIMA</v>
          </cell>
          <cell r="I1103" t="str">
            <v/>
          </cell>
          <cell r="J1103">
            <v>44601</v>
          </cell>
          <cell r="K1103" t="str">
            <v>216241579</v>
          </cell>
          <cell r="L1103" t="str">
            <v/>
          </cell>
          <cell r="P1103">
            <v>44601</v>
          </cell>
          <cell r="Q1103" t="str">
            <v>9699206 - SAN VICENTE</v>
          </cell>
          <cell r="R1103" t="str">
            <v>FCL</v>
          </cell>
          <cell r="S1103">
            <v>44645</v>
          </cell>
          <cell r="T1103" t="str">
            <v/>
          </cell>
          <cell r="U1103" t="str">
            <v>152205063633568</v>
          </cell>
          <cell r="V1103" t="str">
            <v/>
          </cell>
          <cell r="W1103" t="str">
            <v/>
          </cell>
          <cell r="X1103" t="str">
            <v/>
          </cell>
          <cell r="Y1103" t="str">
            <v/>
          </cell>
          <cell r="Z1103" t="str">
            <v/>
          </cell>
          <cell r="AA1103" t="str">
            <v/>
          </cell>
          <cell r="AB1103" t="str">
            <v/>
          </cell>
          <cell r="AC1103" t="str">
            <v/>
          </cell>
          <cell r="AD1103" t="str">
            <v/>
          </cell>
          <cell r="AE1103" t="str">
            <v/>
          </cell>
          <cell r="AF1103" t="str">
            <v/>
          </cell>
          <cell r="AG1103" t="str">
            <v/>
          </cell>
          <cell r="AH1103" t="str">
            <v/>
          </cell>
          <cell r="AI1103" t="str">
            <v/>
          </cell>
          <cell r="AJ1103" t="str">
            <v/>
          </cell>
          <cell r="AK1103" t="str">
            <v/>
          </cell>
        </row>
        <row r="1104">
          <cell r="A1104">
            <v>540202128</v>
          </cell>
          <cell r="B1104" t="str">
            <v>Normal</v>
          </cell>
          <cell r="C1104" t="str">
            <v>Produtivo</v>
          </cell>
          <cell r="D1104" t="str">
            <v>MBBRAS - SBC_x000D_
59.104.273/0001-29</v>
          </cell>
          <cell r="E1104" t="str">
            <v>BSAO0042279</v>
          </cell>
          <cell r="F1104" t="str">
            <v>DAIMLER INDIA</v>
          </cell>
          <cell r="G1104" t="str">
            <v>MAERSK</v>
          </cell>
          <cell r="H1104" t="str">
            <v>MARITIMA</v>
          </cell>
          <cell r="I1104" t="str">
            <v/>
          </cell>
          <cell r="J1104">
            <v>44601</v>
          </cell>
          <cell r="K1104" t="str">
            <v>216240761</v>
          </cell>
          <cell r="L1104" t="str">
            <v/>
          </cell>
          <cell r="P1104">
            <v>44601</v>
          </cell>
          <cell r="Q1104" t="str">
            <v>9699206 - SAN VICENTE</v>
          </cell>
          <cell r="R1104" t="str">
            <v>FCL</v>
          </cell>
          <cell r="S1104">
            <v>44645</v>
          </cell>
          <cell r="T1104" t="str">
            <v/>
          </cell>
          <cell r="U1104" t="str">
            <v>152205063633053</v>
          </cell>
          <cell r="V1104" t="str">
            <v/>
          </cell>
          <cell r="W1104" t="str">
            <v/>
          </cell>
          <cell r="X1104" t="str">
            <v/>
          </cell>
          <cell r="Y1104" t="str">
            <v/>
          </cell>
          <cell r="Z1104" t="str">
            <v/>
          </cell>
          <cell r="AA1104" t="str">
            <v/>
          </cell>
          <cell r="AB1104" t="str">
            <v/>
          </cell>
          <cell r="AC1104" t="str">
            <v/>
          </cell>
          <cell r="AD1104" t="str">
            <v/>
          </cell>
          <cell r="AE1104" t="str">
            <v/>
          </cell>
          <cell r="AF1104" t="str">
            <v/>
          </cell>
          <cell r="AG1104" t="str">
            <v/>
          </cell>
          <cell r="AH1104" t="str">
            <v/>
          </cell>
          <cell r="AI1104" t="str">
            <v/>
          </cell>
          <cell r="AJ1104" t="str">
            <v/>
          </cell>
          <cell r="AK1104" t="str">
            <v/>
          </cell>
        </row>
        <row r="1105">
          <cell r="A1105">
            <v>540202132</v>
          </cell>
          <cell r="B1105" t="str">
            <v>Normal</v>
          </cell>
          <cell r="C1105" t="str">
            <v>Produtivo</v>
          </cell>
          <cell r="D1105" t="str">
            <v>MBBRAS - SBC_x000D_
59.104.273/0001-29</v>
          </cell>
          <cell r="E1105" t="str">
            <v>BSAO0042283</v>
          </cell>
          <cell r="F1105" t="str">
            <v>DAIMLER INDIA</v>
          </cell>
          <cell r="G1105" t="str">
            <v>MAERSK</v>
          </cell>
          <cell r="H1105" t="str">
            <v>MARITIMA</v>
          </cell>
          <cell r="I1105" t="str">
            <v/>
          </cell>
          <cell r="J1105">
            <v>44601</v>
          </cell>
          <cell r="K1105" t="str">
            <v>216240791</v>
          </cell>
          <cell r="L1105" t="str">
            <v/>
          </cell>
          <cell r="P1105">
            <v>44601</v>
          </cell>
          <cell r="Q1105" t="str">
            <v>9699206 - SAN VICENTE</v>
          </cell>
          <cell r="R1105" t="str">
            <v>FCL</v>
          </cell>
          <cell r="S1105">
            <v>44645</v>
          </cell>
          <cell r="T1105" t="str">
            <v/>
          </cell>
          <cell r="U1105" t="str">
            <v>152205063633134</v>
          </cell>
          <cell r="V1105" t="str">
            <v/>
          </cell>
          <cell r="W1105" t="str">
            <v/>
          </cell>
          <cell r="X1105" t="str">
            <v/>
          </cell>
          <cell r="Y1105" t="str">
            <v/>
          </cell>
          <cell r="Z1105" t="str">
            <v/>
          </cell>
          <cell r="AA1105" t="str">
            <v/>
          </cell>
          <cell r="AB1105" t="str">
            <v/>
          </cell>
          <cell r="AC1105" t="str">
            <v/>
          </cell>
          <cell r="AD1105" t="str">
            <v/>
          </cell>
          <cell r="AE1105" t="str">
            <v/>
          </cell>
          <cell r="AF1105" t="str">
            <v/>
          </cell>
          <cell r="AG1105" t="str">
            <v/>
          </cell>
          <cell r="AH1105" t="str">
            <v/>
          </cell>
          <cell r="AI1105" t="str">
            <v/>
          </cell>
          <cell r="AJ1105" t="str">
            <v/>
          </cell>
          <cell r="AK1105" t="str">
            <v/>
          </cell>
        </row>
        <row r="1106">
          <cell r="A1106">
            <v>540202134</v>
          </cell>
          <cell r="B1106" t="str">
            <v>Normal</v>
          </cell>
          <cell r="C1106" t="str">
            <v>Produtivo</v>
          </cell>
          <cell r="D1106" t="str">
            <v>MBBRAS - SBC_x000D_
59.104.273/0001-29</v>
          </cell>
          <cell r="E1106" t="str">
            <v>BSAO0042286</v>
          </cell>
          <cell r="F1106" t="str">
            <v>DAIMLER INDIA</v>
          </cell>
          <cell r="G1106" t="str">
            <v>MAERSK</v>
          </cell>
          <cell r="H1106" t="str">
            <v>MARITIMA</v>
          </cell>
          <cell r="I1106" t="str">
            <v/>
          </cell>
          <cell r="J1106">
            <v>44601</v>
          </cell>
          <cell r="K1106" t="str">
            <v>216241492</v>
          </cell>
          <cell r="L1106" t="str">
            <v/>
          </cell>
          <cell r="P1106">
            <v>44601</v>
          </cell>
          <cell r="Q1106" t="str">
            <v>9699206 - SAN VICENTE</v>
          </cell>
          <cell r="R1106" t="str">
            <v>FCL</v>
          </cell>
          <cell r="S1106">
            <v>44645</v>
          </cell>
          <cell r="T1106" t="str">
            <v/>
          </cell>
          <cell r="U1106" t="str">
            <v>152205063633304</v>
          </cell>
          <cell r="V1106" t="str">
            <v/>
          </cell>
          <cell r="W1106" t="str">
            <v/>
          </cell>
          <cell r="X1106" t="str">
            <v/>
          </cell>
          <cell r="Y1106" t="str">
            <v/>
          </cell>
          <cell r="Z1106" t="str">
            <v/>
          </cell>
          <cell r="AA1106" t="str">
            <v/>
          </cell>
          <cell r="AB1106" t="str">
            <v/>
          </cell>
          <cell r="AC1106" t="str">
            <v/>
          </cell>
          <cell r="AD1106" t="str">
            <v/>
          </cell>
          <cell r="AE1106" t="str">
            <v/>
          </cell>
          <cell r="AF1106" t="str">
            <v/>
          </cell>
          <cell r="AG1106" t="str">
            <v/>
          </cell>
          <cell r="AH1106" t="str">
            <v/>
          </cell>
          <cell r="AI1106" t="str">
            <v/>
          </cell>
          <cell r="AJ1106" t="str">
            <v/>
          </cell>
          <cell r="AK1106" t="str">
            <v/>
          </cell>
        </row>
        <row r="1107">
          <cell r="A1107">
            <v>540202137</v>
          </cell>
          <cell r="B1107" t="str">
            <v>Normal</v>
          </cell>
          <cell r="C1107" t="str">
            <v>Produtivo</v>
          </cell>
          <cell r="D1107" t="str">
            <v>MBBRAS - SBC_x000D_
59.104.273/0001-29</v>
          </cell>
          <cell r="E1107" t="str">
            <v>BSAO0042289</v>
          </cell>
          <cell r="F1107" t="str">
            <v>DAIMLER INDIA</v>
          </cell>
          <cell r="G1107" t="str">
            <v>MAERSK</v>
          </cell>
          <cell r="H1107" t="str">
            <v>MARITIMA</v>
          </cell>
          <cell r="I1107" t="str">
            <v/>
          </cell>
          <cell r="J1107">
            <v>44601</v>
          </cell>
          <cell r="K1107" t="str">
            <v>216241612</v>
          </cell>
          <cell r="L1107" t="str">
            <v/>
          </cell>
          <cell r="P1107">
            <v>44601</v>
          </cell>
          <cell r="Q1107" t="str">
            <v>9699206 - SAN VICENTE</v>
          </cell>
          <cell r="R1107" t="str">
            <v>FCL</v>
          </cell>
          <cell r="S1107">
            <v>44645</v>
          </cell>
          <cell r="T1107" t="str">
            <v/>
          </cell>
          <cell r="U1107" t="str">
            <v>152205063633649</v>
          </cell>
          <cell r="V1107" t="str">
            <v/>
          </cell>
          <cell r="W1107" t="str">
            <v/>
          </cell>
          <cell r="X1107" t="str">
            <v/>
          </cell>
          <cell r="Y1107" t="str">
            <v/>
          </cell>
          <cell r="Z1107" t="str">
            <v/>
          </cell>
          <cell r="AA1107" t="str">
            <v/>
          </cell>
          <cell r="AB1107" t="str">
            <v/>
          </cell>
          <cell r="AC1107" t="str">
            <v/>
          </cell>
          <cell r="AD1107" t="str">
            <v/>
          </cell>
          <cell r="AE1107" t="str">
            <v/>
          </cell>
          <cell r="AF1107" t="str">
            <v/>
          </cell>
          <cell r="AG1107" t="str">
            <v/>
          </cell>
          <cell r="AH1107" t="str">
            <v/>
          </cell>
          <cell r="AI1107" t="str">
            <v/>
          </cell>
          <cell r="AJ1107" t="str">
            <v/>
          </cell>
          <cell r="AK1107" t="str">
            <v/>
          </cell>
        </row>
        <row r="1108">
          <cell r="A1108">
            <v>540202138</v>
          </cell>
          <cell r="B1108" t="str">
            <v>Normal</v>
          </cell>
          <cell r="C1108" t="str">
            <v>Produtivo</v>
          </cell>
          <cell r="D1108" t="str">
            <v>MBBRAS - SBC_x000D_
59.104.273/0001-29</v>
          </cell>
          <cell r="E1108" t="str">
            <v>BSAO0042290</v>
          </cell>
          <cell r="F1108" t="str">
            <v>DAIMLER INDIA</v>
          </cell>
          <cell r="G1108" t="str">
            <v>MAERSK</v>
          </cell>
          <cell r="H1108" t="str">
            <v>MARITIMA</v>
          </cell>
          <cell r="I1108" t="str">
            <v/>
          </cell>
          <cell r="J1108">
            <v>44601</v>
          </cell>
          <cell r="K1108" t="str">
            <v>216241662</v>
          </cell>
          <cell r="L1108" t="str">
            <v/>
          </cell>
          <cell r="P1108">
            <v>44601</v>
          </cell>
          <cell r="Q1108" t="str">
            <v>9699206 - SAN VICENTE</v>
          </cell>
          <cell r="R1108" t="str">
            <v>FCL</v>
          </cell>
          <cell r="S1108">
            <v>44645</v>
          </cell>
          <cell r="T1108" t="str">
            <v/>
          </cell>
          <cell r="U1108" t="str">
            <v>152205063633720</v>
          </cell>
          <cell r="V1108" t="str">
            <v/>
          </cell>
          <cell r="W1108" t="str">
            <v/>
          </cell>
          <cell r="X1108" t="str">
            <v/>
          </cell>
          <cell r="Y1108" t="str">
            <v/>
          </cell>
          <cell r="Z1108" t="str">
            <v/>
          </cell>
          <cell r="AA1108" t="str">
            <v/>
          </cell>
          <cell r="AB1108" t="str">
            <v/>
          </cell>
          <cell r="AC1108" t="str">
            <v/>
          </cell>
          <cell r="AD1108" t="str">
            <v/>
          </cell>
          <cell r="AE1108" t="str">
            <v/>
          </cell>
          <cell r="AF1108" t="str">
            <v/>
          </cell>
          <cell r="AG1108" t="str">
            <v/>
          </cell>
          <cell r="AH1108" t="str">
            <v/>
          </cell>
          <cell r="AI1108" t="str">
            <v/>
          </cell>
          <cell r="AJ1108" t="str">
            <v/>
          </cell>
          <cell r="AK1108" t="str">
            <v/>
          </cell>
        </row>
        <row r="1109">
          <cell r="A1109">
            <v>540202139</v>
          </cell>
          <cell r="B1109" t="str">
            <v>Normal</v>
          </cell>
          <cell r="C1109" t="str">
            <v>Produtivo</v>
          </cell>
          <cell r="D1109" t="str">
            <v>MBBRAS - SBC_x000D_
59.104.273/0001-29</v>
          </cell>
          <cell r="E1109" t="str">
            <v>BSAO0042291</v>
          </cell>
          <cell r="F1109" t="str">
            <v>DAIMLER INDIA</v>
          </cell>
          <cell r="G1109" t="str">
            <v>MAERSK</v>
          </cell>
          <cell r="H1109" t="str">
            <v>MARITIMA</v>
          </cell>
          <cell r="I1109" t="str">
            <v/>
          </cell>
          <cell r="J1109">
            <v>44601</v>
          </cell>
          <cell r="K1109" t="str">
            <v>216241706</v>
          </cell>
          <cell r="L1109" t="str">
            <v/>
          </cell>
          <cell r="P1109">
            <v>44601</v>
          </cell>
          <cell r="Q1109" t="str">
            <v>9699206 - SAN VICENTE</v>
          </cell>
          <cell r="R1109" t="str">
            <v>FCL</v>
          </cell>
          <cell r="S1109">
            <v>44645</v>
          </cell>
          <cell r="T1109" t="str">
            <v/>
          </cell>
          <cell r="U1109" t="str">
            <v>152205063633800</v>
          </cell>
          <cell r="V1109" t="str">
            <v/>
          </cell>
          <cell r="W1109" t="str">
            <v/>
          </cell>
          <cell r="X1109" t="str">
            <v/>
          </cell>
          <cell r="Y1109" t="str">
            <v/>
          </cell>
          <cell r="Z1109" t="str">
            <v/>
          </cell>
          <cell r="AA1109" t="str">
            <v/>
          </cell>
          <cell r="AB1109" t="str">
            <v/>
          </cell>
          <cell r="AC1109" t="str">
            <v/>
          </cell>
          <cell r="AD1109" t="str">
            <v/>
          </cell>
          <cell r="AE1109" t="str">
            <v/>
          </cell>
          <cell r="AF1109" t="str">
            <v/>
          </cell>
          <cell r="AG1109" t="str">
            <v/>
          </cell>
          <cell r="AH1109" t="str">
            <v/>
          </cell>
          <cell r="AI1109" t="str">
            <v/>
          </cell>
          <cell r="AJ1109" t="str">
            <v/>
          </cell>
          <cell r="AK1109" t="str">
            <v/>
          </cell>
        </row>
        <row r="1110">
          <cell r="A1110">
            <v>540202142</v>
          </cell>
          <cell r="B1110" t="str">
            <v>Normal</v>
          </cell>
          <cell r="C1110" t="str">
            <v>Produtivo</v>
          </cell>
          <cell r="D1110" t="str">
            <v>MBBRAS - SBC_x000D_
59.104.273/0001-29</v>
          </cell>
          <cell r="E1110" t="str">
            <v>BSAO0042304</v>
          </cell>
          <cell r="F1110" t="str">
            <v>DAIMLER INDIA</v>
          </cell>
          <cell r="G1110" t="str">
            <v>MAERSK</v>
          </cell>
          <cell r="H1110" t="str">
            <v>MARITIMA</v>
          </cell>
          <cell r="I1110" t="str">
            <v/>
          </cell>
          <cell r="J1110">
            <v>44601</v>
          </cell>
          <cell r="K1110" t="str">
            <v>216241829</v>
          </cell>
          <cell r="L1110" t="str">
            <v/>
          </cell>
          <cell r="P1110">
            <v>44601</v>
          </cell>
          <cell r="Q1110" t="str">
            <v>9699206 - SAN VICENTE</v>
          </cell>
          <cell r="R1110" t="str">
            <v>FCL</v>
          </cell>
          <cell r="S1110">
            <v>44645</v>
          </cell>
          <cell r="T1110" t="str">
            <v/>
          </cell>
          <cell r="U1110" t="str">
            <v>152205063634106</v>
          </cell>
          <cell r="V1110" t="str">
            <v/>
          </cell>
          <cell r="W1110" t="str">
            <v/>
          </cell>
          <cell r="X1110" t="str">
            <v/>
          </cell>
          <cell r="Y1110" t="str">
            <v/>
          </cell>
          <cell r="Z1110" t="str">
            <v/>
          </cell>
          <cell r="AA1110" t="str">
            <v/>
          </cell>
          <cell r="AB1110" t="str">
            <v/>
          </cell>
          <cell r="AC1110" t="str">
            <v/>
          </cell>
          <cell r="AD1110" t="str">
            <v/>
          </cell>
          <cell r="AE1110" t="str">
            <v/>
          </cell>
          <cell r="AF1110" t="str">
            <v/>
          </cell>
          <cell r="AG1110" t="str">
            <v/>
          </cell>
          <cell r="AH1110" t="str">
            <v/>
          </cell>
          <cell r="AI1110" t="str">
            <v/>
          </cell>
          <cell r="AJ1110" t="str">
            <v/>
          </cell>
          <cell r="AK1110" t="str">
            <v/>
          </cell>
        </row>
        <row r="1111">
          <cell r="A1111">
            <v>540202143</v>
          </cell>
          <cell r="B1111" t="str">
            <v>Normal</v>
          </cell>
          <cell r="C1111" t="str">
            <v>Produtivo</v>
          </cell>
          <cell r="D1111" t="str">
            <v>MBBRAS - SBC_x000D_
59.104.273/0001-29</v>
          </cell>
          <cell r="E1111" t="str">
            <v>BSAO0042305</v>
          </cell>
          <cell r="F1111" t="str">
            <v>DAIMLER INDIA</v>
          </cell>
          <cell r="G1111" t="str">
            <v>MAERSK</v>
          </cell>
          <cell r="H1111" t="str">
            <v>MARITIMA</v>
          </cell>
          <cell r="I1111" t="str">
            <v/>
          </cell>
          <cell r="J1111">
            <v>44601</v>
          </cell>
          <cell r="K1111" t="str">
            <v>216241892</v>
          </cell>
          <cell r="L1111" t="str">
            <v/>
          </cell>
          <cell r="P1111">
            <v>44601</v>
          </cell>
          <cell r="Q1111" t="str">
            <v>9699206 - SAN VICENTE</v>
          </cell>
          <cell r="R1111" t="str">
            <v>FCL</v>
          </cell>
          <cell r="S1111">
            <v>44645</v>
          </cell>
          <cell r="T1111" t="str">
            <v/>
          </cell>
          <cell r="U1111" t="str">
            <v>152205063634297</v>
          </cell>
          <cell r="V1111" t="str">
            <v/>
          </cell>
          <cell r="W1111" t="str">
            <v/>
          </cell>
          <cell r="X1111" t="str">
            <v/>
          </cell>
          <cell r="Y1111" t="str">
            <v/>
          </cell>
          <cell r="Z1111" t="str">
            <v/>
          </cell>
          <cell r="AA1111" t="str">
            <v/>
          </cell>
          <cell r="AB1111" t="str">
            <v/>
          </cell>
          <cell r="AC1111" t="str">
            <v/>
          </cell>
          <cell r="AD1111" t="str">
            <v/>
          </cell>
          <cell r="AE1111" t="str">
            <v/>
          </cell>
          <cell r="AF1111" t="str">
            <v/>
          </cell>
          <cell r="AG1111" t="str">
            <v/>
          </cell>
          <cell r="AH1111" t="str">
            <v/>
          </cell>
          <cell r="AI1111" t="str">
            <v/>
          </cell>
          <cell r="AJ1111" t="str">
            <v/>
          </cell>
          <cell r="AK1111" t="str">
            <v/>
          </cell>
        </row>
        <row r="1112">
          <cell r="A1112">
            <v>540202141</v>
          </cell>
          <cell r="B1112" t="str">
            <v>Normal</v>
          </cell>
          <cell r="C1112" t="str">
            <v>Produtivo</v>
          </cell>
          <cell r="D1112" t="str">
            <v>MBBRAS - SBC_x000D_
59.104.273/0001-29</v>
          </cell>
          <cell r="E1112" t="str">
            <v>BSAO0042303</v>
          </cell>
          <cell r="F1112" t="str">
            <v>DAIMLER INDIA</v>
          </cell>
          <cell r="G1112" t="str">
            <v>MAERSK</v>
          </cell>
          <cell r="H1112" t="str">
            <v>MARITIMA</v>
          </cell>
          <cell r="I1112" t="str">
            <v/>
          </cell>
          <cell r="J1112">
            <v>44601</v>
          </cell>
          <cell r="K1112" t="str">
            <v>216241782</v>
          </cell>
          <cell r="L1112" t="str">
            <v/>
          </cell>
          <cell r="P1112">
            <v>44601</v>
          </cell>
          <cell r="Q1112" t="str">
            <v>9699206 - SAN VICENTE</v>
          </cell>
          <cell r="R1112" t="str">
            <v>FCL</v>
          </cell>
          <cell r="S1112">
            <v>44645</v>
          </cell>
          <cell r="T1112" t="str">
            <v/>
          </cell>
          <cell r="U1112" t="str">
            <v>152205063634025</v>
          </cell>
          <cell r="V1112" t="str">
            <v/>
          </cell>
          <cell r="W1112" t="str">
            <v/>
          </cell>
          <cell r="X1112" t="str">
            <v/>
          </cell>
          <cell r="Y1112" t="str">
            <v/>
          </cell>
          <cell r="Z1112" t="str">
            <v/>
          </cell>
          <cell r="AA1112" t="str">
            <v/>
          </cell>
          <cell r="AB1112" t="str">
            <v/>
          </cell>
          <cell r="AC1112" t="str">
            <v/>
          </cell>
          <cell r="AD1112" t="str">
            <v/>
          </cell>
          <cell r="AE1112" t="str">
            <v/>
          </cell>
          <cell r="AF1112" t="str">
            <v/>
          </cell>
          <cell r="AG1112" t="str">
            <v/>
          </cell>
          <cell r="AH1112" t="str">
            <v/>
          </cell>
          <cell r="AI1112" t="str">
            <v/>
          </cell>
          <cell r="AJ1112" t="str">
            <v/>
          </cell>
          <cell r="AK1112" t="str">
            <v/>
          </cell>
        </row>
        <row r="1113">
          <cell r="A1113">
            <v>540202144</v>
          </cell>
          <cell r="B1113" t="str">
            <v>Normal</v>
          </cell>
          <cell r="C1113" t="str">
            <v>Produtivo</v>
          </cell>
          <cell r="D1113" t="str">
            <v>MBBRAS - SBC_x000D_
59.104.273/0001-29</v>
          </cell>
          <cell r="E1113" t="str">
            <v>BSAO0042306</v>
          </cell>
          <cell r="F1113" t="str">
            <v>DAIMLER INDIA</v>
          </cell>
          <cell r="G1113" t="str">
            <v>MAERSK</v>
          </cell>
          <cell r="H1113" t="str">
            <v>MARITIMA</v>
          </cell>
          <cell r="I1113" t="str">
            <v/>
          </cell>
          <cell r="J1113">
            <v>44601</v>
          </cell>
          <cell r="K1113" t="str">
            <v>216280400</v>
          </cell>
          <cell r="L1113" t="str">
            <v/>
          </cell>
          <cell r="P1113">
            <v>44601</v>
          </cell>
          <cell r="Q1113" t="str">
            <v>9699206 - SAN VICENTE</v>
          </cell>
          <cell r="R1113" t="str">
            <v>FCL</v>
          </cell>
          <cell r="S1113">
            <v>44645</v>
          </cell>
          <cell r="T1113" t="str">
            <v/>
          </cell>
          <cell r="U1113" t="str">
            <v>152205063635269</v>
          </cell>
          <cell r="V1113" t="str">
            <v/>
          </cell>
          <cell r="W1113" t="str">
            <v/>
          </cell>
          <cell r="X1113" t="str">
            <v/>
          </cell>
          <cell r="Y1113" t="str">
            <v/>
          </cell>
          <cell r="Z1113" t="str">
            <v/>
          </cell>
          <cell r="AA1113" t="str">
            <v/>
          </cell>
          <cell r="AB1113" t="str">
            <v/>
          </cell>
          <cell r="AC1113" t="str">
            <v/>
          </cell>
          <cell r="AD1113" t="str">
            <v/>
          </cell>
          <cell r="AE1113" t="str">
            <v/>
          </cell>
          <cell r="AF1113" t="str">
            <v/>
          </cell>
          <cell r="AG1113" t="str">
            <v/>
          </cell>
          <cell r="AH1113" t="str">
            <v/>
          </cell>
          <cell r="AI1113" t="str">
            <v/>
          </cell>
          <cell r="AJ1113" t="str">
            <v/>
          </cell>
          <cell r="AK1113" t="str">
            <v/>
          </cell>
        </row>
        <row r="1114">
          <cell r="A1114">
            <v>540202140</v>
          </cell>
          <cell r="B1114" t="str">
            <v>Normal</v>
          </cell>
          <cell r="C1114" t="str">
            <v>Produtivo</v>
          </cell>
          <cell r="D1114" t="str">
            <v>MBBRAS - SBC_x000D_
59.104.273/0001-29</v>
          </cell>
          <cell r="E1114" t="str">
            <v>BSAO0042302</v>
          </cell>
          <cell r="F1114" t="str">
            <v>DAIMLER INDIA</v>
          </cell>
          <cell r="G1114" t="str">
            <v>MAERSK</v>
          </cell>
          <cell r="H1114" t="str">
            <v>MARITIMA</v>
          </cell>
          <cell r="I1114" t="str">
            <v/>
          </cell>
          <cell r="J1114">
            <v>44601</v>
          </cell>
          <cell r="K1114" t="str">
            <v>216241753</v>
          </cell>
          <cell r="L1114" t="str">
            <v/>
          </cell>
          <cell r="P1114">
            <v>44601</v>
          </cell>
          <cell r="Q1114" t="str">
            <v>9699206 - SAN VICENTE</v>
          </cell>
          <cell r="R1114" t="str">
            <v>FCL</v>
          </cell>
          <cell r="S1114">
            <v>44645</v>
          </cell>
          <cell r="T1114" t="str">
            <v/>
          </cell>
          <cell r="U1114" t="str">
            <v>152205063633991</v>
          </cell>
          <cell r="V1114" t="str">
            <v/>
          </cell>
          <cell r="W1114" t="str">
            <v/>
          </cell>
          <cell r="X1114" t="str">
            <v/>
          </cell>
          <cell r="Y1114" t="str">
            <v/>
          </cell>
          <cell r="Z1114" t="str">
            <v/>
          </cell>
          <cell r="AA1114" t="str">
            <v/>
          </cell>
          <cell r="AB1114" t="str">
            <v/>
          </cell>
          <cell r="AC1114" t="str">
            <v/>
          </cell>
          <cell r="AD1114" t="str">
            <v/>
          </cell>
          <cell r="AE1114" t="str">
            <v/>
          </cell>
          <cell r="AF1114" t="str">
            <v/>
          </cell>
          <cell r="AG1114" t="str">
            <v/>
          </cell>
          <cell r="AH1114" t="str">
            <v/>
          </cell>
          <cell r="AI1114" t="str">
            <v/>
          </cell>
          <cell r="AJ1114" t="str">
            <v/>
          </cell>
          <cell r="AK1114" t="str">
            <v/>
          </cell>
        </row>
        <row r="1115">
          <cell r="A1115">
            <v>540202146</v>
          </cell>
          <cell r="B1115" t="str">
            <v>Normal</v>
          </cell>
          <cell r="C1115" t="str">
            <v>Produtivo</v>
          </cell>
          <cell r="D1115" t="str">
            <v>MBBRAS - SBC_x000D_
59.104.273/0001-29</v>
          </cell>
          <cell r="E1115" t="str">
            <v>BSAO0042308</v>
          </cell>
          <cell r="F1115" t="str">
            <v>DAIMLER INDIA</v>
          </cell>
          <cell r="G1115" t="str">
            <v>MAERSK</v>
          </cell>
          <cell r="H1115" t="str">
            <v>MARITIMA</v>
          </cell>
          <cell r="I1115" t="str">
            <v/>
          </cell>
          <cell r="J1115">
            <v>44609</v>
          </cell>
          <cell r="K1115" t="str">
            <v>216280433</v>
          </cell>
          <cell r="L1115" t="str">
            <v/>
          </cell>
          <cell r="P1115">
            <v>44601</v>
          </cell>
          <cell r="Q1115" t="str">
            <v>9699206 - SAN VICENTE</v>
          </cell>
          <cell r="R1115" t="str">
            <v>FCL</v>
          </cell>
          <cell r="S1115">
            <v>44645</v>
          </cell>
          <cell r="T1115" t="str">
            <v/>
          </cell>
          <cell r="U1115" t="str">
            <v>152205063635420</v>
          </cell>
          <cell r="V1115" t="str">
            <v/>
          </cell>
          <cell r="W1115" t="str">
            <v/>
          </cell>
          <cell r="X1115" t="str">
            <v/>
          </cell>
          <cell r="Y1115" t="str">
            <v/>
          </cell>
          <cell r="Z1115" t="str">
            <v/>
          </cell>
          <cell r="AA1115" t="str">
            <v/>
          </cell>
          <cell r="AB1115" t="str">
            <v/>
          </cell>
          <cell r="AC1115" t="str">
            <v/>
          </cell>
          <cell r="AD1115" t="str">
            <v/>
          </cell>
          <cell r="AE1115" t="str">
            <v/>
          </cell>
          <cell r="AF1115" t="str">
            <v/>
          </cell>
          <cell r="AG1115" t="str">
            <v/>
          </cell>
          <cell r="AH1115" t="str">
            <v/>
          </cell>
          <cell r="AI1115" t="str">
            <v/>
          </cell>
          <cell r="AJ1115" t="str">
            <v/>
          </cell>
          <cell r="AK1115" t="str">
            <v/>
          </cell>
        </row>
        <row r="1116">
          <cell r="A1116">
            <v>540202147</v>
          </cell>
          <cell r="B1116" t="str">
            <v>Normal</v>
          </cell>
          <cell r="C1116" t="str">
            <v>Produtivo</v>
          </cell>
          <cell r="D1116" t="str">
            <v>MBBRAS - SBC_x000D_
59.104.273/0001-29</v>
          </cell>
          <cell r="E1116" t="str">
            <v>BSAO0042311</v>
          </cell>
          <cell r="F1116" t="str">
            <v>DAIMLER INDIA</v>
          </cell>
          <cell r="G1116" t="str">
            <v>MAERSK</v>
          </cell>
          <cell r="H1116" t="str">
            <v>MARITIMA</v>
          </cell>
          <cell r="I1116" t="str">
            <v/>
          </cell>
          <cell r="J1116">
            <v>44609</v>
          </cell>
          <cell r="K1116" t="str">
            <v>216340637</v>
          </cell>
          <cell r="L1116" t="str">
            <v/>
          </cell>
          <cell r="P1116">
            <v>44609</v>
          </cell>
          <cell r="Q1116" t="str">
            <v>9699206 - SAN VICENTE</v>
          </cell>
          <cell r="R1116" t="str">
            <v>FCL</v>
          </cell>
          <cell r="S1116">
            <v>44645</v>
          </cell>
          <cell r="T1116" t="str">
            <v/>
          </cell>
          <cell r="U1116" t="str">
            <v>152205063637393</v>
          </cell>
          <cell r="V1116" t="str">
            <v/>
          </cell>
          <cell r="W1116" t="str">
            <v/>
          </cell>
          <cell r="X1116" t="str">
            <v/>
          </cell>
          <cell r="Y1116" t="str">
            <v/>
          </cell>
          <cell r="Z1116" t="str">
            <v/>
          </cell>
          <cell r="AA1116" t="str">
            <v/>
          </cell>
          <cell r="AB1116" t="str">
            <v/>
          </cell>
          <cell r="AC1116" t="str">
            <v/>
          </cell>
          <cell r="AD1116" t="str">
            <v/>
          </cell>
          <cell r="AE1116" t="str">
            <v/>
          </cell>
          <cell r="AF1116" t="str">
            <v/>
          </cell>
          <cell r="AG1116" t="str">
            <v/>
          </cell>
          <cell r="AH1116" t="str">
            <v/>
          </cell>
          <cell r="AI1116" t="str">
            <v/>
          </cell>
          <cell r="AJ1116" t="str">
            <v/>
          </cell>
          <cell r="AK1116" t="str">
            <v/>
          </cell>
        </row>
        <row r="1117">
          <cell r="A1117">
            <v>540202145</v>
          </cell>
          <cell r="B1117" t="str">
            <v>Normal</v>
          </cell>
          <cell r="C1117" t="str">
            <v>Produtivo</v>
          </cell>
          <cell r="D1117" t="str">
            <v>MBBRAS - SBC_x000D_
59.104.273/0001-29</v>
          </cell>
          <cell r="E1117" t="str">
            <v>BSAO0042307</v>
          </cell>
          <cell r="F1117" t="str">
            <v>DAIMLER INDIA</v>
          </cell>
          <cell r="G1117" t="str">
            <v>MAERSK</v>
          </cell>
          <cell r="H1117" t="str">
            <v>MARITIMA</v>
          </cell>
          <cell r="I1117" t="str">
            <v/>
          </cell>
          <cell r="J1117">
            <v>44609</v>
          </cell>
          <cell r="K1117" t="str">
            <v>216280422</v>
          </cell>
          <cell r="L1117" t="str">
            <v/>
          </cell>
          <cell r="P1117">
            <v>44601</v>
          </cell>
          <cell r="Q1117" t="str">
            <v>9699206 - SAN VICENTE</v>
          </cell>
          <cell r="R1117" t="str">
            <v>FCL</v>
          </cell>
          <cell r="S1117">
            <v>44645</v>
          </cell>
          <cell r="T1117" t="str">
            <v/>
          </cell>
          <cell r="U1117" t="str">
            <v>152205063635340</v>
          </cell>
          <cell r="V1117" t="str">
            <v/>
          </cell>
          <cell r="W1117" t="str">
            <v/>
          </cell>
          <cell r="X1117" t="str">
            <v/>
          </cell>
          <cell r="Y1117" t="str">
            <v/>
          </cell>
          <cell r="Z1117" t="str">
            <v/>
          </cell>
          <cell r="AA1117" t="str">
            <v/>
          </cell>
          <cell r="AB1117" t="str">
            <v/>
          </cell>
          <cell r="AC1117" t="str">
            <v/>
          </cell>
          <cell r="AD1117" t="str">
            <v/>
          </cell>
          <cell r="AE1117" t="str">
            <v/>
          </cell>
          <cell r="AF1117" t="str">
            <v/>
          </cell>
          <cell r="AG1117" t="str">
            <v/>
          </cell>
          <cell r="AH1117" t="str">
            <v/>
          </cell>
          <cell r="AI1117" t="str">
            <v/>
          </cell>
          <cell r="AJ1117" t="str">
            <v/>
          </cell>
          <cell r="AK1117" t="str">
            <v/>
          </cell>
        </row>
        <row r="1118">
          <cell r="A1118">
            <v>540202149</v>
          </cell>
          <cell r="B1118" t="str">
            <v>Normal</v>
          </cell>
          <cell r="C1118" t="str">
            <v>Produtivo</v>
          </cell>
          <cell r="D1118" t="str">
            <v>MBBRAS - SBC_x000D_
59.104.273/0001-29</v>
          </cell>
          <cell r="E1118" t="str">
            <v>BSAO0042315</v>
          </cell>
          <cell r="F1118" t="str">
            <v>DAIMLER INDIA</v>
          </cell>
          <cell r="G1118" t="str">
            <v>MAERSK</v>
          </cell>
          <cell r="H1118" t="str">
            <v>MARITIMA</v>
          </cell>
          <cell r="I1118" t="str">
            <v/>
          </cell>
          <cell r="J1118">
            <v>44609</v>
          </cell>
          <cell r="K1118" t="str">
            <v>216340683</v>
          </cell>
          <cell r="L1118" t="str">
            <v/>
          </cell>
          <cell r="P1118">
            <v>44609</v>
          </cell>
          <cell r="Q1118" t="str">
            <v>9699206 - SAN VICENTE</v>
          </cell>
          <cell r="R1118" t="str">
            <v>FCL</v>
          </cell>
          <cell r="S1118">
            <v>44645</v>
          </cell>
          <cell r="T1118" t="str">
            <v/>
          </cell>
          <cell r="U1118" t="str">
            <v>152205063637555</v>
          </cell>
          <cell r="V1118" t="str">
            <v/>
          </cell>
          <cell r="W1118" t="str">
            <v/>
          </cell>
          <cell r="X1118" t="str">
            <v/>
          </cell>
          <cell r="Y1118" t="str">
            <v/>
          </cell>
          <cell r="Z1118" t="str">
            <v/>
          </cell>
          <cell r="AA1118" t="str">
            <v/>
          </cell>
          <cell r="AB1118" t="str">
            <v/>
          </cell>
          <cell r="AC1118" t="str">
            <v/>
          </cell>
          <cell r="AD1118" t="str">
            <v/>
          </cell>
          <cell r="AE1118" t="str">
            <v/>
          </cell>
          <cell r="AF1118" t="str">
            <v/>
          </cell>
          <cell r="AG1118" t="str">
            <v/>
          </cell>
          <cell r="AH1118" t="str">
            <v/>
          </cell>
          <cell r="AI1118" t="str">
            <v/>
          </cell>
          <cell r="AJ1118" t="str">
            <v/>
          </cell>
          <cell r="AK1118" t="str">
            <v/>
          </cell>
        </row>
        <row r="1119">
          <cell r="A1119">
            <v>540202148</v>
          </cell>
          <cell r="B1119" t="str">
            <v>Normal</v>
          </cell>
          <cell r="C1119" t="str">
            <v>Produtivo</v>
          </cell>
          <cell r="D1119" t="str">
            <v>MBBRAS - SBC_x000D_
59.104.273/0001-29</v>
          </cell>
          <cell r="E1119" t="str">
            <v>BSAO0042313</v>
          </cell>
          <cell r="F1119" t="str">
            <v>DAIMLER INDIA</v>
          </cell>
          <cell r="G1119" t="str">
            <v>MAERSK</v>
          </cell>
          <cell r="H1119" t="str">
            <v>MARITIMA</v>
          </cell>
          <cell r="I1119" t="str">
            <v/>
          </cell>
          <cell r="J1119">
            <v>44609</v>
          </cell>
          <cell r="K1119" t="str">
            <v>216340662</v>
          </cell>
          <cell r="L1119" t="str">
            <v/>
          </cell>
          <cell r="P1119">
            <v>44609</v>
          </cell>
          <cell r="Q1119" t="str">
            <v>9699206 - SAN VICENTE</v>
          </cell>
          <cell r="R1119" t="str">
            <v>FCL</v>
          </cell>
          <cell r="S1119">
            <v>44645</v>
          </cell>
          <cell r="T1119" t="str">
            <v/>
          </cell>
          <cell r="U1119" t="str">
            <v>152205063637474</v>
          </cell>
          <cell r="V1119" t="str">
            <v/>
          </cell>
          <cell r="W1119" t="str">
            <v/>
          </cell>
          <cell r="X1119" t="str">
            <v/>
          </cell>
          <cell r="Y1119" t="str">
            <v/>
          </cell>
          <cell r="Z1119" t="str">
            <v/>
          </cell>
          <cell r="AA1119" t="str">
            <v/>
          </cell>
          <cell r="AB1119" t="str">
            <v/>
          </cell>
          <cell r="AC1119" t="str">
            <v/>
          </cell>
          <cell r="AD1119" t="str">
            <v/>
          </cell>
          <cell r="AE1119" t="str">
            <v/>
          </cell>
          <cell r="AF1119" t="str">
            <v/>
          </cell>
          <cell r="AG1119" t="str">
            <v/>
          </cell>
          <cell r="AH1119" t="str">
            <v/>
          </cell>
          <cell r="AI1119" t="str">
            <v/>
          </cell>
          <cell r="AJ1119" t="str">
            <v/>
          </cell>
          <cell r="AK1119" t="str">
            <v/>
          </cell>
        </row>
        <row r="1120">
          <cell r="A1120">
            <v>540202151</v>
          </cell>
          <cell r="B1120" t="str">
            <v>Normal</v>
          </cell>
          <cell r="C1120" t="str">
            <v>Produtivo</v>
          </cell>
          <cell r="D1120" t="str">
            <v>MBBRAS - SBC_x000D_
59.104.273/0001-29</v>
          </cell>
          <cell r="E1120" t="str">
            <v>BSAO0042404</v>
          </cell>
          <cell r="F1120" t="str">
            <v>DAIMLER INDIA</v>
          </cell>
          <cell r="G1120" t="str">
            <v>MAERSK</v>
          </cell>
          <cell r="H1120" t="str">
            <v>MARITIMA</v>
          </cell>
          <cell r="I1120" t="str">
            <v/>
          </cell>
          <cell r="J1120">
            <v>44609</v>
          </cell>
          <cell r="K1120" t="str">
            <v>216340728</v>
          </cell>
          <cell r="L1120" t="str">
            <v/>
          </cell>
          <cell r="P1120">
            <v>44609</v>
          </cell>
          <cell r="Q1120" t="str">
            <v>9699206 - SAN VICENTE</v>
          </cell>
          <cell r="R1120" t="str">
            <v>FCL</v>
          </cell>
          <cell r="S1120">
            <v>44645</v>
          </cell>
          <cell r="T1120" t="str">
            <v/>
          </cell>
          <cell r="U1120" t="str">
            <v>152205063637717</v>
          </cell>
          <cell r="V1120" t="str">
            <v/>
          </cell>
          <cell r="W1120" t="str">
            <v/>
          </cell>
          <cell r="X1120" t="str">
            <v/>
          </cell>
          <cell r="Y1120" t="str">
            <v/>
          </cell>
          <cell r="Z1120" t="str">
            <v/>
          </cell>
          <cell r="AA1120" t="str">
            <v/>
          </cell>
          <cell r="AB1120" t="str">
            <v/>
          </cell>
          <cell r="AC1120" t="str">
            <v/>
          </cell>
          <cell r="AD1120" t="str">
            <v/>
          </cell>
          <cell r="AE1120" t="str">
            <v/>
          </cell>
          <cell r="AF1120" t="str">
            <v/>
          </cell>
          <cell r="AG1120" t="str">
            <v/>
          </cell>
          <cell r="AH1120" t="str">
            <v/>
          </cell>
          <cell r="AI1120" t="str">
            <v/>
          </cell>
          <cell r="AJ1120" t="str">
            <v/>
          </cell>
          <cell r="AK1120" t="str">
            <v/>
          </cell>
        </row>
        <row r="1121">
          <cell r="A1121">
            <v>540202150</v>
          </cell>
          <cell r="B1121" t="str">
            <v>Normal</v>
          </cell>
          <cell r="C1121" t="str">
            <v>Produtivo</v>
          </cell>
          <cell r="D1121" t="str">
            <v>MBBRAS - SBC_x000D_
59.104.273/0001-29</v>
          </cell>
          <cell r="E1121" t="str">
            <v>BSAO0042403</v>
          </cell>
          <cell r="F1121" t="str">
            <v>DAIMLER INDIA</v>
          </cell>
          <cell r="G1121" t="str">
            <v>MAERSK</v>
          </cell>
          <cell r="H1121" t="str">
            <v>MARITIMA</v>
          </cell>
          <cell r="I1121" t="str">
            <v/>
          </cell>
          <cell r="J1121">
            <v>44609</v>
          </cell>
          <cell r="K1121" t="str">
            <v>216340706</v>
          </cell>
          <cell r="L1121" t="str">
            <v/>
          </cell>
          <cell r="P1121">
            <v>44609</v>
          </cell>
          <cell r="Q1121" t="str">
            <v>9699206 - SAN VICENTE</v>
          </cell>
          <cell r="R1121" t="str">
            <v>FCL</v>
          </cell>
          <cell r="S1121">
            <v>44645</v>
          </cell>
          <cell r="T1121" t="str">
            <v/>
          </cell>
          <cell r="U1121" t="str">
            <v>152205063637636</v>
          </cell>
          <cell r="V1121" t="str">
            <v/>
          </cell>
          <cell r="W1121" t="str">
            <v/>
          </cell>
          <cell r="X1121" t="str">
            <v/>
          </cell>
          <cell r="Y1121" t="str">
            <v/>
          </cell>
          <cell r="Z1121" t="str">
            <v/>
          </cell>
          <cell r="AA1121" t="str">
            <v/>
          </cell>
          <cell r="AB1121" t="str">
            <v/>
          </cell>
          <cell r="AC1121" t="str">
            <v/>
          </cell>
          <cell r="AD1121" t="str">
            <v/>
          </cell>
          <cell r="AE1121" t="str">
            <v/>
          </cell>
          <cell r="AF1121" t="str">
            <v/>
          </cell>
          <cell r="AG1121" t="str">
            <v/>
          </cell>
          <cell r="AH1121" t="str">
            <v/>
          </cell>
          <cell r="AI1121" t="str">
            <v/>
          </cell>
          <cell r="AJ1121" t="str">
            <v/>
          </cell>
          <cell r="AK1121" t="str">
            <v/>
          </cell>
        </row>
        <row r="1122">
          <cell r="A1122">
            <v>540202152</v>
          </cell>
          <cell r="B1122" t="str">
            <v>Normal</v>
          </cell>
          <cell r="C1122" t="str">
            <v>Produtivo</v>
          </cell>
          <cell r="D1122" t="str">
            <v>MBBRAS - SBC_x000D_
59.104.273/0001-29</v>
          </cell>
          <cell r="E1122" t="str">
            <v>BSAO0042405</v>
          </cell>
          <cell r="F1122" t="str">
            <v>DAIMLER INDIA</v>
          </cell>
          <cell r="G1122" t="str">
            <v>MAERSK</v>
          </cell>
          <cell r="H1122" t="str">
            <v>MARITIMA</v>
          </cell>
          <cell r="I1122" t="str">
            <v/>
          </cell>
          <cell r="J1122">
            <v>44609</v>
          </cell>
          <cell r="K1122" t="str">
            <v>216340746</v>
          </cell>
          <cell r="L1122" t="str">
            <v/>
          </cell>
          <cell r="P1122">
            <v>44609</v>
          </cell>
          <cell r="Q1122" t="str">
            <v>9699206 - SAN VICENTE</v>
          </cell>
          <cell r="R1122" t="str">
            <v>FCL</v>
          </cell>
          <cell r="S1122">
            <v>44645</v>
          </cell>
          <cell r="T1122" t="str">
            <v/>
          </cell>
          <cell r="U1122" t="str">
            <v>152205063637806</v>
          </cell>
          <cell r="V1122" t="str">
            <v/>
          </cell>
          <cell r="W1122" t="str">
            <v/>
          </cell>
          <cell r="X1122" t="str">
            <v/>
          </cell>
          <cell r="Y1122" t="str">
            <v/>
          </cell>
          <cell r="Z1122" t="str">
            <v/>
          </cell>
          <cell r="AA1122" t="str">
            <v/>
          </cell>
          <cell r="AB1122" t="str">
            <v/>
          </cell>
          <cell r="AC1122" t="str">
            <v/>
          </cell>
          <cell r="AD1122" t="str">
            <v/>
          </cell>
          <cell r="AE1122" t="str">
            <v/>
          </cell>
          <cell r="AF1122" t="str">
            <v/>
          </cell>
          <cell r="AG1122" t="str">
            <v/>
          </cell>
          <cell r="AH1122" t="str">
            <v/>
          </cell>
          <cell r="AI1122" t="str">
            <v/>
          </cell>
          <cell r="AJ1122" t="str">
            <v/>
          </cell>
          <cell r="AK1122" t="str">
            <v/>
          </cell>
        </row>
        <row r="1123">
          <cell r="A1123">
            <v>540202158</v>
          </cell>
          <cell r="B1123" t="str">
            <v>Normal</v>
          </cell>
          <cell r="C1123" t="str">
            <v>Produtivo</v>
          </cell>
          <cell r="D1123" t="str">
            <v>MBBRAS - SBC_x000D_
59.104.273/0001-29</v>
          </cell>
          <cell r="E1123" t="str">
            <v>BSAO0042411</v>
          </cell>
          <cell r="F1123" t="str">
            <v>DAIMLER INDIA</v>
          </cell>
          <cell r="G1123" t="str">
            <v>MAERSK</v>
          </cell>
          <cell r="H1123" t="str">
            <v>MARITIMA</v>
          </cell>
          <cell r="I1123" t="str">
            <v/>
          </cell>
          <cell r="J1123">
            <v>44609</v>
          </cell>
          <cell r="K1123" t="str">
            <v>216340891</v>
          </cell>
          <cell r="L1123" t="str">
            <v/>
          </cell>
          <cell r="P1123">
            <v>44609</v>
          </cell>
          <cell r="Q1123" t="str">
            <v>9699206 - SAN VICENTE</v>
          </cell>
          <cell r="R1123" t="str">
            <v>FCL</v>
          </cell>
          <cell r="S1123">
            <v>44645</v>
          </cell>
          <cell r="T1123" t="str">
            <v/>
          </cell>
          <cell r="U1123" t="str">
            <v>152205063638365</v>
          </cell>
          <cell r="V1123" t="str">
            <v/>
          </cell>
          <cell r="W1123" t="str">
            <v/>
          </cell>
          <cell r="X1123" t="str">
            <v/>
          </cell>
          <cell r="Y1123" t="str">
            <v/>
          </cell>
          <cell r="Z1123" t="str">
            <v/>
          </cell>
          <cell r="AA1123" t="str">
            <v/>
          </cell>
          <cell r="AB1123" t="str">
            <v/>
          </cell>
          <cell r="AC1123" t="str">
            <v/>
          </cell>
          <cell r="AD1123" t="str">
            <v/>
          </cell>
          <cell r="AE1123" t="str">
            <v/>
          </cell>
          <cell r="AF1123" t="str">
            <v/>
          </cell>
          <cell r="AG1123" t="str">
            <v/>
          </cell>
          <cell r="AH1123" t="str">
            <v/>
          </cell>
          <cell r="AI1123" t="str">
            <v/>
          </cell>
          <cell r="AJ1123" t="str">
            <v/>
          </cell>
          <cell r="AK1123" t="str">
            <v/>
          </cell>
        </row>
        <row r="1124">
          <cell r="A1124">
            <v>540202154</v>
          </cell>
          <cell r="B1124" t="str">
            <v>Normal</v>
          </cell>
          <cell r="C1124" t="str">
            <v>Produtivo</v>
          </cell>
          <cell r="D1124" t="str">
            <v>MBBRAS - SBC_x000D_
59.104.273/0001-29</v>
          </cell>
          <cell r="E1124" t="str">
            <v>BSAO0042407</v>
          </cell>
          <cell r="F1124" t="str">
            <v>DAIMLER INDIA</v>
          </cell>
          <cell r="G1124" t="str">
            <v>MAERSK</v>
          </cell>
          <cell r="H1124" t="str">
            <v>MARITIMA</v>
          </cell>
          <cell r="I1124" t="str">
            <v/>
          </cell>
          <cell r="J1124">
            <v>44609</v>
          </cell>
          <cell r="K1124" t="str">
            <v>216340794</v>
          </cell>
          <cell r="L1124" t="str">
            <v/>
          </cell>
          <cell r="P1124">
            <v>44609</v>
          </cell>
          <cell r="Q1124" t="str">
            <v>9699206 - SAN VICENTE</v>
          </cell>
          <cell r="R1124" t="str">
            <v>FCL</v>
          </cell>
          <cell r="S1124">
            <v>44645</v>
          </cell>
          <cell r="T1124" t="str">
            <v/>
          </cell>
          <cell r="U1124" t="str">
            <v>152205063638012</v>
          </cell>
          <cell r="V1124" t="str">
            <v/>
          </cell>
          <cell r="W1124" t="str">
            <v/>
          </cell>
          <cell r="X1124" t="str">
            <v/>
          </cell>
          <cell r="Y1124" t="str">
            <v/>
          </cell>
          <cell r="Z1124" t="str">
            <v/>
          </cell>
          <cell r="AA1124" t="str">
            <v/>
          </cell>
          <cell r="AB1124" t="str">
            <v/>
          </cell>
          <cell r="AC1124" t="str">
            <v/>
          </cell>
          <cell r="AD1124" t="str">
            <v/>
          </cell>
          <cell r="AE1124" t="str">
            <v/>
          </cell>
          <cell r="AF1124" t="str">
            <v/>
          </cell>
          <cell r="AG1124" t="str">
            <v/>
          </cell>
          <cell r="AH1124" t="str">
            <v/>
          </cell>
          <cell r="AI1124" t="str">
            <v/>
          </cell>
          <cell r="AJ1124" t="str">
            <v/>
          </cell>
          <cell r="AK1124" t="str">
            <v/>
          </cell>
        </row>
        <row r="1125">
          <cell r="A1125">
            <v>540202156</v>
          </cell>
          <cell r="B1125" t="str">
            <v>Normal</v>
          </cell>
          <cell r="C1125" t="str">
            <v>Produtivo</v>
          </cell>
          <cell r="D1125" t="str">
            <v>MBBRAS - SBC_x000D_
59.104.273/0001-29</v>
          </cell>
          <cell r="E1125" t="str">
            <v>BSAO0042408</v>
          </cell>
          <cell r="F1125" t="str">
            <v>DAIMLER INDIA</v>
          </cell>
          <cell r="G1125" t="str">
            <v>MAERSK</v>
          </cell>
          <cell r="H1125" t="str">
            <v>MARITIMA</v>
          </cell>
          <cell r="I1125" t="str">
            <v/>
          </cell>
          <cell r="J1125">
            <v>44609</v>
          </cell>
          <cell r="K1125" t="str">
            <v>216340829</v>
          </cell>
          <cell r="L1125" t="str">
            <v/>
          </cell>
          <cell r="P1125">
            <v>44609</v>
          </cell>
          <cell r="Q1125" t="str">
            <v>9699206 - SAN VICENTE</v>
          </cell>
          <cell r="R1125" t="str">
            <v>FCL</v>
          </cell>
          <cell r="S1125">
            <v>44645</v>
          </cell>
          <cell r="T1125" t="str">
            <v/>
          </cell>
          <cell r="U1125" t="str">
            <v>152205063638101</v>
          </cell>
          <cell r="V1125" t="str">
            <v/>
          </cell>
          <cell r="W1125" t="str">
            <v/>
          </cell>
          <cell r="X1125" t="str">
            <v/>
          </cell>
          <cell r="Y1125" t="str">
            <v/>
          </cell>
          <cell r="Z1125" t="str">
            <v/>
          </cell>
          <cell r="AA1125" t="str">
            <v/>
          </cell>
          <cell r="AB1125" t="str">
            <v/>
          </cell>
          <cell r="AC1125" t="str">
            <v/>
          </cell>
          <cell r="AD1125" t="str">
            <v/>
          </cell>
          <cell r="AE1125" t="str">
            <v/>
          </cell>
          <cell r="AF1125" t="str">
            <v/>
          </cell>
          <cell r="AG1125" t="str">
            <v/>
          </cell>
          <cell r="AH1125" t="str">
            <v/>
          </cell>
          <cell r="AI1125" t="str">
            <v/>
          </cell>
          <cell r="AJ1125" t="str">
            <v/>
          </cell>
          <cell r="AK1125" t="str">
            <v/>
          </cell>
        </row>
        <row r="1126">
          <cell r="A1126">
            <v>540202159</v>
          </cell>
          <cell r="B1126" t="str">
            <v>Normal</v>
          </cell>
          <cell r="C1126" t="str">
            <v>Produtivo</v>
          </cell>
          <cell r="D1126" t="str">
            <v>MBBRAS - SBC_x000D_
59.104.273/0001-29</v>
          </cell>
          <cell r="E1126" t="str">
            <v>BSAO0042412</v>
          </cell>
          <cell r="F1126" t="str">
            <v>DAIMLER INDIA</v>
          </cell>
          <cell r="G1126" t="str">
            <v>MAERSK</v>
          </cell>
          <cell r="H1126" t="str">
            <v>MARITIMA</v>
          </cell>
          <cell r="I1126" t="str">
            <v/>
          </cell>
          <cell r="J1126">
            <v>44609</v>
          </cell>
          <cell r="K1126" t="str">
            <v>216340948</v>
          </cell>
          <cell r="L1126" t="str">
            <v/>
          </cell>
          <cell r="P1126">
            <v>44609</v>
          </cell>
          <cell r="Q1126" t="str">
            <v>9699206 - SAN VICENTE</v>
          </cell>
          <cell r="R1126" t="str">
            <v>FCL</v>
          </cell>
          <cell r="S1126">
            <v>44645</v>
          </cell>
          <cell r="T1126" t="str">
            <v/>
          </cell>
          <cell r="U1126" t="str">
            <v>152205063638446</v>
          </cell>
          <cell r="V1126" t="str">
            <v/>
          </cell>
          <cell r="W1126" t="str">
            <v/>
          </cell>
          <cell r="X1126" t="str">
            <v/>
          </cell>
          <cell r="Y1126" t="str">
            <v/>
          </cell>
          <cell r="Z1126" t="str">
            <v/>
          </cell>
          <cell r="AA1126" t="str">
            <v/>
          </cell>
          <cell r="AB1126" t="str">
            <v/>
          </cell>
          <cell r="AC1126" t="str">
            <v/>
          </cell>
          <cell r="AD1126" t="str">
            <v/>
          </cell>
          <cell r="AE1126" t="str">
            <v/>
          </cell>
          <cell r="AF1126" t="str">
            <v/>
          </cell>
          <cell r="AG1126" t="str">
            <v/>
          </cell>
          <cell r="AH1126" t="str">
            <v/>
          </cell>
          <cell r="AI1126" t="str">
            <v/>
          </cell>
          <cell r="AJ1126" t="str">
            <v/>
          </cell>
          <cell r="AK1126" t="str">
            <v/>
          </cell>
        </row>
        <row r="1127">
          <cell r="A1127">
            <v>540202157</v>
          </cell>
          <cell r="B1127" t="str">
            <v>Normal</v>
          </cell>
          <cell r="C1127" t="str">
            <v>Produtivo</v>
          </cell>
          <cell r="D1127" t="str">
            <v>MBBRAS - SBC_x000D_
59.104.273/0001-29</v>
          </cell>
          <cell r="E1127" t="str">
            <v>BSAO0042410</v>
          </cell>
          <cell r="F1127" t="str">
            <v>DAIMLER INDIA</v>
          </cell>
          <cell r="G1127" t="str">
            <v>MAERSK</v>
          </cell>
          <cell r="H1127" t="str">
            <v>MARITIMA</v>
          </cell>
          <cell r="I1127" t="str">
            <v/>
          </cell>
          <cell r="J1127">
            <v>44609</v>
          </cell>
          <cell r="K1127" t="str">
            <v>216340850</v>
          </cell>
          <cell r="L1127" t="str">
            <v/>
          </cell>
          <cell r="P1127">
            <v>44609</v>
          </cell>
          <cell r="Q1127" t="str">
            <v>9699206 - SAN VICENTE</v>
          </cell>
          <cell r="R1127" t="str">
            <v>FCL</v>
          </cell>
          <cell r="S1127">
            <v>44645</v>
          </cell>
          <cell r="T1127" t="str">
            <v/>
          </cell>
          <cell r="U1127" t="str">
            <v>152205063638284</v>
          </cell>
          <cell r="V1127" t="str">
            <v/>
          </cell>
          <cell r="W1127" t="str">
            <v/>
          </cell>
          <cell r="X1127" t="str">
            <v/>
          </cell>
          <cell r="Y1127" t="str">
            <v/>
          </cell>
          <cell r="Z1127" t="str">
            <v/>
          </cell>
          <cell r="AA1127" t="str">
            <v/>
          </cell>
          <cell r="AB1127" t="str">
            <v/>
          </cell>
          <cell r="AC1127" t="str">
            <v/>
          </cell>
          <cell r="AD1127" t="str">
            <v/>
          </cell>
          <cell r="AE1127" t="str">
            <v/>
          </cell>
          <cell r="AF1127" t="str">
            <v/>
          </cell>
          <cell r="AG1127" t="str">
            <v/>
          </cell>
          <cell r="AH1127" t="str">
            <v/>
          </cell>
          <cell r="AI1127" t="str">
            <v/>
          </cell>
          <cell r="AJ1127" t="str">
            <v/>
          </cell>
          <cell r="AK1127" t="str">
            <v/>
          </cell>
        </row>
        <row r="1128">
          <cell r="A1128">
            <v>540202153</v>
          </cell>
          <cell r="B1128" t="str">
            <v>Normal</v>
          </cell>
          <cell r="C1128" t="str">
            <v>Produtivo</v>
          </cell>
          <cell r="D1128" t="str">
            <v>MBBRAS - SBC_x000D_
59.104.273/0001-29</v>
          </cell>
          <cell r="E1128" t="str">
            <v>BSAO0042406</v>
          </cell>
          <cell r="F1128" t="str">
            <v>DAIMLER INDIA</v>
          </cell>
          <cell r="G1128" t="str">
            <v>MAERSK</v>
          </cell>
          <cell r="H1128" t="str">
            <v>MARITIMA</v>
          </cell>
          <cell r="I1128" t="str">
            <v/>
          </cell>
          <cell r="J1128">
            <v>44609</v>
          </cell>
          <cell r="K1128" t="str">
            <v>216340770</v>
          </cell>
          <cell r="L1128" t="str">
            <v/>
          </cell>
          <cell r="P1128">
            <v>44609</v>
          </cell>
          <cell r="Q1128" t="str">
            <v>9699206 - SAN VICENTE</v>
          </cell>
          <cell r="R1128" t="str">
            <v>FCL</v>
          </cell>
          <cell r="S1128">
            <v>44645</v>
          </cell>
          <cell r="T1128" t="str">
            <v/>
          </cell>
          <cell r="U1128" t="str">
            <v>152205063637989</v>
          </cell>
          <cell r="V1128" t="str">
            <v/>
          </cell>
          <cell r="W1128" t="str">
            <v/>
          </cell>
          <cell r="X1128" t="str">
            <v/>
          </cell>
          <cell r="Y1128" t="str">
            <v/>
          </cell>
          <cell r="Z1128" t="str">
            <v/>
          </cell>
          <cell r="AA1128" t="str">
            <v/>
          </cell>
          <cell r="AB1128" t="str">
            <v/>
          </cell>
          <cell r="AC1128" t="str">
            <v/>
          </cell>
          <cell r="AD1128" t="str">
            <v/>
          </cell>
          <cell r="AE1128" t="str">
            <v/>
          </cell>
          <cell r="AF1128" t="str">
            <v/>
          </cell>
          <cell r="AG1128" t="str">
            <v/>
          </cell>
          <cell r="AH1128" t="str">
            <v/>
          </cell>
          <cell r="AI1128" t="str">
            <v/>
          </cell>
          <cell r="AJ1128" t="str">
            <v/>
          </cell>
          <cell r="AK1128" t="str">
            <v/>
          </cell>
        </row>
        <row r="1129">
          <cell r="A1129">
            <v>540202199</v>
          </cell>
          <cell r="B1129" t="str">
            <v>Normal</v>
          </cell>
          <cell r="C1129" t="str">
            <v>Produtivo</v>
          </cell>
          <cell r="D1129" t="str">
            <v>MBBRAS - SBC_x000D_
59.104.273/0001-29</v>
          </cell>
          <cell r="E1129" t="str">
            <v>BSAO0042765</v>
          </cell>
          <cell r="F1129" t="str">
            <v>CHANGSHA XI</v>
          </cell>
          <cell r="G1129" t="str">
            <v>DSV</v>
          </cell>
          <cell r="H1129" t="str">
            <v>MARITIMA</v>
          </cell>
          <cell r="I1129" t="str">
            <v/>
          </cell>
          <cell r="J1129">
            <v>44605</v>
          </cell>
          <cell r="K1129" t="str">
            <v>WUH7011811</v>
          </cell>
          <cell r="L1129" t="str">
            <v/>
          </cell>
          <cell r="P1129">
            <v>44605</v>
          </cell>
          <cell r="Q1129" t="str">
            <v>9793911 - SEASPAN RAPTOR</v>
          </cell>
          <cell r="R1129" t="str">
            <v>FCL</v>
          </cell>
          <cell r="S1129">
            <v>44634</v>
          </cell>
          <cell r="T1129">
            <v>44634</v>
          </cell>
          <cell r="U1129" t="str">
            <v>152205055641026</v>
          </cell>
          <cell r="V1129">
            <v>44634</v>
          </cell>
          <cell r="W1129" t="str">
            <v/>
          </cell>
          <cell r="X1129" t="str">
            <v/>
          </cell>
          <cell r="Y1129" t="str">
            <v/>
          </cell>
          <cell r="Z1129" t="str">
            <v>0817800
PORTO DE SANTOS</v>
          </cell>
          <cell r="AA1129" t="str">
            <v/>
          </cell>
          <cell r="AB1129" t="str">
            <v/>
          </cell>
          <cell r="AC1129" t="str">
            <v/>
          </cell>
          <cell r="AD1129" t="str">
            <v/>
          </cell>
          <cell r="AE1129" t="str">
            <v/>
          </cell>
          <cell r="AF1129" t="str">
            <v/>
          </cell>
          <cell r="AG1129" t="str">
            <v/>
          </cell>
          <cell r="AH1129" t="str">
            <v/>
          </cell>
          <cell r="AI1129" t="str">
            <v/>
          </cell>
          <cell r="AJ1129" t="str">
            <v/>
          </cell>
          <cell r="AK1129" t="str">
            <v/>
          </cell>
        </row>
        <row r="1130">
          <cell r="A1130">
            <v>540202198</v>
          </cell>
          <cell r="B1130" t="str">
            <v>Normal</v>
          </cell>
          <cell r="C1130" t="str">
            <v>Produtivo</v>
          </cell>
          <cell r="D1130" t="str">
            <v>MBBRAS - SBC_x000D_
59.104.273/0001-29</v>
          </cell>
          <cell r="E1130" t="str">
            <v>BSAO0042764</v>
          </cell>
          <cell r="F1130" t="str">
            <v>CHANGSHA XI</v>
          </cell>
          <cell r="G1130" t="str">
            <v>DSV</v>
          </cell>
          <cell r="H1130" t="str">
            <v>MARITIMA</v>
          </cell>
          <cell r="I1130" t="str">
            <v/>
          </cell>
          <cell r="J1130">
            <v>44605</v>
          </cell>
          <cell r="K1130" t="str">
            <v>WUH7011810</v>
          </cell>
          <cell r="L1130" t="str">
            <v/>
          </cell>
          <cell r="P1130">
            <v>44605</v>
          </cell>
          <cell r="Q1130" t="str">
            <v>9793911 - SEASPAN RAPTOR</v>
          </cell>
          <cell r="R1130" t="str">
            <v>FCL</v>
          </cell>
          <cell r="S1130">
            <v>44634</v>
          </cell>
          <cell r="T1130">
            <v>44634</v>
          </cell>
          <cell r="U1130" t="str">
            <v>152205055640992</v>
          </cell>
          <cell r="V1130">
            <v>44634</v>
          </cell>
          <cell r="W1130" t="str">
            <v/>
          </cell>
          <cell r="X1130" t="str">
            <v/>
          </cell>
          <cell r="Y1130" t="str">
            <v/>
          </cell>
          <cell r="Z1130" t="str">
            <v>0817800
PORTO DE SANTOS</v>
          </cell>
          <cell r="AA1130" t="str">
            <v/>
          </cell>
          <cell r="AB1130" t="str">
            <v/>
          </cell>
          <cell r="AC1130" t="str">
            <v/>
          </cell>
          <cell r="AD1130" t="str">
            <v/>
          </cell>
          <cell r="AE1130" t="str">
            <v/>
          </cell>
          <cell r="AF1130" t="str">
            <v/>
          </cell>
          <cell r="AG1130" t="str">
            <v/>
          </cell>
          <cell r="AH1130" t="str">
            <v/>
          </cell>
          <cell r="AI1130" t="str">
            <v/>
          </cell>
          <cell r="AJ1130" t="str">
            <v/>
          </cell>
          <cell r="AK1130" t="str">
            <v/>
          </cell>
        </row>
        <row r="1131">
          <cell r="A1131">
            <v>540202200</v>
          </cell>
          <cell r="B1131" t="str">
            <v>Normal</v>
          </cell>
          <cell r="C1131" t="str">
            <v>Produtivo</v>
          </cell>
          <cell r="D1131" t="str">
            <v>MBBRAS - SBC_x000D_
59.104.273/0001-29</v>
          </cell>
          <cell r="E1131" t="str">
            <v>BSAO0042766</v>
          </cell>
          <cell r="F1131" t="str">
            <v>CHANGSHA XI</v>
          </cell>
          <cell r="G1131" t="str">
            <v>DSV</v>
          </cell>
          <cell r="H1131" t="str">
            <v>MARITIMA</v>
          </cell>
          <cell r="I1131" t="str">
            <v/>
          </cell>
          <cell r="J1131">
            <v>44575</v>
          </cell>
          <cell r="K1131" t="str">
            <v>WUH7011788</v>
          </cell>
          <cell r="L1131" t="str">
            <v/>
          </cell>
          <cell r="P1131">
            <v>44575</v>
          </cell>
          <cell r="Q1131" t="str">
            <v>9290816 - LIMARI</v>
          </cell>
          <cell r="R1131" t="str">
            <v>FCL</v>
          </cell>
          <cell r="S1131">
            <v>44636</v>
          </cell>
          <cell r="T1131">
            <v>44636</v>
          </cell>
          <cell r="U1131" t="str">
            <v>152205056651971</v>
          </cell>
          <cell r="V1131">
            <v>44636</v>
          </cell>
          <cell r="W1131" t="str">
            <v/>
          </cell>
          <cell r="X1131" t="str">
            <v/>
          </cell>
          <cell r="Y1131" t="str">
            <v/>
          </cell>
          <cell r="Z1131" t="str">
            <v>0817800
PORTO DE SANTOS</v>
          </cell>
          <cell r="AA1131" t="str">
            <v/>
          </cell>
          <cell r="AB1131" t="str">
            <v/>
          </cell>
          <cell r="AC1131" t="str">
            <v/>
          </cell>
          <cell r="AD1131" t="str">
            <v/>
          </cell>
          <cell r="AE1131" t="str">
            <v/>
          </cell>
          <cell r="AF1131" t="str">
            <v/>
          </cell>
          <cell r="AG1131" t="str">
            <v/>
          </cell>
          <cell r="AH1131" t="str">
            <v/>
          </cell>
          <cell r="AI1131" t="str">
            <v/>
          </cell>
          <cell r="AJ1131" t="str">
            <v/>
          </cell>
          <cell r="AK1131" t="str">
            <v/>
          </cell>
        </row>
        <row r="1132">
          <cell r="A1132">
            <v>540202203</v>
          </cell>
          <cell r="B1132" t="str">
            <v>Normal</v>
          </cell>
          <cell r="C1132" t="str">
            <v>Produtivo</v>
          </cell>
          <cell r="D1132" t="str">
            <v>MBBRAS - SBC_x000D_
59.104.273/0001-29</v>
          </cell>
          <cell r="E1132" t="str">
            <v>BSAO0042770</v>
          </cell>
          <cell r="F1132" t="str">
            <v>CHANGSHA XI</v>
          </cell>
          <cell r="G1132" t="str">
            <v>DSV</v>
          </cell>
          <cell r="H1132" t="str">
            <v>MARITIMA</v>
          </cell>
          <cell r="I1132" t="str">
            <v/>
          </cell>
          <cell r="J1132">
            <v>44582</v>
          </cell>
          <cell r="K1132" t="str">
            <v>WUH7011873</v>
          </cell>
          <cell r="L1132" t="str">
            <v/>
          </cell>
          <cell r="P1132">
            <v>44582</v>
          </cell>
          <cell r="Q1132" t="str">
            <v>9702261 -MSC SARA ELENA</v>
          </cell>
          <cell r="R1132" t="str">
            <v>FCL</v>
          </cell>
          <cell r="S1132">
            <v>44641</v>
          </cell>
          <cell r="T1132" t="str">
            <v/>
          </cell>
          <cell r="U1132" t="str">
            <v>152205062125798</v>
          </cell>
          <cell r="V1132" t="str">
            <v/>
          </cell>
          <cell r="W1132" t="str">
            <v/>
          </cell>
          <cell r="X1132" t="str">
            <v/>
          </cell>
          <cell r="Y1132" t="str">
            <v/>
          </cell>
          <cell r="Z1132" t="str">
            <v/>
          </cell>
          <cell r="AA1132" t="str">
            <v/>
          </cell>
          <cell r="AB1132" t="str">
            <v/>
          </cell>
          <cell r="AC1132" t="str">
            <v/>
          </cell>
          <cell r="AD1132" t="str">
            <v/>
          </cell>
          <cell r="AE1132" t="str">
            <v/>
          </cell>
          <cell r="AF1132" t="str">
            <v/>
          </cell>
          <cell r="AG1132" t="str">
            <v/>
          </cell>
          <cell r="AH1132" t="str">
            <v/>
          </cell>
          <cell r="AI1132" t="str">
            <v/>
          </cell>
          <cell r="AJ1132" t="str">
            <v/>
          </cell>
          <cell r="AK1132" t="str">
            <v/>
          </cell>
        </row>
        <row r="1133">
          <cell r="A1133">
            <v>540202201</v>
          </cell>
          <cell r="B1133" t="str">
            <v>Normal</v>
          </cell>
          <cell r="C1133" t="str">
            <v>Produtivo</v>
          </cell>
          <cell r="D1133" t="str">
            <v>MBBRAS - SBC_x000D_
59.104.273/0001-29</v>
          </cell>
          <cell r="E1133" t="str">
            <v>BSAO0042767</v>
          </cell>
          <cell r="F1133" t="str">
            <v>CHANGSHA XI</v>
          </cell>
          <cell r="G1133" t="str">
            <v>DSV</v>
          </cell>
          <cell r="H1133" t="str">
            <v>MARITIMA</v>
          </cell>
          <cell r="I1133" t="str">
            <v/>
          </cell>
          <cell r="J1133">
            <v>44575</v>
          </cell>
          <cell r="K1133" t="str">
            <v>WUH7011791</v>
          </cell>
          <cell r="L1133" t="str">
            <v/>
          </cell>
          <cell r="P1133">
            <v>44575</v>
          </cell>
          <cell r="Q1133" t="str">
            <v>9290816 -LIMARI</v>
          </cell>
          <cell r="R1133" t="str">
            <v>FCL</v>
          </cell>
          <cell r="S1133">
            <v>44636</v>
          </cell>
          <cell r="T1133">
            <v>44636</v>
          </cell>
          <cell r="U1133" t="str">
            <v>152205056652005</v>
          </cell>
          <cell r="V1133">
            <v>44636</v>
          </cell>
          <cell r="W1133" t="str">
            <v/>
          </cell>
          <cell r="X1133" t="str">
            <v/>
          </cell>
          <cell r="Y1133" t="str">
            <v/>
          </cell>
          <cell r="Z1133" t="str">
            <v>0817800
PORTO DE SANTOS</v>
          </cell>
          <cell r="AA1133" t="str">
            <v/>
          </cell>
          <cell r="AB1133" t="str">
            <v/>
          </cell>
          <cell r="AC1133" t="str">
            <v/>
          </cell>
          <cell r="AD1133" t="str">
            <v/>
          </cell>
          <cell r="AE1133" t="str">
            <v/>
          </cell>
          <cell r="AF1133" t="str">
            <v/>
          </cell>
          <cell r="AG1133" t="str">
            <v/>
          </cell>
          <cell r="AH1133" t="str">
            <v/>
          </cell>
          <cell r="AI1133" t="str">
            <v/>
          </cell>
          <cell r="AJ1133" t="str">
            <v/>
          </cell>
          <cell r="AK1133" t="str">
            <v/>
          </cell>
        </row>
        <row r="1134">
          <cell r="A1134">
            <v>540202202</v>
          </cell>
          <cell r="B1134" t="str">
            <v>Normal</v>
          </cell>
          <cell r="C1134" t="str">
            <v>Produtivo</v>
          </cell>
          <cell r="D1134" t="str">
            <v>MBBRAS - SBC_x000D_
59.104.273/0001-29</v>
          </cell>
          <cell r="E1134" t="str">
            <v>BSAO0042769</v>
          </cell>
          <cell r="F1134" t="str">
            <v>CHANGSHA XI</v>
          </cell>
          <cell r="G1134" t="str">
            <v>DSV</v>
          </cell>
          <cell r="H1134" t="str">
            <v>MARITIMA</v>
          </cell>
          <cell r="I1134" t="str">
            <v/>
          </cell>
          <cell r="J1134">
            <v>44582</v>
          </cell>
          <cell r="K1134" t="str">
            <v>WUH7011872</v>
          </cell>
          <cell r="L1134" t="str">
            <v/>
          </cell>
          <cell r="P1134">
            <v>44582</v>
          </cell>
          <cell r="Q1134" t="str">
            <v>9702261 -MSC SARA ELENA</v>
          </cell>
          <cell r="R1134" t="str">
            <v>FCL</v>
          </cell>
          <cell r="S1134">
            <v>44641</v>
          </cell>
          <cell r="T1134" t="str">
            <v/>
          </cell>
          <cell r="U1134" t="str">
            <v>152205062125879</v>
          </cell>
          <cell r="V1134" t="str">
            <v/>
          </cell>
          <cell r="W1134" t="str">
            <v/>
          </cell>
          <cell r="X1134" t="str">
            <v/>
          </cell>
          <cell r="Y1134" t="str">
            <v/>
          </cell>
          <cell r="Z1134" t="str">
            <v/>
          </cell>
          <cell r="AA1134" t="str">
            <v/>
          </cell>
          <cell r="AB1134" t="str">
            <v/>
          </cell>
          <cell r="AC1134" t="str">
            <v/>
          </cell>
          <cell r="AD1134" t="str">
            <v/>
          </cell>
          <cell r="AE1134" t="str">
            <v/>
          </cell>
          <cell r="AF1134" t="str">
            <v/>
          </cell>
          <cell r="AG1134" t="str">
            <v/>
          </cell>
          <cell r="AH1134" t="str">
            <v/>
          </cell>
          <cell r="AI1134" t="str">
            <v/>
          </cell>
          <cell r="AJ1134" t="str">
            <v/>
          </cell>
          <cell r="AK1134" t="str">
            <v/>
          </cell>
        </row>
        <row r="1135">
          <cell r="A1135">
            <v>540202232</v>
          </cell>
          <cell r="B1135" t="str">
            <v>Normal</v>
          </cell>
          <cell r="C1135" t="str">
            <v>Produtivo</v>
          </cell>
          <cell r="D1135" t="str">
            <v>MBBRAS - SBC_x000D_
59.104.273/0001-29</v>
          </cell>
          <cell r="E1135" t="str">
            <v>BSAO0042947</v>
          </cell>
          <cell r="F1135" t="str">
            <v>CBI</v>
          </cell>
          <cell r="G1135" t="str">
            <v>DSV</v>
          </cell>
          <cell r="H1135" t="str">
            <v>MARITIMA</v>
          </cell>
          <cell r="I1135" t="str">
            <v/>
          </cell>
          <cell r="J1135">
            <v>44590</v>
          </cell>
          <cell r="K1135" t="str">
            <v>SELG597498</v>
          </cell>
          <cell r="L1135" t="str">
            <v/>
          </cell>
          <cell r="P1135">
            <v>44590</v>
          </cell>
          <cell r="Q1135" t="str">
            <v>9793894 - BUENOS AIRES EXPRESS</v>
          </cell>
          <cell r="R1135" t="str">
            <v/>
          </cell>
          <cell r="S1135">
            <v>44626</v>
          </cell>
          <cell r="T1135">
            <v>44626</v>
          </cell>
          <cell r="U1135" t="str">
            <v>152205050576773</v>
          </cell>
          <cell r="V1135">
            <v>44627</v>
          </cell>
          <cell r="W1135" t="str">
            <v/>
          </cell>
          <cell r="X1135" t="str">
            <v/>
          </cell>
          <cell r="Y1135" t="str">
            <v/>
          </cell>
          <cell r="Z1135" t="str">
            <v>0817800
PORTO DE SANTOS</v>
          </cell>
          <cell r="AA1135" t="str">
            <v>0817800
PORTO DE SANTOS</v>
          </cell>
          <cell r="AB1135" t="str">
            <v>BRASIL TERMINAL PORTUÁRIO S/A</v>
          </cell>
          <cell r="AC1135">
            <v>44629</v>
          </cell>
          <cell r="AD1135" t="str">
            <v>22/0456648-8</v>
          </cell>
          <cell r="AE1135">
            <v>44630</v>
          </cell>
          <cell r="AF1135" t="str">
            <v>Verde</v>
          </cell>
          <cell r="AG1135">
            <v>44630</v>
          </cell>
          <cell r="AH1135" t="str">
            <v/>
          </cell>
          <cell r="AI1135" t="str">
            <v/>
          </cell>
          <cell r="AJ1135">
            <v>44630</v>
          </cell>
          <cell r="AK1135">
            <v>44630</v>
          </cell>
        </row>
        <row r="1136">
          <cell r="A1136">
            <v>540202292</v>
          </cell>
          <cell r="B1136" t="str">
            <v>Normal</v>
          </cell>
          <cell r="C1136" t="str">
            <v>Produtivo</v>
          </cell>
          <cell r="D1136" t="str">
            <v>MBBRAS - SBC_x000D_
59.104.273/0001-29</v>
          </cell>
          <cell r="E1136" t="str">
            <v>BSAO0043125</v>
          </cell>
          <cell r="F1136" t="str">
            <v>DAIMLER TRUCK</v>
          </cell>
          <cell r="G1136" t="str">
            <v>HAPPAG LLOYD BRASIL AGENCIAMENTO MARITIM</v>
          </cell>
          <cell r="H1136" t="str">
            <v>MARITIMA</v>
          </cell>
          <cell r="I1136" t="str">
            <v/>
          </cell>
          <cell r="J1136">
            <v>44623</v>
          </cell>
          <cell r="K1136" t="str">
            <v>HLCUSTR220110114</v>
          </cell>
          <cell r="L1136" t="str">
            <v>1250252603</v>
          </cell>
          <cell r="P1136">
            <v>44623</v>
          </cell>
          <cell r="Q1136" t="str">
            <v>9720512 - MSC MICHELA</v>
          </cell>
          <cell r="R1136" t="str">
            <v>FCL</v>
          </cell>
          <cell r="S1136">
            <v>44638</v>
          </cell>
          <cell r="T1136" t="str">
            <v/>
          </cell>
          <cell r="U1136" t="str">
            <v>152205057126595</v>
          </cell>
          <cell r="V1136" t="str">
            <v/>
          </cell>
          <cell r="W1136" t="str">
            <v/>
          </cell>
          <cell r="X1136" t="str">
            <v/>
          </cell>
          <cell r="Y1136" t="str">
            <v/>
          </cell>
          <cell r="Z1136" t="str">
            <v/>
          </cell>
          <cell r="AA1136" t="str">
            <v/>
          </cell>
          <cell r="AB1136" t="str">
            <v/>
          </cell>
          <cell r="AC1136" t="str">
            <v/>
          </cell>
          <cell r="AD1136" t="str">
            <v/>
          </cell>
          <cell r="AE1136" t="str">
            <v/>
          </cell>
          <cell r="AF1136" t="str">
            <v/>
          </cell>
          <cell r="AG1136" t="str">
            <v/>
          </cell>
          <cell r="AH1136" t="str">
            <v/>
          </cell>
          <cell r="AI1136" t="str">
            <v/>
          </cell>
          <cell r="AJ1136" t="str">
            <v/>
          </cell>
          <cell r="AK1136" t="str">
            <v/>
          </cell>
        </row>
        <row r="1137">
          <cell r="A1137">
            <v>540202294</v>
          </cell>
          <cell r="B1137" t="str">
            <v>Normal</v>
          </cell>
          <cell r="C1137" t="str">
            <v>Produtivo</v>
          </cell>
          <cell r="D1137" t="str">
            <v>MBBRAS - SBC_x000D_
59.104.273/0001-29</v>
          </cell>
          <cell r="E1137" t="str">
            <v>BSAO0043600</v>
          </cell>
          <cell r="F1137" t="str">
            <v>DAIMLER TRUCK</v>
          </cell>
          <cell r="G1137" t="str">
            <v>HAPPAG LLOYD BRASIL AGENCIAMENTO MARITIM</v>
          </cell>
          <cell r="H1137" t="str">
            <v>MARITIMA</v>
          </cell>
          <cell r="I1137" t="str">
            <v/>
          </cell>
          <cell r="J1137">
            <v>44623</v>
          </cell>
          <cell r="K1137" t="str">
            <v>HLCUSTR220118478</v>
          </cell>
          <cell r="L1137" t="str">
            <v>1250254328</v>
          </cell>
          <cell r="P1137">
            <v>44623</v>
          </cell>
          <cell r="Q1137" t="str">
            <v>9720512 - MSC MICHELA</v>
          </cell>
          <cell r="R1137" t="str">
            <v>FCL</v>
          </cell>
          <cell r="S1137">
            <v>44638</v>
          </cell>
          <cell r="T1137" t="str">
            <v/>
          </cell>
          <cell r="U1137" t="str">
            <v>152205057126838</v>
          </cell>
          <cell r="V1137" t="str">
            <v/>
          </cell>
          <cell r="W1137" t="str">
            <v/>
          </cell>
          <cell r="X1137" t="str">
            <v/>
          </cell>
          <cell r="Y1137" t="str">
            <v/>
          </cell>
          <cell r="Z1137" t="str">
            <v/>
          </cell>
          <cell r="AA1137" t="str">
            <v/>
          </cell>
          <cell r="AB1137" t="str">
            <v/>
          </cell>
          <cell r="AC1137" t="str">
            <v/>
          </cell>
          <cell r="AD1137" t="str">
            <v/>
          </cell>
          <cell r="AE1137" t="str">
            <v/>
          </cell>
          <cell r="AF1137" t="str">
            <v/>
          </cell>
          <cell r="AG1137" t="str">
            <v/>
          </cell>
          <cell r="AH1137" t="str">
            <v/>
          </cell>
          <cell r="AI1137" t="str">
            <v/>
          </cell>
          <cell r="AJ1137" t="str">
            <v/>
          </cell>
          <cell r="AK1137" t="str">
            <v/>
          </cell>
        </row>
        <row r="1138">
          <cell r="A1138">
            <v>540202296</v>
          </cell>
          <cell r="B1138" t="str">
            <v>Normal</v>
          </cell>
          <cell r="C1138" t="str">
            <v>Produtivo</v>
          </cell>
          <cell r="D1138" t="str">
            <v>MBBRAS - SBC_x000D_
59.104.273/0001-29</v>
          </cell>
          <cell r="E1138" t="str">
            <v>BSAO0043601</v>
          </cell>
          <cell r="F1138" t="str">
            <v>DAIMLER TRUCK</v>
          </cell>
          <cell r="G1138" t="str">
            <v>HAPPAG LLOYD BRASIL AGENCIAMENTO MARITIM</v>
          </cell>
          <cell r="H1138" t="str">
            <v>MARITIMA</v>
          </cell>
          <cell r="I1138" t="str">
            <v/>
          </cell>
          <cell r="J1138">
            <v>44623</v>
          </cell>
          <cell r="K1138" t="str">
            <v>HLCUSTR220122043</v>
          </cell>
          <cell r="L1138" t="str">
            <v>1250254329</v>
          </cell>
          <cell r="P1138">
            <v>44623</v>
          </cell>
          <cell r="Q1138" t="str">
            <v>9720512 - MSC MICHELA</v>
          </cell>
          <cell r="R1138" t="str">
            <v>FCL</v>
          </cell>
          <cell r="S1138">
            <v>44638</v>
          </cell>
          <cell r="T1138" t="str">
            <v/>
          </cell>
          <cell r="U1138" t="str">
            <v>152205057127567</v>
          </cell>
          <cell r="V1138" t="str">
            <v/>
          </cell>
          <cell r="W1138" t="str">
            <v/>
          </cell>
          <cell r="X1138" t="str">
            <v/>
          </cell>
          <cell r="Y1138" t="str">
            <v/>
          </cell>
          <cell r="Z1138" t="str">
            <v/>
          </cell>
          <cell r="AA1138" t="str">
            <v/>
          </cell>
          <cell r="AB1138" t="str">
            <v/>
          </cell>
          <cell r="AC1138" t="str">
            <v/>
          </cell>
          <cell r="AD1138" t="str">
            <v/>
          </cell>
          <cell r="AE1138" t="str">
            <v/>
          </cell>
          <cell r="AF1138" t="str">
            <v/>
          </cell>
          <cell r="AG1138" t="str">
            <v/>
          </cell>
          <cell r="AH1138" t="str">
            <v/>
          </cell>
          <cell r="AI1138" t="str">
            <v/>
          </cell>
          <cell r="AJ1138" t="str">
            <v/>
          </cell>
          <cell r="AK1138" t="str">
            <v/>
          </cell>
        </row>
        <row r="1139">
          <cell r="A1139">
            <v>540202293</v>
          </cell>
          <cell r="B1139" t="str">
            <v>Normal</v>
          </cell>
          <cell r="C1139" t="str">
            <v>Produtivo</v>
          </cell>
          <cell r="D1139" t="str">
            <v>MBBRAS - SBC_x000D_
59.104.273/0001-29</v>
          </cell>
          <cell r="E1139" t="str">
            <v>BSAO0043597</v>
          </cell>
          <cell r="F1139" t="str">
            <v>DAIMLER TRUCK</v>
          </cell>
          <cell r="G1139" t="str">
            <v>HAPPAG LLOYD BRASIL AGENCIAMENTO MARITIM</v>
          </cell>
          <cell r="H1139" t="str">
            <v>MARITIMA</v>
          </cell>
          <cell r="I1139" t="str">
            <v/>
          </cell>
          <cell r="J1139">
            <v>44623</v>
          </cell>
          <cell r="K1139" t="str">
            <v>HLCUSTR220113927</v>
          </cell>
          <cell r="L1139" t="str">
            <v>1250254324</v>
          </cell>
          <cell r="P1139">
            <v>44623</v>
          </cell>
          <cell r="Q1139" t="str">
            <v>9720512 - MSC MICHELA</v>
          </cell>
          <cell r="R1139" t="str">
            <v>FCL</v>
          </cell>
          <cell r="S1139">
            <v>44638</v>
          </cell>
          <cell r="T1139" t="str">
            <v/>
          </cell>
          <cell r="U1139" t="str">
            <v>152205057126676</v>
          </cell>
          <cell r="V1139" t="str">
            <v/>
          </cell>
          <cell r="W1139" t="str">
            <v/>
          </cell>
          <cell r="X1139" t="str">
            <v/>
          </cell>
          <cell r="Y1139" t="str">
            <v/>
          </cell>
          <cell r="Z1139" t="str">
            <v/>
          </cell>
          <cell r="AA1139" t="str">
            <v/>
          </cell>
          <cell r="AB1139" t="str">
            <v/>
          </cell>
          <cell r="AC1139" t="str">
            <v/>
          </cell>
          <cell r="AD1139" t="str">
            <v/>
          </cell>
          <cell r="AE1139" t="str">
            <v/>
          </cell>
          <cell r="AF1139" t="str">
            <v/>
          </cell>
          <cell r="AG1139" t="str">
            <v/>
          </cell>
          <cell r="AH1139" t="str">
            <v/>
          </cell>
          <cell r="AI1139" t="str">
            <v/>
          </cell>
          <cell r="AJ1139" t="str">
            <v/>
          </cell>
          <cell r="AK1139" t="str">
            <v/>
          </cell>
        </row>
        <row r="1140">
          <cell r="A1140">
            <v>540202301</v>
          </cell>
          <cell r="B1140" t="str">
            <v>Normal</v>
          </cell>
          <cell r="C1140" t="str">
            <v>Produtivo</v>
          </cell>
          <cell r="D1140" t="str">
            <v>MBBRAS - SBC_x000D_
59.104.273/0001-29</v>
          </cell>
          <cell r="E1140" t="str">
            <v>BSAO0043604</v>
          </cell>
          <cell r="F1140" t="str">
            <v>DAIMLER TRUCK</v>
          </cell>
          <cell r="G1140" t="str">
            <v>HAPPAG LLOYD BRASIL AGENCIAMENTO MARITIM</v>
          </cell>
          <cell r="H1140" t="str">
            <v>MARITIMA</v>
          </cell>
          <cell r="I1140" t="str">
            <v/>
          </cell>
          <cell r="J1140">
            <v>44623</v>
          </cell>
          <cell r="K1140" t="str">
            <v>HLCUSTR220204351</v>
          </cell>
          <cell r="L1140" t="str">
            <v>1250254326</v>
          </cell>
          <cell r="P1140">
            <v>44623</v>
          </cell>
          <cell r="Q1140" t="str">
            <v>9720512 - MSC MICHELA</v>
          </cell>
          <cell r="R1140" t="str">
            <v>FCL</v>
          </cell>
          <cell r="S1140">
            <v>44638</v>
          </cell>
          <cell r="T1140" t="str">
            <v/>
          </cell>
          <cell r="U1140" t="str">
            <v>152205057128377</v>
          </cell>
          <cell r="V1140" t="str">
            <v/>
          </cell>
          <cell r="W1140" t="str">
            <v/>
          </cell>
          <cell r="X1140" t="str">
            <v/>
          </cell>
          <cell r="Y1140" t="str">
            <v/>
          </cell>
          <cell r="Z1140" t="str">
            <v/>
          </cell>
          <cell r="AA1140" t="str">
            <v/>
          </cell>
          <cell r="AB1140" t="str">
            <v/>
          </cell>
          <cell r="AC1140" t="str">
            <v/>
          </cell>
          <cell r="AD1140" t="str">
            <v/>
          </cell>
          <cell r="AE1140" t="str">
            <v/>
          </cell>
          <cell r="AF1140" t="str">
            <v/>
          </cell>
          <cell r="AG1140" t="str">
            <v/>
          </cell>
          <cell r="AH1140" t="str">
            <v/>
          </cell>
          <cell r="AI1140" t="str">
            <v/>
          </cell>
          <cell r="AJ1140" t="str">
            <v/>
          </cell>
          <cell r="AK1140" t="str">
            <v/>
          </cell>
        </row>
        <row r="1141">
          <cell r="A1141">
            <v>540202303</v>
          </cell>
          <cell r="B1141" t="str">
            <v>Normal</v>
          </cell>
          <cell r="C1141" t="str">
            <v>Produtivo</v>
          </cell>
          <cell r="D1141" t="str">
            <v>MBBRAS - SBC_x000D_
59.104.273/0001-29</v>
          </cell>
          <cell r="E1141" t="str">
            <v>BSAO0043607</v>
          </cell>
          <cell r="F1141" t="str">
            <v>DAIMLER TRUCK</v>
          </cell>
          <cell r="G1141" t="str">
            <v>HAPPAG LLOYD BRASIL AGENCIAMENTO MARITIM</v>
          </cell>
          <cell r="H1141" t="str">
            <v>MARITIMA</v>
          </cell>
          <cell r="I1141" t="str">
            <v/>
          </cell>
          <cell r="J1141">
            <v>44623</v>
          </cell>
          <cell r="K1141" t="str">
            <v>HLCUSTR220204848</v>
          </cell>
          <cell r="L1141" t="str">
            <v>1250254327</v>
          </cell>
          <cell r="P1141">
            <v>44623</v>
          </cell>
          <cell r="Q1141" t="str">
            <v>9720512 - MSC MICHELA</v>
          </cell>
          <cell r="R1141" t="str">
            <v>FCL</v>
          </cell>
          <cell r="S1141">
            <v>44638</v>
          </cell>
          <cell r="T1141" t="str">
            <v/>
          </cell>
          <cell r="U1141" t="str">
            <v>152205057128539</v>
          </cell>
          <cell r="V1141" t="str">
            <v/>
          </cell>
          <cell r="W1141" t="str">
            <v/>
          </cell>
          <cell r="X1141" t="str">
            <v/>
          </cell>
          <cell r="Y1141" t="str">
            <v/>
          </cell>
          <cell r="Z1141" t="str">
            <v/>
          </cell>
          <cell r="AA1141" t="str">
            <v/>
          </cell>
          <cell r="AB1141" t="str">
            <v/>
          </cell>
          <cell r="AC1141" t="str">
            <v/>
          </cell>
          <cell r="AD1141" t="str">
            <v/>
          </cell>
          <cell r="AE1141" t="str">
            <v/>
          </cell>
          <cell r="AF1141" t="str">
            <v/>
          </cell>
          <cell r="AG1141" t="str">
            <v/>
          </cell>
          <cell r="AH1141" t="str">
            <v/>
          </cell>
          <cell r="AI1141" t="str">
            <v/>
          </cell>
          <cell r="AJ1141" t="str">
            <v/>
          </cell>
          <cell r="AK1141" t="str">
            <v/>
          </cell>
        </row>
        <row r="1142">
          <cell r="A1142">
            <v>540202300</v>
          </cell>
          <cell r="B1142" t="str">
            <v>Normal</v>
          </cell>
          <cell r="C1142" t="str">
            <v>Produtivo</v>
          </cell>
          <cell r="D1142" t="str">
            <v>MBBRAS - SBC_x000D_
59.104.273/0001-29</v>
          </cell>
          <cell r="E1142" t="str">
            <v>BSAO0043603</v>
          </cell>
          <cell r="F1142" t="str">
            <v>DAIMLER TRUCK</v>
          </cell>
          <cell r="G1142" t="str">
            <v>HAPPAG LLOYD BRASIL AGENCIAMENTO MARITIM</v>
          </cell>
          <cell r="H1142" t="str">
            <v>MARITIMA</v>
          </cell>
          <cell r="I1142" t="str">
            <v/>
          </cell>
          <cell r="J1142">
            <v>44623</v>
          </cell>
          <cell r="K1142" t="str">
            <v>HLCUSTR220203633</v>
          </cell>
          <cell r="L1142" t="str">
            <v>1250254363</v>
          </cell>
          <cell r="P1142">
            <v>44623</v>
          </cell>
          <cell r="Q1142" t="str">
            <v>9720512 - MSC MICHELA</v>
          </cell>
          <cell r="R1142" t="str">
            <v>FCL</v>
          </cell>
          <cell r="S1142">
            <v>44638</v>
          </cell>
          <cell r="T1142" t="str">
            <v/>
          </cell>
          <cell r="U1142" t="str">
            <v>152205057128105</v>
          </cell>
          <cell r="V1142" t="str">
            <v/>
          </cell>
          <cell r="W1142" t="str">
            <v/>
          </cell>
          <cell r="X1142" t="str">
            <v/>
          </cell>
          <cell r="Y1142" t="str">
            <v/>
          </cell>
          <cell r="Z1142" t="str">
            <v/>
          </cell>
          <cell r="AA1142" t="str">
            <v/>
          </cell>
          <cell r="AB1142" t="str">
            <v/>
          </cell>
          <cell r="AC1142" t="str">
            <v/>
          </cell>
          <cell r="AD1142" t="str">
            <v/>
          </cell>
          <cell r="AE1142" t="str">
            <v/>
          </cell>
          <cell r="AF1142" t="str">
            <v/>
          </cell>
          <cell r="AG1142" t="str">
            <v/>
          </cell>
          <cell r="AH1142" t="str">
            <v/>
          </cell>
          <cell r="AI1142" t="str">
            <v/>
          </cell>
          <cell r="AJ1142" t="str">
            <v/>
          </cell>
          <cell r="AK1142" t="str">
            <v/>
          </cell>
        </row>
        <row r="1143">
          <cell r="A1143">
            <v>540202299</v>
          </cell>
          <cell r="B1143" t="str">
            <v>Normal</v>
          </cell>
          <cell r="C1143" t="str">
            <v>Produtivo</v>
          </cell>
          <cell r="D1143" t="str">
            <v>MBBRAS - SBC_x000D_
59.104.273/0001-29</v>
          </cell>
          <cell r="E1143" t="str">
            <v>BSAO0043602</v>
          </cell>
          <cell r="F1143" t="str">
            <v>DAIMLER TRUCK</v>
          </cell>
          <cell r="G1143" t="str">
            <v>HAPPAG LLOYD BRASIL AGENCIAMENTO MARITIM</v>
          </cell>
          <cell r="H1143" t="str">
            <v>MARITIMA</v>
          </cell>
          <cell r="I1143" t="str">
            <v/>
          </cell>
          <cell r="J1143">
            <v>44623</v>
          </cell>
          <cell r="K1143" t="str">
            <v>HLCUSTR220203158</v>
          </cell>
          <cell r="L1143" t="str">
            <v>1250254323</v>
          </cell>
          <cell r="P1143">
            <v>44623</v>
          </cell>
          <cell r="Q1143" t="str">
            <v>9720512 - MSC MICHELA</v>
          </cell>
          <cell r="R1143" t="str">
            <v>FCL</v>
          </cell>
          <cell r="S1143">
            <v>44638</v>
          </cell>
          <cell r="T1143" t="str">
            <v/>
          </cell>
          <cell r="U1143" t="str">
            <v>152205057128024</v>
          </cell>
          <cell r="V1143" t="str">
            <v/>
          </cell>
          <cell r="W1143" t="str">
            <v/>
          </cell>
          <cell r="X1143" t="str">
            <v/>
          </cell>
          <cell r="Y1143" t="str">
            <v/>
          </cell>
          <cell r="Z1143" t="str">
            <v/>
          </cell>
          <cell r="AA1143" t="str">
            <v/>
          </cell>
          <cell r="AB1143" t="str">
            <v/>
          </cell>
          <cell r="AC1143" t="str">
            <v/>
          </cell>
          <cell r="AD1143" t="str">
            <v/>
          </cell>
          <cell r="AE1143" t="str">
            <v/>
          </cell>
          <cell r="AF1143" t="str">
            <v/>
          </cell>
          <cell r="AG1143" t="str">
            <v/>
          </cell>
          <cell r="AH1143" t="str">
            <v/>
          </cell>
          <cell r="AI1143" t="str">
            <v/>
          </cell>
          <cell r="AJ1143" t="str">
            <v/>
          </cell>
          <cell r="AK1143" t="str">
            <v/>
          </cell>
        </row>
        <row r="1144">
          <cell r="A1144">
            <v>540202302</v>
          </cell>
          <cell r="B1144" t="str">
            <v>Normal</v>
          </cell>
          <cell r="C1144" t="str">
            <v>Produtivo</v>
          </cell>
          <cell r="D1144" t="str">
            <v>MBBRAS - SBC_x000D_
59.104.273/0001-29</v>
          </cell>
          <cell r="E1144" t="str">
            <v>BSAO0043606</v>
          </cell>
          <cell r="F1144" t="str">
            <v>DAIMLER TRUCK</v>
          </cell>
          <cell r="G1144" t="str">
            <v>HAPPAG LLOYD BRASIL AGENCIAMENTO MARITIM</v>
          </cell>
          <cell r="H1144" t="str">
            <v>MARITIMA</v>
          </cell>
          <cell r="I1144" t="str">
            <v/>
          </cell>
          <cell r="J1144">
            <v>44623</v>
          </cell>
          <cell r="K1144" t="str">
            <v>HLCUSTR220204541</v>
          </cell>
          <cell r="L1144" t="str">
            <v>1250254325</v>
          </cell>
          <cell r="P1144">
            <v>44623</v>
          </cell>
          <cell r="Q1144" t="str">
            <v>9720512 - MSC MICHELA</v>
          </cell>
          <cell r="R1144" t="str">
            <v>FCL</v>
          </cell>
          <cell r="S1144">
            <v>44638</v>
          </cell>
          <cell r="T1144" t="str">
            <v/>
          </cell>
          <cell r="U1144" t="str">
            <v>152205057128458</v>
          </cell>
          <cell r="V1144" t="str">
            <v/>
          </cell>
          <cell r="W1144" t="str">
            <v/>
          </cell>
          <cell r="X1144" t="str">
            <v/>
          </cell>
          <cell r="Y1144" t="str">
            <v/>
          </cell>
          <cell r="Z1144" t="str">
            <v/>
          </cell>
          <cell r="AA1144" t="str">
            <v/>
          </cell>
          <cell r="AB1144" t="str">
            <v/>
          </cell>
          <cell r="AC1144" t="str">
            <v/>
          </cell>
          <cell r="AD1144" t="str">
            <v/>
          </cell>
          <cell r="AE1144" t="str">
            <v/>
          </cell>
          <cell r="AF1144" t="str">
            <v/>
          </cell>
          <cell r="AG1144" t="str">
            <v/>
          </cell>
          <cell r="AH1144" t="str">
            <v/>
          </cell>
          <cell r="AI1144" t="str">
            <v/>
          </cell>
          <cell r="AJ1144" t="str">
            <v/>
          </cell>
          <cell r="AK1144" t="str">
            <v/>
          </cell>
        </row>
        <row r="1145">
          <cell r="A1145">
            <v>540202304</v>
          </cell>
          <cell r="B1145" t="str">
            <v>Normal</v>
          </cell>
          <cell r="C1145" t="str">
            <v>Produtivo</v>
          </cell>
          <cell r="D1145" t="str">
            <v>MBBRAS - SBC_x000D_
59.104.273/0001-29</v>
          </cell>
          <cell r="E1145" t="str">
            <v>BSAO0043609</v>
          </cell>
          <cell r="F1145" t="str">
            <v>DAIMLER TRUCK</v>
          </cell>
          <cell r="G1145" t="str">
            <v>HAPPAG LLOYD BRASIL AGENCIAMENTO MARITIM</v>
          </cell>
          <cell r="H1145" t="str">
            <v>MARITIMA</v>
          </cell>
          <cell r="I1145" t="str">
            <v/>
          </cell>
          <cell r="J1145">
            <v>44623</v>
          </cell>
          <cell r="K1145" t="str">
            <v>HLCUSTR220205014</v>
          </cell>
          <cell r="L1145" t="str">
            <v>1250254330</v>
          </cell>
          <cell r="P1145">
            <v>44623</v>
          </cell>
          <cell r="Q1145" t="str">
            <v>9720512 - MSC MICHELA</v>
          </cell>
          <cell r="R1145" t="str">
            <v>FCL</v>
          </cell>
          <cell r="S1145">
            <v>44638</v>
          </cell>
          <cell r="T1145" t="str">
            <v/>
          </cell>
          <cell r="U1145" t="str">
            <v>152205057128962</v>
          </cell>
          <cell r="V1145" t="str">
            <v/>
          </cell>
          <cell r="W1145" t="str">
            <v/>
          </cell>
          <cell r="X1145" t="str">
            <v/>
          </cell>
          <cell r="Y1145" t="str">
            <v/>
          </cell>
          <cell r="Z1145" t="str">
            <v/>
          </cell>
          <cell r="AA1145" t="str">
            <v/>
          </cell>
          <cell r="AB1145" t="str">
            <v/>
          </cell>
          <cell r="AC1145" t="str">
            <v/>
          </cell>
          <cell r="AD1145" t="str">
            <v/>
          </cell>
          <cell r="AE1145" t="str">
            <v/>
          </cell>
          <cell r="AF1145" t="str">
            <v/>
          </cell>
          <cell r="AG1145" t="str">
            <v/>
          </cell>
          <cell r="AH1145" t="str">
            <v/>
          </cell>
          <cell r="AI1145" t="str">
            <v/>
          </cell>
          <cell r="AJ1145" t="str">
            <v/>
          </cell>
          <cell r="AK1145" t="str">
            <v/>
          </cell>
        </row>
        <row r="1146">
          <cell r="A1146">
            <v>540202309</v>
          </cell>
          <cell r="B1146" t="str">
            <v>Normal</v>
          </cell>
          <cell r="C1146" t="str">
            <v>Produtivo</v>
          </cell>
          <cell r="D1146" t="str">
            <v>MBBRAS - SBC_x000D_
59.104.273/0001-29</v>
          </cell>
          <cell r="E1146" t="str">
            <v>BSAO0043636</v>
          </cell>
          <cell r="F1146" t="str">
            <v>DAIMLER TRUCK</v>
          </cell>
          <cell r="G1146" t="str">
            <v>HAPPAG LLOYD BRASIL AGENCIAMENTO MARITIM</v>
          </cell>
          <cell r="H1146" t="str">
            <v>MARITIMA</v>
          </cell>
          <cell r="I1146" t="str">
            <v/>
          </cell>
          <cell r="J1146">
            <v>44623</v>
          </cell>
          <cell r="K1146" t="str">
            <v>HLCUSTR220205617</v>
          </cell>
          <cell r="L1146" t="str">
            <v>1250254346</v>
          </cell>
          <cell r="P1146">
            <v>44623</v>
          </cell>
          <cell r="Q1146" t="str">
            <v>9720512 - MSC MICHELA</v>
          </cell>
          <cell r="R1146" t="str">
            <v>FCL</v>
          </cell>
          <cell r="S1146">
            <v>44638</v>
          </cell>
          <cell r="T1146" t="str">
            <v/>
          </cell>
          <cell r="U1146" t="str">
            <v>152205057129420</v>
          </cell>
          <cell r="V1146" t="str">
            <v/>
          </cell>
          <cell r="W1146" t="str">
            <v/>
          </cell>
          <cell r="X1146" t="str">
            <v/>
          </cell>
          <cell r="Y1146" t="str">
            <v/>
          </cell>
          <cell r="Z1146" t="str">
            <v/>
          </cell>
          <cell r="AA1146" t="str">
            <v/>
          </cell>
          <cell r="AB1146" t="str">
            <v/>
          </cell>
          <cell r="AC1146" t="str">
            <v/>
          </cell>
          <cell r="AD1146" t="str">
            <v/>
          </cell>
          <cell r="AE1146" t="str">
            <v/>
          </cell>
          <cell r="AF1146" t="str">
            <v/>
          </cell>
          <cell r="AG1146" t="str">
            <v/>
          </cell>
          <cell r="AH1146" t="str">
            <v/>
          </cell>
          <cell r="AI1146" t="str">
            <v/>
          </cell>
          <cell r="AJ1146" t="str">
            <v/>
          </cell>
          <cell r="AK1146" t="str">
            <v/>
          </cell>
        </row>
        <row r="1147">
          <cell r="A1147">
            <v>540202306</v>
          </cell>
          <cell r="B1147" t="str">
            <v>Normal</v>
          </cell>
          <cell r="C1147" t="str">
            <v>Produtivo</v>
          </cell>
          <cell r="D1147" t="str">
            <v>MBBRAS - SBC_x000D_
59.104.273/0001-29</v>
          </cell>
          <cell r="E1147" t="str">
            <v>BSAO0043630</v>
          </cell>
          <cell r="F1147" t="str">
            <v>DAIMLER TRUCK</v>
          </cell>
          <cell r="G1147" t="str">
            <v>HAPPAG LLOYD BRASIL AGENCIAMENTO MARITIM</v>
          </cell>
          <cell r="H1147" t="str">
            <v>MARITIMA</v>
          </cell>
          <cell r="I1147" t="str">
            <v/>
          </cell>
          <cell r="J1147">
            <v>44623</v>
          </cell>
          <cell r="K1147" t="str">
            <v>HLCUSTR220205482</v>
          </cell>
          <cell r="L1147" t="str">
            <v>1250254341</v>
          </cell>
          <cell r="P1147">
            <v>44623</v>
          </cell>
          <cell r="Q1147" t="str">
            <v>9720512 - MSC MICHELA</v>
          </cell>
          <cell r="R1147" t="str">
            <v>FCL</v>
          </cell>
          <cell r="S1147">
            <v>44638</v>
          </cell>
          <cell r="T1147" t="str">
            <v/>
          </cell>
          <cell r="U1147" t="str">
            <v>152205057129187</v>
          </cell>
          <cell r="V1147" t="str">
            <v/>
          </cell>
          <cell r="W1147" t="str">
            <v/>
          </cell>
          <cell r="X1147" t="str">
            <v/>
          </cell>
          <cell r="Y1147" t="str">
            <v/>
          </cell>
          <cell r="Z1147" t="str">
            <v/>
          </cell>
          <cell r="AA1147" t="str">
            <v/>
          </cell>
          <cell r="AB1147" t="str">
            <v/>
          </cell>
          <cell r="AC1147" t="str">
            <v/>
          </cell>
          <cell r="AD1147" t="str">
            <v/>
          </cell>
          <cell r="AE1147" t="str">
            <v/>
          </cell>
          <cell r="AF1147" t="str">
            <v/>
          </cell>
          <cell r="AG1147" t="str">
            <v/>
          </cell>
          <cell r="AH1147" t="str">
            <v/>
          </cell>
          <cell r="AI1147" t="str">
            <v/>
          </cell>
          <cell r="AJ1147" t="str">
            <v/>
          </cell>
          <cell r="AK1147" t="str">
            <v/>
          </cell>
        </row>
        <row r="1148">
          <cell r="A1148">
            <v>540202305</v>
          </cell>
          <cell r="B1148" t="str">
            <v>Normal</v>
          </cell>
          <cell r="C1148" t="str">
            <v>Produtivo</v>
          </cell>
          <cell r="D1148" t="str">
            <v>MBBRAS - SBC_x000D_
59.104.273/0001-29</v>
          </cell>
          <cell r="E1148" t="str">
            <v>BSAO0043629</v>
          </cell>
          <cell r="F1148" t="str">
            <v>DAIMLER TRUCK</v>
          </cell>
          <cell r="G1148" t="str">
            <v>HAPPAG LLOYD BRASIL AGENCIAMENTO MARITIM</v>
          </cell>
          <cell r="H1148" t="str">
            <v>MARITIMA</v>
          </cell>
          <cell r="I1148" t="str">
            <v/>
          </cell>
          <cell r="J1148">
            <v>44623</v>
          </cell>
          <cell r="K1148" t="str">
            <v>HLCUSTR220205471</v>
          </cell>
          <cell r="L1148" t="str">
            <v>1250254343</v>
          </cell>
          <cell r="P1148">
            <v>44623</v>
          </cell>
          <cell r="Q1148" t="str">
            <v>9720512 - MSC MICHELA</v>
          </cell>
          <cell r="R1148" t="str">
            <v>FCL</v>
          </cell>
          <cell r="S1148">
            <v>44638</v>
          </cell>
          <cell r="T1148" t="str">
            <v/>
          </cell>
          <cell r="U1148" t="str">
            <v>152205057129004</v>
          </cell>
          <cell r="V1148" t="str">
            <v/>
          </cell>
          <cell r="W1148" t="str">
            <v/>
          </cell>
          <cell r="X1148" t="str">
            <v/>
          </cell>
          <cell r="Y1148" t="str">
            <v/>
          </cell>
          <cell r="Z1148" t="str">
            <v/>
          </cell>
          <cell r="AA1148" t="str">
            <v/>
          </cell>
          <cell r="AB1148" t="str">
            <v/>
          </cell>
          <cell r="AC1148" t="str">
            <v/>
          </cell>
          <cell r="AD1148" t="str">
            <v/>
          </cell>
          <cell r="AE1148" t="str">
            <v/>
          </cell>
          <cell r="AF1148" t="str">
            <v/>
          </cell>
          <cell r="AG1148" t="str">
            <v/>
          </cell>
          <cell r="AH1148" t="str">
            <v/>
          </cell>
          <cell r="AI1148" t="str">
            <v/>
          </cell>
          <cell r="AJ1148" t="str">
            <v/>
          </cell>
          <cell r="AK1148" t="str">
            <v/>
          </cell>
        </row>
        <row r="1149">
          <cell r="A1149">
            <v>540202307</v>
          </cell>
          <cell r="B1149" t="str">
            <v>Normal</v>
          </cell>
          <cell r="C1149" t="str">
            <v>Produtivo</v>
          </cell>
          <cell r="D1149" t="str">
            <v>MBBRAS - SBC_x000D_
59.104.273/0001-29</v>
          </cell>
          <cell r="E1149" t="str">
            <v>BSAO0043632</v>
          </cell>
          <cell r="F1149" t="str">
            <v>DAIMLER TRUCK</v>
          </cell>
          <cell r="G1149" t="str">
            <v>HAPPAG LLOYD BRASIL AGENCIAMENTO MARITIM</v>
          </cell>
          <cell r="H1149" t="str">
            <v>MARITIMA</v>
          </cell>
          <cell r="I1149" t="str">
            <v/>
          </cell>
          <cell r="J1149">
            <v>44623</v>
          </cell>
          <cell r="K1149" t="str">
            <v>HLCUSTR220205555</v>
          </cell>
          <cell r="L1149" t="str">
            <v>1250254344</v>
          </cell>
          <cell r="P1149">
            <v>44623</v>
          </cell>
          <cell r="Q1149" t="str">
            <v>9720512 - MSC MICHELA</v>
          </cell>
          <cell r="R1149" t="str">
            <v>FCL</v>
          </cell>
          <cell r="S1149">
            <v>44638</v>
          </cell>
          <cell r="T1149" t="str">
            <v/>
          </cell>
          <cell r="U1149" t="str">
            <v>152205057129268</v>
          </cell>
          <cell r="V1149" t="str">
            <v/>
          </cell>
          <cell r="W1149" t="str">
            <v/>
          </cell>
          <cell r="X1149" t="str">
            <v/>
          </cell>
          <cell r="Y1149" t="str">
            <v/>
          </cell>
          <cell r="Z1149" t="str">
            <v/>
          </cell>
          <cell r="AA1149" t="str">
            <v/>
          </cell>
          <cell r="AB1149" t="str">
            <v/>
          </cell>
          <cell r="AC1149" t="str">
            <v/>
          </cell>
          <cell r="AD1149" t="str">
            <v/>
          </cell>
          <cell r="AE1149" t="str">
            <v/>
          </cell>
          <cell r="AF1149" t="str">
            <v/>
          </cell>
          <cell r="AG1149" t="str">
            <v/>
          </cell>
          <cell r="AH1149" t="str">
            <v/>
          </cell>
          <cell r="AI1149" t="str">
            <v/>
          </cell>
          <cell r="AJ1149" t="str">
            <v/>
          </cell>
          <cell r="AK1149" t="str">
            <v/>
          </cell>
        </row>
        <row r="1150">
          <cell r="A1150">
            <v>540202308</v>
          </cell>
          <cell r="B1150" t="str">
            <v>Normal</v>
          </cell>
          <cell r="C1150" t="str">
            <v>Produtivo</v>
          </cell>
          <cell r="D1150" t="str">
            <v>MBBRAS - SBC_x000D_
59.104.273/0001-29</v>
          </cell>
          <cell r="E1150" t="str">
            <v>BSAO0043635</v>
          </cell>
          <cell r="F1150" t="str">
            <v>DAIMLER TRUCK</v>
          </cell>
          <cell r="G1150" t="str">
            <v>HAPPAG LLOYD BRASIL AGENCIAMENTO MARITIM</v>
          </cell>
          <cell r="H1150" t="str">
            <v>MARITIMA</v>
          </cell>
          <cell r="I1150" t="str">
            <v/>
          </cell>
          <cell r="J1150">
            <v>44623</v>
          </cell>
          <cell r="K1150" t="str">
            <v>HLCUSTR220205606</v>
          </cell>
          <cell r="L1150" t="str">
            <v>1250254347</v>
          </cell>
          <cell r="P1150">
            <v>44623</v>
          </cell>
          <cell r="Q1150" t="str">
            <v>9720512 - MSC MICHELA</v>
          </cell>
          <cell r="R1150" t="str">
            <v>FCL</v>
          </cell>
          <cell r="S1150">
            <v>44638</v>
          </cell>
          <cell r="T1150" t="str">
            <v/>
          </cell>
          <cell r="U1150" t="str">
            <v>152205057129349</v>
          </cell>
          <cell r="V1150" t="str">
            <v/>
          </cell>
          <cell r="W1150" t="str">
            <v/>
          </cell>
          <cell r="X1150" t="str">
            <v/>
          </cell>
          <cell r="Y1150" t="str">
            <v/>
          </cell>
          <cell r="Z1150" t="str">
            <v/>
          </cell>
          <cell r="AA1150" t="str">
            <v/>
          </cell>
          <cell r="AB1150" t="str">
            <v/>
          </cell>
          <cell r="AC1150" t="str">
            <v/>
          </cell>
          <cell r="AD1150" t="str">
            <v/>
          </cell>
          <cell r="AE1150" t="str">
            <v/>
          </cell>
          <cell r="AF1150" t="str">
            <v/>
          </cell>
          <cell r="AG1150" t="str">
            <v/>
          </cell>
          <cell r="AH1150" t="str">
            <v/>
          </cell>
          <cell r="AI1150" t="str">
            <v/>
          </cell>
          <cell r="AJ1150" t="str">
            <v/>
          </cell>
          <cell r="AK1150" t="str">
            <v/>
          </cell>
        </row>
        <row r="1151">
          <cell r="A1151">
            <v>540202311</v>
          </cell>
          <cell r="B1151" t="str">
            <v>Normal</v>
          </cell>
          <cell r="C1151" t="str">
            <v>Produtivo</v>
          </cell>
          <cell r="D1151" t="str">
            <v>MBBRAS - SBC_x000D_
59.104.273/0001-29</v>
          </cell>
          <cell r="E1151" t="str">
            <v>BSAO0043638</v>
          </cell>
          <cell r="F1151" t="str">
            <v>DAIMLER TRUCK</v>
          </cell>
          <cell r="G1151" t="str">
            <v>HAPPAG LLOYD BRASIL AGENCIAMENTO MARITIM</v>
          </cell>
          <cell r="H1151" t="str">
            <v>MARITIMA</v>
          </cell>
          <cell r="I1151" t="str">
            <v/>
          </cell>
          <cell r="J1151">
            <v>44623</v>
          </cell>
          <cell r="K1151" t="str">
            <v>HLCUSTR220205734</v>
          </cell>
          <cell r="L1151" t="str">
            <v>1250254331</v>
          </cell>
          <cell r="P1151">
            <v>44623</v>
          </cell>
          <cell r="Q1151" t="str">
            <v>9720512 - MSC MICHELA</v>
          </cell>
          <cell r="R1151" t="str">
            <v>FCL</v>
          </cell>
          <cell r="S1151">
            <v>44638</v>
          </cell>
          <cell r="T1151" t="str">
            <v/>
          </cell>
          <cell r="U1151" t="str">
            <v>152205057129691</v>
          </cell>
          <cell r="V1151" t="str">
            <v/>
          </cell>
          <cell r="W1151" t="str">
            <v/>
          </cell>
          <cell r="X1151" t="str">
            <v/>
          </cell>
          <cell r="Y1151" t="str">
            <v/>
          </cell>
          <cell r="Z1151" t="str">
            <v/>
          </cell>
          <cell r="AA1151" t="str">
            <v/>
          </cell>
          <cell r="AB1151" t="str">
            <v/>
          </cell>
          <cell r="AC1151" t="str">
            <v/>
          </cell>
          <cell r="AD1151" t="str">
            <v/>
          </cell>
          <cell r="AE1151" t="str">
            <v/>
          </cell>
          <cell r="AF1151" t="str">
            <v/>
          </cell>
          <cell r="AG1151" t="str">
            <v/>
          </cell>
          <cell r="AH1151" t="str">
            <v/>
          </cell>
          <cell r="AI1151" t="str">
            <v/>
          </cell>
          <cell r="AJ1151" t="str">
            <v/>
          </cell>
          <cell r="AK1151" t="str">
            <v/>
          </cell>
        </row>
        <row r="1152">
          <cell r="A1152">
            <v>540202310</v>
          </cell>
          <cell r="B1152" t="str">
            <v>Normal</v>
          </cell>
          <cell r="C1152" t="str">
            <v>Produtivo</v>
          </cell>
          <cell r="D1152" t="str">
            <v>MBBRAS - SBC_x000D_
59.104.273/0001-29</v>
          </cell>
          <cell r="E1152" t="str">
            <v>BSAO0043637</v>
          </cell>
          <cell r="F1152" t="str">
            <v>DAIMLER TRUCK</v>
          </cell>
          <cell r="G1152" t="str">
            <v>HAPPAG LLOYD BRASIL AGENCIAMENTO MARITIM</v>
          </cell>
          <cell r="H1152" t="str">
            <v>MARITIMA</v>
          </cell>
          <cell r="I1152" t="str">
            <v/>
          </cell>
          <cell r="J1152">
            <v>44623</v>
          </cell>
          <cell r="K1152" t="str">
            <v>HLCUSTR220205628</v>
          </cell>
          <cell r="L1152" t="str">
            <v>1250254349</v>
          </cell>
          <cell r="P1152">
            <v>44623</v>
          </cell>
          <cell r="Q1152" t="str">
            <v>9720512 - MSC MICHELA</v>
          </cell>
          <cell r="R1152" t="str">
            <v>FCL</v>
          </cell>
          <cell r="S1152">
            <v>44638</v>
          </cell>
          <cell r="T1152" t="str">
            <v/>
          </cell>
          <cell r="U1152" t="str">
            <v>152205057129500</v>
          </cell>
          <cell r="V1152" t="str">
            <v/>
          </cell>
          <cell r="W1152" t="str">
            <v/>
          </cell>
          <cell r="X1152" t="str">
            <v/>
          </cell>
          <cell r="Y1152" t="str">
            <v/>
          </cell>
          <cell r="Z1152" t="str">
            <v/>
          </cell>
          <cell r="AA1152" t="str">
            <v/>
          </cell>
          <cell r="AB1152" t="str">
            <v/>
          </cell>
          <cell r="AC1152" t="str">
            <v/>
          </cell>
          <cell r="AD1152" t="str">
            <v/>
          </cell>
          <cell r="AE1152" t="str">
            <v/>
          </cell>
          <cell r="AF1152" t="str">
            <v/>
          </cell>
          <cell r="AG1152" t="str">
            <v/>
          </cell>
          <cell r="AH1152" t="str">
            <v/>
          </cell>
          <cell r="AI1152" t="str">
            <v/>
          </cell>
          <cell r="AJ1152" t="str">
            <v/>
          </cell>
          <cell r="AK1152" t="str">
            <v/>
          </cell>
        </row>
        <row r="1153">
          <cell r="A1153">
            <v>540202313</v>
          </cell>
          <cell r="B1153" t="str">
            <v>Normal</v>
          </cell>
          <cell r="C1153" t="str">
            <v>Produtivo</v>
          </cell>
          <cell r="D1153" t="str">
            <v>MBBRAS - SBC_x000D_
59.104.273/0001-29</v>
          </cell>
          <cell r="E1153" t="str">
            <v>BSAO0043641</v>
          </cell>
          <cell r="F1153" t="str">
            <v>DAIMLER TRUCK</v>
          </cell>
          <cell r="G1153" t="str">
            <v>HAPPAG LLOYD BRASIL AGENCIAMENTO MARITIM</v>
          </cell>
          <cell r="H1153" t="str">
            <v>MARITIMA</v>
          </cell>
          <cell r="I1153" t="str">
            <v/>
          </cell>
          <cell r="J1153">
            <v>44623</v>
          </cell>
          <cell r="K1153" t="str">
            <v>HLCUSTR220205767</v>
          </cell>
          <cell r="L1153" t="str">
            <v>1250254333</v>
          </cell>
          <cell r="P1153">
            <v>44623</v>
          </cell>
          <cell r="Q1153" t="str">
            <v>9720512 - MSC MICHELA</v>
          </cell>
          <cell r="R1153" t="str">
            <v>FCL</v>
          </cell>
          <cell r="S1153">
            <v>44638</v>
          </cell>
          <cell r="T1153" t="str">
            <v/>
          </cell>
          <cell r="U1153" t="str">
            <v>152205057129853</v>
          </cell>
          <cell r="V1153" t="str">
            <v/>
          </cell>
          <cell r="W1153" t="str">
            <v/>
          </cell>
          <cell r="X1153" t="str">
            <v/>
          </cell>
          <cell r="Y1153" t="str">
            <v/>
          </cell>
          <cell r="Z1153" t="str">
            <v/>
          </cell>
          <cell r="AA1153" t="str">
            <v/>
          </cell>
          <cell r="AB1153" t="str">
            <v/>
          </cell>
          <cell r="AC1153" t="str">
            <v/>
          </cell>
          <cell r="AD1153" t="str">
            <v/>
          </cell>
          <cell r="AE1153" t="str">
            <v/>
          </cell>
          <cell r="AF1153" t="str">
            <v/>
          </cell>
          <cell r="AG1153" t="str">
            <v/>
          </cell>
          <cell r="AH1153" t="str">
            <v/>
          </cell>
          <cell r="AI1153" t="str">
            <v/>
          </cell>
          <cell r="AJ1153" t="str">
            <v/>
          </cell>
          <cell r="AK1153" t="str">
            <v/>
          </cell>
        </row>
        <row r="1154">
          <cell r="A1154">
            <v>540202312</v>
          </cell>
          <cell r="B1154" t="str">
            <v>Normal</v>
          </cell>
          <cell r="C1154" t="str">
            <v>Produtivo</v>
          </cell>
          <cell r="D1154" t="str">
            <v>MBBRAS - SBC_x000D_
59.104.273/0001-29</v>
          </cell>
          <cell r="E1154" t="str">
            <v>BSAO0043640</v>
          </cell>
          <cell r="F1154" t="str">
            <v>DAIMLER TRUCK</v>
          </cell>
          <cell r="G1154" t="str">
            <v>HAPPAG LLOYD BRASIL AGENCIAMENTO MARITIM</v>
          </cell>
          <cell r="H1154" t="str">
            <v>MARITIMA</v>
          </cell>
          <cell r="I1154" t="str">
            <v/>
          </cell>
          <cell r="J1154">
            <v>44623</v>
          </cell>
          <cell r="K1154" t="str">
            <v>HLCUSTR220205756</v>
          </cell>
          <cell r="L1154" t="str">
            <v>1250254334</v>
          </cell>
          <cell r="P1154">
            <v>44623</v>
          </cell>
          <cell r="Q1154" t="str">
            <v>9720512 - MSC MICHELA</v>
          </cell>
          <cell r="R1154" t="str">
            <v>FCL</v>
          </cell>
          <cell r="S1154">
            <v>44638</v>
          </cell>
          <cell r="T1154" t="str">
            <v/>
          </cell>
          <cell r="U1154" t="str">
            <v>152205057129772</v>
          </cell>
          <cell r="V1154" t="str">
            <v/>
          </cell>
          <cell r="W1154" t="str">
            <v/>
          </cell>
          <cell r="X1154" t="str">
            <v/>
          </cell>
          <cell r="Y1154" t="str">
            <v/>
          </cell>
          <cell r="Z1154" t="str">
            <v/>
          </cell>
          <cell r="AA1154" t="str">
            <v/>
          </cell>
          <cell r="AB1154" t="str">
            <v/>
          </cell>
          <cell r="AC1154" t="str">
            <v/>
          </cell>
          <cell r="AD1154" t="str">
            <v/>
          </cell>
          <cell r="AE1154" t="str">
            <v/>
          </cell>
          <cell r="AF1154" t="str">
            <v/>
          </cell>
          <cell r="AG1154" t="str">
            <v/>
          </cell>
          <cell r="AH1154" t="str">
            <v/>
          </cell>
          <cell r="AI1154" t="str">
            <v/>
          </cell>
          <cell r="AJ1154" t="str">
            <v/>
          </cell>
          <cell r="AK1154" t="str">
            <v/>
          </cell>
        </row>
        <row r="1155">
          <cell r="A1155">
            <v>540202314</v>
          </cell>
          <cell r="B1155" t="str">
            <v>Normal</v>
          </cell>
          <cell r="C1155" t="str">
            <v>Produtivo</v>
          </cell>
          <cell r="D1155" t="str">
            <v>MBBRAS - SBC_x000D_
59.104.273/0001-29</v>
          </cell>
          <cell r="E1155" t="str">
            <v>BSAO0043645</v>
          </cell>
          <cell r="F1155" t="str">
            <v>DAIMLER TRUCK</v>
          </cell>
          <cell r="G1155" t="str">
            <v>HAPPAG LLOYD BRASIL AGENCIAMENTO MARITIM</v>
          </cell>
          <cell r="H1155" t="str">
            <v>MARITIMA</v>
          </cell>
          <cell r="I1155" t="str">
            <v/>
          </cell>
          <cell r="J1155">
            <v>44623</v>
          </cell>
          <cell r="K1155" t="str">
            <v>HLCUSTR220205789</v>
          </cell>
          <cell r="L1155" t="str">
            <v>1250254340</v>
          </cell>
          <cell r="P1155">
            <v>44623</v>
          </cell>
          <cell r="Q1155" t="str">
            <v>9720512 - MSC MICHELA</v>
          </cell>
          <cell r="R1155" t="str">
            <v>FCL</v>
          </cell>
          <cell r="S1155">
            <v>44638</v>
          </cell>
          <cell r="T1155" t="str">
            <v/>
          </cell>
          <cell r="U1155" t="str">
            <v>152205057129934</v>
          </cell>
          <cell r="V1155" t="str">
            <v/>
          </cell>
          <cell r="W1155" t="str">
            <v/>
          </cell>
          <cell r="X1155" t="str">
            <v/>
          </cell>
          <cell r="Y1155" t="str">
            <v/>
          </cell>
          <cell r="Z1155" t="str">
            <v/>
          </cell>
          <cell r="AA1155" t="str">
            <v/>
          </cell>
          <cell r="AB1155" t="str">
            <v/>
          </cell>
          <cell r="AC1155" t="str">
            <v/>
          </cell>
          <cell r="AD1155" t="str">
            <v/>
          </cell>
          <cell r="AE1155" t="str">
            <v/>
          </cell>
          <cell r="AF1155" t="str">
            <v/>
          </cell>
          <cell r="AG1155" t="str">
            <v/>
          </cell>
          <cell r="AH1155" t="str">
            <v/>
          </cell>
          <cell r="AI1155" t="str">
            <v/>
          </cell>
          <cell r="AJ1155" t="str">
            <v/>
          </cell>
          <cell r="AK1155" t="str">
            <v/>
          </cell>
        </row>
        <row r="1156">
          <cell r="A1156">
            <v>540202321</v>
          </cell>
          <cell r="B1156" t="str">
            <v>Normal</v>
          </cell>
          <cell r="C1156" t="str">
            <v>Produtivo</v>
          </cell>
          <cell r="D1156" t="str">
            <v>MBBRAS - SBC_x000D_
59.104.273/0001-29</v>
          </cell>
          <cell r="E1156" t="str">
            <v>BSAO0043655</v>
          </cell>
          <cell r="F1156" t="str">
            <v>DAIMLER TRUCK</v>
          </cell>
          <cell r="G1156" t="str">
            <v>HAPPAG LLOYD BRASIL AGENCIAMENTO MARITIM</v>
          </cell>
          <cell r="H1156" t="str">
            <v>MARITIMA</v>
          </cell>
          <cell r="I1156" t="str">
            <v/>
          </cell>
          <cell r="J1156">
            <v>44623</v>
          </cell>
          <cell r="K1156" t="str">
            <v>HLCUSTR220205895</v>
          </cell>
          <cell r="L1156" t="str">
            <v>1250254351</v>
          </cell>
          <cell r="P1156">
            <v>44623</v>
          </cell>
          <cell r="Q1156" t="str">
            <v>9720512 - MSC MICHELA</v>
          </cell>
          <cell r="R1156" t="str">
            <v>FCL</v>
          </cell>
          <cell r="S1156">
            <v>44638</v>
          </cell>
          <cell r="T1156" t="str">
            <v/>
          </cell>
          <cell r="U1156" t="str">
            <v>152205057130606</v>
          </cell>
          <cell r="V1156" t="str">
            <v/>
          </cell>
          <cell r="W1156" t="str">
            <v/>
          </cell>
          <cell r="X1156" t="str">
            <v/>
          </cell>
          <cell r="Y1156" t="str">
            <v/>
          </cell>
          <cell r="Z1156" t="str">
            <v/>
          </cell>
          <cell r="AA1156" t="str">
            <v/>
          </cell>
          <cell r="AB1156" t="str">
            <v/>
          </cell>
          <cell r="AC1156" t="str">
            <v/>
          </cell>
          <cell r="AD1156" t="str">
            <v/>
          </cell>
          <cell r="AE1156" t="str">
            <v/>
          </cell>
          <cell r="AF1156" t="str">
            <v/>
          </cell>
          <cell r="AG1156" t="str">
            <v/>
          </cell>
          <cell r="AH1156" t="str">
            <v/>
          </cell>
          <cell r="AI1156" t="str">
            <v/>
          </cell>
          <cell r="AJ1156" t="str">
            <v/>
          </cell>
          <cell r="AK1156" t="str">
            <v/>
          </cell>
        </row>
        <row r="1157">
          <cell r="A1157">
            <v>540202320</v>
          </cell>
          <cell r="B1157" t="str">
            <v>Normal</v>
          </cell>
          <cell r="C1157" t="str">
            <v>Produtivo</v>
          </cell>
          <cell r="D1157" t="str">
            <v>MBBRAS - SBC_x000D_
59.104.273/0001-29</v>
          </cell>
          <cell r="E1157" t="str">
            <v>BSAO0043654</v>
          </cell>
          <cell r="F1157" t="str">
            <v>DAIMLER TRUCK</v>
          </cell>
          <cell r="G1157" t="str">
            <v>HAPPAG LLOYD BRASIL AGENCIAMENTO MARITIM</v>
          </cell>
          <cell r="H1157" t="str">
            <v>MARITIMA</v>
          </cell>
          <cell r="I1157" t="str">
            <v/>
          </cell>
          <cell r="J1157">
            <v>44623</v>
          </cell>
          <cell r="K1157" t="str">
            <v>HLCUSTR220205840</v>
          </cell>
          <cell r="L1157" t="str">
            <v>1250254348</v>
          </cell>
          <cell r="P1157">
            <v>44623</v>
          </cell>
          <cell r="Q1157" t="str">
            <v>9720512 - MSC MICHELA</v>
          </cell>
          <cell r="R1157" t="str">
            <v>FCL</v>
          </cell>
          <cell r="S1157">
            <v>44638</v>
          </cell>
          <cell r="T1157" t="str">
            <v/>
          </cell>
          <cell r="U1157" t="str">
            <v>152205057130517</v>
          </cell>
          <cell r="V1157" t="str">
            <v/>
          </cell>
          <cell r="W1157" t="str">
            <v/>
          </cell>
          <cell r="X1157" t="str">
            <v/>
          </cell>
          <cell r="Y1157" t="str">
            <v/>
          </cell>
          <cell r="Z1157" t="str">
            <v/>
          </cell>
          <cell r="AA1157" t="str">
            <v/>
          </cell>
          <cell r="AB1157" t="str">
            <v/>
          </cell>
          <cell r="AC1157" t="str">
            <v/>
          </cell>
          <cell r="AD1157" t="str">
            <v/>
          </cell>
          <cell r="AE1157" t="str">
            <v/>
          </cell>
          <cell r="AF1157" t="str">
            <v/>
          </cell>
          <cell r="AG1157" t="str">
            <v/>
          </cell>
          <cell r="AH1157" t="str">
            <v/>
          </cell>
          <cell r="AI1157" t="str">
            <v/>
          </cell>
          <cell r="AJ1157" t="str">
            <v/>
          </cell>
          <cell r="AK1157" t="str">
            <v/>
          </cell>
        </row>
        <row r="1158">
          <cell r="A1158">
            <v>540202319</v>
          </cell>
          <cell r="B1158" t="str">
            <v>Normal</v>
          </cell>
          <cell r="C1158" t="str">
            <v>Produtivo</v>
          </cell>
          <cell r="D1158" t="str">
            <v>MBBRAS - SBC_x000D_
59.104.273/0001-29</v>
          </cell>
          <cell r="E1158" t="str">
            <v>BSAO0043653</v>
          </cell>
          <cell r="F1158" t="str">
            <v>DAIMLER TRUCK</v>
          </cell>
          <cell r="G1158" t="str">
            <v>HAPPAG LLOYD BRASIL AGENCIAMENTO MARITIM</v>
          </cell>
          <cell r="H1158" t="str">
            <v>MARITIMA</v>
          </cell>
          <cell r="I1158" t="str">
            <v/>
          </cell>
          <cell r="J1158">
            <v>44623</v>
          </cell>
          <cell r="K1158" t="str">
            <v>HLCUSTR220205830</v>
          </cell>
          <cell r="L1158" t="str">
            <v>1250254342</v>
          </cell>
          <cell r="P1158">
            <v>44623</v>
          </cell>
          <cell r="Q1158" t="str">
            <v>9720512 - MSC MICHELA</v>
          </cell>
          <cell r="R1158" t="str">
            <v>FCL</v>
          </cell>
          <cell r="S1158">
            <v>44638</v>
          </cell>
          <cell r="T1158" t="str">
            <v/>
          </cell>
          <cell r="U1158" t="str">
            <v>152205057130436</v>
          </cell>
          <cell r="V1158" t="str">
            <v/>
          </cell>
          <cell r="W1158" t="str">
            <v/>
          </cell>
          <cell r="X1158" t="str">
            <v/>
          </cell>
          <cell r="Y1158" t="str">
            <v/>
          </cell>
          <cell r="Z1158" t="str">
            <v/>
          </cell>
          <cell r="AA1158" t="str">
            <v/>
          </cell>
          <cell r="AB1158" t="str">
            <v/>
          </cell>
          <cell r="AC1158" t="str">
            <v/>
          </cell>
          <cell r="AD1158" t="str">
            <v/>
          </cell>
          <cell r="AE1158" t="str">
            <v/>
          </cell>
          <cell r="AF1158" t="str">
            <v/>
          </cell>
          <cell r="AG1158" t="str">
            <v/>
          </cell>
          <cell r="AH1158" t="str">
            <v/>
          </cell>
          <cell r="AI1158" t="str">
            <v/>
          </cell>
          <cell r="AJ1158" t="str">
            <v/>
          </cell>
          <cell r="AK1158" t="str">
            <v/>
          </cell>
        </row>
        <row r="1159">
          <cell r="A1159">
            <v>540202315</v>
          </cell>
          <cell r="B1159" t="str">
            <v>Normal</v>
          </cell>
          <cell r="C1159" t="str">
            <v>Produtivo</v>
          </cell>
          <cell r="D1159" t="str">
            <v>MBBRAS - SBC_x000D_
59.104.273/0001-29</v>
          </cell>
          <cell r="E1159" t="str">
            <v>BSAO0043646</v>
          </cell>
          <cell r="F1159" t="str">
            <v>DAIMLER TRUCK</v>
          </cell>
          <cell r="G1159" t="str">
            <v>HAPPAG LLOYD BRASIL AGENCIAMENTO MARITIM</v>
          </cell>
          <cell r="H1159" t="str">
            <v>MARITIMA</v>
          </cell>
          <cell r="I1159" t="str">
            <v/>
          </cell>
          <cell r="J1159">
            <v>44623</v>
          </cell>
          <cell r="K1159" t="str">
            <v>HLCUSTR220205790</v>
          </cell>
          <cell r="L1159" t="str">
            <v>1250254427</v>
          </cell>
          <cell r="P1159">
            <v>44623</v>
          </cell>
          <cell r="Q1159" t="str">
            <v>9720512 - MSC MICHELA</v>
          </cell>
          <cell r="R1159" t="str">
            <v>FCL</v>
          </cell>
          <cell r="S1159">
            <v>44638</v>
          </cell>
          <cell r="T1159" t="str">
            <v/>
          </cell>
          <cell r="U1159" t="str">
            <v>152205057130002</v>
          </cell>
          <cell r="V1159" t="str">
            <v/>
          </cell>
          <cell r="W1159" t="str">
            <v/>
          </cell>
          <cell r="X1159" t="str">
            <v/>
          </cell>
          <cell r="Y1159" t="str">
            <v/>
          </cell>
          <cell r="Z1159" t="str">
            <v/>
          </cell>
          <cell r="AA1159" t="str">
            <v/>
          </cell>
          <cell r="AB1159" t="str">
            <v/>
          </cell>
          <cell r="AC1159" t="str">
            <v/>
          </cell>
          <cell r="AD1159" t="str">
            <v/>
          </cell>
          <cell r="AE1159" t="str">
            <v/>
          </cell>
          <cell r="AF1159" t="str">
            <v/>
          </cell>
          <cell r="AG1159" t="str">
            <v/>
          </cell>
          <cell r="AH1159" t="str">
            <v/>
          </cell>
          <cell r="AI1159" t="str">
            <v/>
          </cell>
          <cell r="AJ1159" t="str">
            <v/>
          </cell>
          <cell r="AK1159" t="str">
            <v/>
          </cell>
        </row>
        <row r="1160">
          <cell r="A1160">
            <v>540202316</v>
          </cell>
          <cell r="B1160" t="str">
            <v>Normal</v>
          </cell>
          <cell r="C1160" t="str">
            <v>Produtivo</v>
          </cell>
          <cell r="D1160" t="str">
            <v>MBBRAS - SBC_x000D_
59.104.273/0001-29</v>
          </cell>
          <cell r="E1160" t="str">
            <v>BSAO0043647</v>
          </cell>
          <cell r="F1160" t="str">
            <v>DAIMLER TRUCK</v>
          </cell>
          <cell r="G1160" t="str">
            <v>HAPPAG LLOYD BRASIL AGENCIAMENTO MARITIM</v>
          </cell>
          <cell r="H1160" t="str">
            <v>MARITIMA</v>
          </cell>
          <cell r="I1160" t="str">
            <v/>
          </cell>
          <cell r="J1160">
            <v>44623</v>
          </cell>
          <cell r="K1160" t="str">
            <v>HLCUSTR220205807</v>
          </cell>
          <cell r="L1160" t="str">
            <v>1250254336</v>
          </cell>
          <cell r="P1160">
            <v>44623</v>
          </cell>
          <cell r="Q1160" t="str">
            <v>9720512 - MSC MICHELA</v>
          </cell>
          <cell r="R1160" t="str">
            <v>FCL</v>
          </cell>
          <cell r="S1160">
            <v>44638</v>
          </cell>
          <cell r="T1160" t="str">
            <v/>
          </cell>
          <cell r="U1160" t="str">
            <v>152205057130193</v>
          </cell>
          <cell r="V1160" t="str">
            <v/>
          </cell>
          <cell r="W1160" t="str">
            <v/>
          </cell>
          <cell r="X1160" t="str">
            <v/>
          </cell>
          <cell r="Y1160" t="str">
            <v/>
          </cell>
          <cell r="Z1160" t="str">
            <v/>
          </cell>
          <cell r="AA1160" t="str">
            <v/>
          </cell>
          <cell r="AB1160" t="str">
            <v/>
          </cell>
          <cell r="AC1160" t="str">
            <v/>
          </cell>
          <cell r="AD1160" t="str">
            <v/>
          </cell>
          <cell r="AE1160" t="str">
            <v/>
          </cell>
          <cell r="AF1160" t="str">
            <v/>
          </cell>
          <cell r="AG1160" t="str">
            <v/>
          </cell>
          <cell r="AH1160" t="str">
            <v/>
          </cell>
          <cell r="AI1160" t="str">
            <v/>
          </cell>
          <cell r="AJ1160" t="str">
            <v/>
          </cell>
          <cell r="AK1160" t="str">
            <v/>
          </cell>
        </row>
        <row r="1161">
          <cell r="A1161">
            <v>540202318</v>
          </cell>
          <cell r="B1161" t="str">
            <v>Normal</v>
          </cell>
          <cell r="C1161" t="str">
            <v>Produtivo</v>
          </cell>
          <cell r="D1161" t="str">
            <v>MBBRAS - SBC_x000D_
59.104.273/0001-29</v>
          </cell>
          <cell r="E1161" t="str">
            <v>BSAO0043651</v>
          </cell>
          <cell r="F1161" t="str">
            <v>DAIMLER TRUCK</v>
          </cell>
          <cell r="G1161" t="str">
            <v>HAPPAG LLOYD BRASIL AGENCIAMENTO MARITIM</v>
          </cell>
          <cell r="H1161" t="str">
            <v>MARITIMA</v>
          </cell>
          <cell r="I1161" t="str">
            <v/>
          </cell>
          <cell r="J1161">
            <v>44623</v>
          </cell>
          <cell r="K1161" t="str">
            <v>HLCUSTR220205829</v>
          </cell>
          <cell r="L1161" t="str">
            <v>1250254339</v>
          </cell>
          <cell r="P1161">
            <v>44623</v>
          </cell>
          <cell r="Q1161" t="str">
            <v>9720512 - MSC MICHELA</v>
          </cell>
          <cell r="R1161" t="str">
            <v>FCL</v>
          </cell>
          <cell r="S1161">
            <v>44638</v>
          </cell>
          <cell r="T1161" t="str">
            <v/>
          </cell>
          <cell r="U1161" t="str">
            <v>152205057130355</v>
          </cell>
          <cell r="V1161" t="str">
            <v/>
          </cell>
          <cell r="W1161" t="str">
            <v/>
          </cell>
          <cell r="X1161" t="str">
            <v/>
          </cell>
          <cell r="Y1161" t="str">
            <v/>
          </cell>
          <cell r="Z1161" t="str">
            <v/>
          </cell>
          <cell r="AA1161" t="str">
            <v/>
          </cell>
          <cell r="AB1161" t="str">
            <v/>
          </cell>
          <cell r="AC1161" t="str">
            <v/>
          </cell>
          <cell r="AD1161" t="str">
            <v/>
          </cell>
          <cell r="AE1161" t="str">
            <v/>
          </cell>
          <cell r="AF1161" t="str">
            <v/>
          </cell>
          <cell r="AG1161" t="str">
            <v/>
          </cell>
          <cell r="AH1161" t="str">
            <v/>
          </cell>
          <cell r="AI1161" t="str">
            <v/>
          </cell>
          <cell r="AJ1161" t="str">
            <v/>
          </cell>
          <cell r="AK1161" t="str">
            <v/>
          </cell>
        </row>
        <row r="1162">
          <cell r="A1162">
            <v>540202330</v>
          </cell>
          <cell r="B1162" t="str">
            <v>Normal</v>
          </cell>
          <cell r="C1162" t="str">
            <v>Produtivo</v>
          </cell>
          <cell r="D1162" t="str">
            <v>MBBRAS - SBC_x000D_
59.104.273/0001-29</v>
          </cell>
          <cell r="E1162" t="str">
            <v>BSAO0043656</v>
          </cell>
          <cell r="F1162" t="str">
            <v>DAIMLER TRUCK</v>
          </cell>
          <cell r="G1162" t="str">
            <v>HAPPAG LLOYD BRASIL AGENCIAMENTO MARITIM</v>
          </cell>
          <cell r="H1162" t="str">
            <v>MARITIMA</v>
          </cell>
          <cell r="I1162" t="str">
            <v/>
          </cell>
          <cell r="J1162">
            <v>44623</v>
          </cell>
          <cell r="K1162" t="str">
            <v>HLCUSTR220206726</v>
          </cell>
          <cell r="L1162" t="str">
            <v>1250254354</v>
          </cell>
          <cell r="P1162">
            <v>44623</v>
          </cell>
          <cell r="Q1162" t="str">
            <v>9720512 - MSC MICHELA</v>
          </cell>
          <cell r="R1162" t="str">
            <v>FCL</v>
          </cell>
          <cell r="S1162">
            <v>44638</v>
          </cell>
          <cell r="T1162" t="str">
            <v/>
          </cell>
          <cell r="U1162" t="str">
            <v>152205057131750</v>
          </cell>
          <cell r="V1162" t="str">
            <v/>
          </cell>
          <cell r="W1162" t="str">
            <v/>
          </cell>
          <cell r="X1162" t="str">
            <v/>
          </cell>
          <cell r="Y1162" t="str">
            <v/>
          </cell>
          <cell r="Z1162" t="str">
            <v/>
          </cell>
          <cell r="AA1162" t="str">
            <v/>
          </cell>
          <cell r="AB1162" t="str">
            <v/>
          </cell>
          <cell r="AC1162" t="str">
            <v/>
          </cell>
          <cell r="AD1162" t="str">
            <v/>
          </cell>
          <cell r="AE1162" t="str">
            <v/>
          </cell>
          <cell r="AF1162" t="str">
            <v/>
          </cell>
          <cell r="AG1162" t="str">
            <v/>
          </cell>
          <cell r="AH1162" t="str">
            <v/>
          </cell>
          <cell r="AI1162" t="str">
            <v/>
          </cell>
          <cell r="AJ1162" t="str">
            <v/>
          </cell>
          <cell r="AK1162" t="str">
            <v/>
          </cell>
        </row>
        <row r="1163">
          <cell r="A1163">
            <v>540202317</v>
          </cell>
          <cell r="B1163" t="str">
            <v>Normal</v>
          </cell>
          <cell r="C1163" t="str">
            <v>Produtivo</v>
          </cell>
          <cell r="D1163" t="str">
            <v>MBBRAS - SBC_x000D_
59.104.273/0001-29</v>
          </cell>
          <cell r="E1163" t="str">
            <v>BSAO0043648</v>
          </cell>
          <cell r="F1163" t="str">
            <v>DAIMLER TRUCK</v>
          </cell>
          <cell r="G1163" t="str">
            <v>HAPPAG LLOYD BRASIL AGENCIAMENTO MARITIM</v>
          </cell>
          <cell r="H1163" t="str">
            <v>MARITIMA</v>
          </cell>
          <cell r="I1163" t="str">
            <v/>
          </cell>
          <cell r="J1163">
            <v>44623</v>
          </cell>
          <cell r="K1163" t="str">
            <v>HLCUSTR220205818</v>
          </cell>
          <cell r="L1163" t="str">
            <v>1250254337</v>
          </cell>
          <cell r="P1163">
            <v>44623</v>
          </cell>
          <cell r="Q1163" t="str">
            <v>9720512 - MSC MICHELA</v>
          </cell>
          <cell r="R1163" t="str">
            <v>FCL</v>
          </cell>
          <cell r="S1163">
            <v>44638</v>
          </cell>
          <cell r="T1163" t="str">
            <v/>
          </cell>
          <cell r="U1163" t="str">
            <v>152205057130274</v>
          </cell>
          <cell r="V1163" t="str">
            <v/>
          </cell>
          <cell r="W1163" t="str">
            <v/>
          </cell>
          <cell r="X1163" t="str">
            <v/>
          </cell>
          <cell r="Y1163" t="str">
            <v/>
          </cell>
          <cell r="Z1163" t="str">
            <v/>
          </cell>
          <cell r="AA1163" t="str">
            <v/>
          </cell>
          <cell r="AB1163" t="str">
            <v/>
          </cell>
          <cell r="AC1163" t="str">
            <v/>
          </cell>
          <cell r="AD1163" t="str">
            <v/>
          </cell>
          <cell r="AE1163" t="str">
            <v/>
          </cell>
          <cell r="AF1163" t="str">
            <v/>
          </cell>
          <cell r="AG1163" t="str">
            <v/>
          </cell>
          <cell r="AH1163" t="str">
            <v/>
          </cell>
          <cell r="AI1163" t="str">
            <v/>
          </cell>
          <cell r="AJ1163" t="str">
            <v/>
          </cell>
          <cell r="AK1163" t="str">
            <v/>
          </cell>
        </row>
        <row r="1164">
          <cell r="A1164">
            <v>540202331</v>
          </cell>
          <cell r="B1164" t="str">
            <v>Normal</v>
          </cell>
          <cell r="C1164" t="str">
            <v>Produtivo</v>
          </cell>
          <cell r="D1164" t="str">
            <v>MBBRAS - SBC_x000D_
59.104.273/0001-29</v>
          </cell>
          <cell r="E1164" t="str">
            <v>BSAO0043657</v>
          </cell>
          <cell r="F1164" t="str">
            <v>DAIMLER TRUCK</v>
          </cell>
          <cell r="G1164" t="str">
            <v>HAPPAG LLOYD BRASIL AGENCIAMENTO MARITIM</v>
          </cell>
          <cell r="H1164" t="str">
            <v>MARITIMA</v>
          </cell>
          <cell r="I1164" t="str">
            <v/>
          </cell>
          <cell r="J1164">
            <v>44623</v>
          </cell>
          <cell r="K1164" t="str">
            <v>HLCUSTR220206916</v>
          </cell>
          <cell r="L1164" t="str">
            <v>1250254359</v>
          </cell>
          <cell r="P1164">
            <v>44623</v>
          </cell>
          <cell r="Q1164" t="str">
            <v>9720512 - MSC MICHELA</v>
          </cell>
          <cell r="R1164" t="str">
            <v>FCL</v>
          </cell>
          <cell r="S1164">
            <v>44638</v>
          </cell>
          <cell r="T1164" t="str">
            <v/>
          </cell>
          <cell r="U1164" t="str">
            <v>152205057132218</v>
          </cell>
          <cell r="V1164" t="str">
            <v/>
          </cell>
          <cell r="W1164" t="str">
            <v/>
          </cell>
          <cell r="X1164" t="str">
            <v/>
          </cell>
          <cell r="Y1164" t="str">
            <v/>
          </cell>
          <cell r="Z1164" t="str">
            <v/>
          </cell>
          <cell r="AA1164" t="str">
            <v/>
          </cell>
          <cell r="AB1164" t="str">
            <v/>
          </cell>
          <cell r="AC1164" t="str">
            <v/>
          </cell>
          <cell r="AD1164" t="str">
            <v/>
          </cell>
          <cell r="AE1164" t="str">
            <v/>
          </cell>
          <cell r="AF1164" t="str">
            <v/>
          </cell>
          <cell r="AG1164" t="str">
            <v/>
          </cell>
          <cell r="AH1164" t="str">
            <v/>
          </cell>
          <cell r="AI1164" t="str">
            <v/>
          </cell>
          <cell r="AJ1164" t="str">
            <v/>
          </cell>
          <cell r="AK1164" t="str">
            <v/>
          </cell>
        </row>
        <row r="1165">
          <cell r="A1165">
            <v>540202332</v>
          </cell>
          <cell r="B1165" t="str">
            <v>Normal</v>
          </cell>
          <cell r="C1165" t="str">
            <v>Produtivo</v>
          </cell>
          <cell r="D1165" t="str">
            <v>MBBRAS - SBC_x000D_
59.104.273/0001-29</v>
          </cell>
          <cell r="E1165" t="str">
            <v>BSAO0043659</v>
          </cell>
          <cell r="F1165" t="str">
            <v>DAIMLER TRUCK</v>
          </cell>
          <cell r="G1165" t="str">
            <v>HAPPAG LLOYD BRASIL AGENCIAMENTO MARITIM</v>
          </cell>
          <cell r="H1165" t="str">
            <v>MARITIMA</v>
          </cell>
          <cell r="I1165" t="str">
            <v/>
          </cell>
          <cell r="J1165">
            <v>44623</v>
          </cell>
          <cell r="K1165" t="str">
            <v>HLCUSTR220206927</v>
          </cell>
          <cell r="L1165" t="str">
            <v>1250254361</v>
          </cell>
          <cell r="P1165">
            <v>44623</v>
          </cell>
          <cell r="Q1165" t="str">
            <v>9720512 - MSC MICHELA</v>
          </cell>
          <cell r="R1165" t="str">
            <v>FCL</v>
          </cell>
          <cell r="S1165">
            <v>44638</v>
          </cell>
          <cell r="T1165" t="str">
            <v/>
          </cell>
          <cell r="U1165" t="str">
            <v>152205057132307</v>
          </cell>
          <cell r="V1165" t="str">
            <v/>
          </cell>
          <cell r="W1165" t="str">
            <v/>
          </cell>
          <cell r="X1165" t="str">
            <v/>
          </cell>
          <cell r="Y1165" t="str">
            <v/>
          </cell>
          <cell r="Z1165" t="str">
            <v/>
          </cell>
          <cell r="AA1165" t="str">
            <v/>
          </cell>
          <cell r="AB1165" t="str">
            <v/>
          </cell>
          <cell r="AC1165" t="str">
            <v/>
          </cell>
          <cell r="AD1165" t="str">
            <v/>
          </cell>
          <cell r="AE1165" t="str">
            <v/>
          </cell>
          <cell r="AF1165" t="str">
            <v/>
          </cell>
          <cell r="AG1165" t="str">
            <v/>
          </cell>
          <cell r="AH1165" t="str">
            <v/>
          </cell>
          <cell r="AI1165" t="str">
            <v/>
          </cell>
          <cell r="AJ1165" t="str">
            <v/>
          </cell>
          <cell r="AK1165" t="str">
            <v/>
          </cell>
        </row>
        <row r="1166">
          <cell r="A1166">
            <v>540202336</v>
          </cell>
          <cell r="B1166" t="str">
            <v>Normal</v>
          </cell>
          <cell r="C1166" t="str">
            <v>Produtivo</v>
          </cell>
          <cell r="D1166" t="str">
            <v>MBBRAS - SBC_x000D_
59.104.273/0001-29</v>
          </cell>
          <cell r="E1166" t="str">
            <v>BSAO0043702</v>
          </cell>
          <cell r="F1166" t="str">
            <v>DAIMLER TRUCK</v>
          </cell>
          <cell r="G1166" t="str">
            <v>HAPPAG LLOYD BRASIL AGENCIAMENTO MARITIM</v>
          </cell>
          <cell r="H1166" t="str">
            <v>MARITIMA</v>
          </cell>
          <cell r="I1166" t="str">
            <v/>
          </cell>
          <cell r="J1166">
            <v>44623</v>
          </cell>
          <cell r="K1166" t="str">
            <v>HLCUSTR220206982</v>
          </cell>
          <cell r="L1166" t="str">
            <v>1250254356</v>
          </cell>
          <cell r="P1166">
            <v>44623</v>
          </cell>
          <cell r="Q1166" t="str">
            <v>9720512 -MSC MICHELA</v>
          </cell>
          <cell r="R1166" t="str">
            <v>FCL</v>
          </cell>
          <cell r="S1166">
            <v>44638</v>
          </cell>
          <cell r="T1166" t="str">
            <v/>
          </cell>
          <cell r="U1166" t="str">
            <v>152205057132641</v>
          </cell>
          <cell r="V1166" t="str">
            <v/>
          </cell>
          <cell r="W1166" t="str">
            <v/>
          </cell>
          <cell r="X1166" t="str">
            <v/>
          </cell>
          <cell r="Y1166" t="str">
            <v/>
          </cell>
          <cell r="Z1166" t="str">
            <v/>
          </cell>
          <cell r="AA1166" t="str">
            <v/>
          </cell>
          <cell r="AB1166" t="str">
            <v/>
          </cell>
          <cell r="AC1166" t="str">
            <v/>
          </cell>
          <cell r="AD1166" t="str">
            <v/>
          </cell>
          <cell r="AE1166" t="str">
            <v/>
          </cell>
          <cell r="AF1166" t="str">
            <v/>
          </cell>
          <cell r="AG1166" t="str">
            <v/>
          </cell>
          <cell r="AH1166" t="str">
            <v/>
          </cell>
          <cell r="AI1166" t="str">
            <v/>
          </cell>
          <cell r="AJ1166" t="str">
            <v/>
          </cell>
          <cell r="AK1166" t="str">
            <v/>
          </cell>
        </row>
        <row r="1167">
          <cell r="A1167">
            <v>540202333</v>
          </cell>
          <cell r="B1167" t="str">
            <v>Normal</v>
          </cell>
          <cell r="C1167" t="str">
            <v>Produtivo</v>
          </cell>
          <cell r="D1167" t="str">
            <v>MBBRAS - SBC_x000D_
59.104.273/0001-29</v>
          </cell>
          <cell r="E1167" t="str">
            <v>BSAO0043700</v>
          </cell>
          <cell r="F1167" t="str">
            <v>DAIMLER TRUCK</v>
          </cell>
          <cell r="G1167" t="str">
            <v>HAPPAG LLOYD BRASIL AGENCIAMENTO MARITIM</v>
          </cell>
          <cell r="H1167" t="str">
            <v>MARITIMA</v>
          </cell>
          <cell r="I1167" t="str">
            <v/>
          </cell>
          <cell r="J1167">
            <v>44623</v>
          </cell>
          <cell r="K1167" t="str">
            <v>HLCUSTR220206938</v>
          </cell>
          <cell r="L1167" t="str">
            <v>1250254367</v>
          </cell>
          <cell r="P1167">
            <v>44623</v>
          </cell>
          <cell r="Q1167" t="str">
            <v>9720512 -MSC MICHELA</v>
          </cell>
          <cell r="R1167" t="str">
            <v>FCL</v>
          </cell>
          <cell r="S1167">
            <v>44638</v>
          </cell>
          <cell r="T1167" t="str">
            <v/>
          </cell>
          <cell r="U1167" t="str">
            <v>152205057132480</v>
          </cell>
          <cell r="V1167" t="str">
            <v/>
          </cell>
          <cell r="W1167" t="str">
            <v/>
          </cell>
          <cell r="X1167" t="str">
            <v/>
          </cell>
          <cell r="Y1167" t="str">
            <v/>
          </cell>
          <cell r="Z1167" t="str">
            <v/>
          </cell>
          <cell r="AA1167" t="str">
            <v/>
          </cell>
          <cell r="AB1167" t="str">
            <v/>
          </cell>
          <cell r="AC1167" t="str">
            <v/>
          </cell>
          <cell r="AD1167" t="str">
            <v/>
          </cell>
          <cell r="AE1167" t="str">
            <v/>
          </cell>
          <cell r="AF1167" t="str">
            <v/>
          </cell>
          <cell r="AG1167" t="str">
            <v/>
          </cell>
          <cell r="AH1167" t="str">
            <v/>
          </cell>
          <cell r="AI1167" t="str">
            <v/>
          </cell>
          <cell r="AJ1167" t="str">
            <v/>
          </cell>
          <cell r="AK1167" t="str">
            <v/>
          </cell>
        </row>
        <row r="1168">
          <cell r="A1168">
            <v>540202339</v>
          </cell>
          <cell r="B1168" t="str">
            <v>Normal</v>
          </cell>
          <cell r="C1168" t="str">
            <v>Produtivo</v>
          </cell>
          <cell r="D1168" t="str">
            <v>MBBRAS - SBC_x000D_
59.104.273/0001-29</v>
          </cell>
          <cell r="E1168" t="str">
            <v>BSAO0043705</v>
          </cell>
          <cell r="F1168" t="str">
            <v>DAIMLER TRUCK</v>
          </cell>
          <cell r="G1168" t="str">
            <v>HAPPAG LLOYD BRASIL AGENCIAMENTO MARITIM</v>
          </cell>
          <cell r="H1168" t="str">
            <v>MARITIMA</v>
          </cell>
          <cell r="I1168" t="str">
            <v/>
          </cell>
          <cell r="J1168">
            <v>44623</v>
          </cell>
          <cell r="K1168" t="str">
            <v>HLCUSTR220207210</v>
          </cell>
          <cell r="L1168" t="str">
            <v>1250254368</v>
          </cell>
          <cell r="P1168">
            <v>44623</v>
          </cell>
          <cell r="Q1168" t="str">
            <v>9720512 - MSC MICHELA</v>
          </cell>
          <cell r="R1168" t="str">
            <v>FCL</v>
          </cell>
          <cell r="S1168">
            <v>44638</v>
          </cell>
          <cell r="T1168" t="str">
            <v/>
          </cell>
          <cell r="U1168" t="str">
            <v>152205057132994</v>
          </cell>
          <cell r="V1168" t="str">
            <v/>
          </cell>
          <cell r="W1168" t="str">
            <v/>
          </cell>
          <cell r="X1168" t="str">
            <v/>
          </cell>
          <cell r="Y1168" t="str">
            <v/>
          </cell>
          <cell r="Z1168" t="str">
            <v/>
          </cell>
          <cell r="AA1168" t="str">
            <v/>
          </cell>
          <cell r="AB1168" t="str">
            <v/>
          </cell>
          <cell r="AC1168" t="str">
            <v/>
          </cell>
          <cell r="AD1168" t="str">
            <v/>
          </cell>
          <cell r="AE1168" t="str">
            <v/>
          </cell>
          <cell r="AF1168" t="str">
            <v/>
          </cell>
          <cell r="AG1168" t="str">
            <v/>
          </cell>
          <cell r="AH1168" t="str">
            <v/>
          </cell>
          <cell r="AI1168" t="str">
            <v/>
          </cell>
          <cell r="AJ1168" t="str">
            <v/>
          </cell>
          <cell r="AK1168" t="str">
            <v/>
          </cell>
        </row>
        <row r="1169">
          <cell r="A1169">
            <v>540202338</v>
          </cell>
          <cell r="B1169" t="str">
            <v>Normal</v>
          </cell>
          <cell r="C1169" t="str">
            <v>Produtivo</v>
          </cell>
          <cell r="D1169" t="str">
            <v>MBBRAS - SBC_x000D_
59.104.273/0001-29</v>
          </cell>
          <cell r="E1169" t="str">
            <v>BSAO0043704</v>
          </cell>
          <cell r="F1169" t="str">
            <v>DAIMLER TRUCK</v>
          </cell>
          <cell r="G1169" t="str">
            <v>HAPPAG LLOYD BRASIL AGENCIAMENTO MARITIM</v>
          </cell>
          <cell r="H1169" t="str">
            <v>MARITIMA</v>
          </cell>
          <cell r="I1169" t="str">
            <v/>
          </cell>
          <cell r="J1169">
            <v>44623</v>
          </cell>
          <cell r="K1169" t="str">
            <v>HLCUSTR220207160</v>
          </cell>
          <cell r="L1169" t="str">
            <v>1250254366</v>
          </cell>
          <cell r="P1169">
            <v>44623</v>
          </cell>
          <cell r="Q1169" t="str">
            <v>9720512 - MSC MICHELA</v>
          </cell>
          <cell r="R1169" t="str">
            <v>FCL</v>
          </cell>
          <cell r="S1169">
            <v>44638</v>
          </cell>
          <cell r="T1169" t="str">
            <v/>
          </cell>
          <cell r="U1169" t="str">
            <v>152205057132803</v>
          </cell>
          <cell r="V1169" t="str">
            <v/>
          </cell>
          <cell r="W1169" t="str">
            <v/>
          </cell>
          <cell r="X1169" t="str">
            <v/>
          </cell>
          <cell r="Y1169" t="str">
            <v/>
          </cell>
          <cell r="Z1169" t="str">
            <v/>
          </cell>
          <cell r="AA1169" t="str">
            <v/>
          </cell>
          <cell r="AB1169" t="str">
            <v/>
          </cell>
          <cell r="AC1169" t="str">
            <v/>
          </cell>
          <cell r="AD1169" t="str">
            <v/>
          </cell>
          <cell r="AE1169" t="str">
            <v/>
          </cell>
          <cell r="AF1169" t="str">
            <v/>
          </cell>
          <cell r="AG1169" t="str">
            <v/>
          </cell>
          <cell r="AH1169" t="str">
            <v/>
          </cell>
          <cell r="AI1169" t="str">
            <v/>
          </cell>
          <cell r="AJ1169" t="str">
            <v/>
          </cell>
          <cell r="AK1169" t="str">
            <v/>
          </cell>
        </row>
        <row r="1170">
          <cell r="A1170">
            <v>540202337</v>
          </cell>
          <cell r="B1170" t="str">
            <v>Normal</v>
          </cell>
          <cell r="C1170" t="str">
            <v>Produtivo</v>
          </cell>
          <cell r="D1170" t="str">
            <v>MBBRAS - SBC_x000D_
59.104.273/0001-29</v>
          </cell>
          <cell r="E1170" t="str">
            <v>BSAO0043703</v>
          </cell>
          <cell r="F1170" t="str">
            <v>DAIMLER TRUCK</v>
          </cell>
          <cell r="G1170" t="str">
            <v>HAPPAG LLOYD BRASIL AGENCIAMENTO MARITIM</v>
          </cell>
          <cell r="H1170" t="str">
            <v>MARITIMA</v>
          </cell>
          <cell r="I1170" t="str">
            <v/>
          </cell>
          <cell r="J1170">
            <v>44623</v>
          </cell>
          <cell r="K1170" t="str">
            <v>HLCUSTR220206993</v>
          </cell>
          <cell r="L1170" t="str">
            <v>1250254365</v>
          </cell>
          <cell r="P1170">
            <v>44623</v>
          </cell>
          <cell r="Q1170" t="str">
            <v>9720512 - MSC MICHELA</v>
          </cell>
          <cell r="R1170" t="str">
            <v>FCL</v>
          </cell>
          <cell r="S1170">
            <v>44638</v>
          </cell>
          <cell r="T1170" t="str">
            <v/>
          </cell>
          <cell r="U1170" t="str">
            <v>152205057132722</v>
          </cell>
          <cell r="V1170" t="str">
            <v/>
          </cell>
          <cell r="W1170" t="str">
            <v/>
          </cell>
          <cell r="X1170" t="str">
            <v/>
          </cell>
          <cell r="Y1170" t="str">
            <v/>
          </cell>
          <cell r="Z1170" t="str">
            <v/>
          </cell>
          <cell r="AA1170" t="str">
            <v/>
          </cell>
          <cell r="AB1170" t="str">
            <v/>
          </cell>
          <cell r="AC1170" t="str">
            <v/>
          </cell>
          <cell r="AD1170" t="str">
            <v/>
          </cell>
          <cell r="AE1170" t="str">
            <v/>
          </cell>
          <cell r="AF1170" t="str">
            <v/>
          </cell>
          <cell r="AG1170" t="str">
            <v/>
          </cell>
          <cell r="AH1170" t="str">
            <v/>
          </cell>
          <cell r="AI1170" t="str">
            <v/>
          </cell>
          <cell r="AJ1170" t="str">
            <v/>
          </cell>
          <cell r="AK1170" t="str">
            <v/>
          </cell>
        </row>
        <row r="1171">
          <cell r="A1171">
            <v>540202335</v>
          </cell>
          <cell r="B1171" t="str">
            <v>Normal</v>
          </cell>
          <cell r="C1171" t="str">
            <v>Produtivo</v>
          </cell>
          <cell r="D1171" t="str">
            <v>MBBRAS - SBC_x000D_
59.104.273/0001-29</v>
          </cell>
          <cell r="E1171" t="str">
            <v>BSAO0043701</v>
          </cell>
          <cell r="F1171" t="str">
            <v>DAIMLER TRUCK</v>
          </cell>
          <cell r="G1171" t="str">
            <v>HAPPAG LLOYD BRASIL AGENCIAMENTO MARITIM</v>
          </cell>
          <cell r="H1171" t="str">
            <v>MARITIMA</v>
          </cell>
          <cell r="I1171" t="str">
            <v/>
          </cell>
          <cell r="J1171">
            <v>44623</v>
          </cell>
          <cell r="K1171" t="str">
            <v>HLCUSTR220206949</v>
          </cell>
          <cell r="L1171" t="str">
            <v>1250254362</v>
          </cell>
          <cell r="P1171">
            <v>44623</v>
          </cell>
          <cell r="Q1171" t="str">
            <v>9720512 - MSC MICHELA</v>
          </cell>
          <cell r="R1171" t="str">
            <v>FCL</v>
          </cell>
          <cell r="S1171">
            <v>44638</v>
          </cell>
          <cell r="T1171" t="str">
            <v/>
          </cell>
          <cell r="U1171" t="str">
            <v>152205057132560</v>
          </cell>
          <cell r="V1171" t="str">
            <v/>
          </cell>
          <cell r="W1171" t="str">
            <v/>
          </cell>
          <cell r="X1171" t="str">
            <v/>
          </cell>
          <cell r="Y1171" t="str">
            <v/>
          </cell>
          <cell r="Z1171" t="str">
            <v/>
          </cell>
          <cell r="AA1171" t="str">
            <v/>
          </cell>
          <cell r="AB1171" t="str">
            <v/>
          </cell>
          <cell r="AC1171" t="str">
            <v/>
          </cell>
          <cell r="AD1171" t="str">
            <v/>
          </cell>
          <cell r="AE1171" t="str">
            <v/>
          </cell>
          <cell r="AF1171" t="str">
            <v/>
          </cell>
          <cell r="AG1171" t="str">
            <v/>
          </cell>
          <cell r="AH1171" t="str">
            <v/>
          </cell>
          <cell r="AI1171" t="str">
            <v/>
          </cell>
          <cell r="AJ1171" t="str">
            <v/>
          </cell>
          <cell r="AK1171" t="str">
            <v/>
          </cell>
        </row>
        <row r="1172">
          <cell r="A1172">
            <v>540202340</v>
          </cell>
          <cell r="B1172" t="str">
            <v>Normal</v>
          </cell>
          <cell r="C1172" t="str">
            <v>Produtivo</v>
          </cell>
          <cell r="D1172" t="str">
            <v>MBBRAS - SBC_x000D_
59.104.273/0001-29</v>
          </cell>
          <cell r="E1172" t="str">
            <v>BSAO0043706</v>
          </cell>
          <cell r="F1172" t="str">
            <v>DAIMLER TRUCK</v>
          </cell>
          <cell r="G1172" t="str">
            <v>HAPPAG LLOYD BRASIL AGENCIAMENTO MARITIM</v>
          </cell>
          <cell r="H1172" t="str">
            <v>MARITIMA</v>
          </cell>
          <cell r="I1172" t="str">
            <v/>
          </cell>
          <cell r="J1172">
            <v>44623</v>
          </cell>
          <cell r="K1172" t="str">
            <v>HLCUSTR220207305</v>
          </cell>
          <cell r="L1172" t="str">
            <v>1250254370</v>
          </cell>
          <cell r="P1172">
            <v>44623</v>
          </cell>
          <cell r="Q1172" t="str">
            <v>9720512 - MSC MICHELA</v>
          </cell>
          <cell r="R1172" t="str">
            <v>FCL</v>
          </cell>
          <cell r="S1172">
            <v>44638</v>
          </cell>
          <cell r="T1172" t="str">
            <v/>
          </cell>
          <cell r="U1172" t="str">
            <v>152205057133290</v>
          </cell>
          <cell r="V1172" t="str">
            <v/>
          </cell>
          <cell r="W1172" t="str">
            <v/>
          </cell>
          <cell r="X1172" t="str">
            <v/>
          </cell>
          <cell r="Y1172" t="str">
            <v/>
          </cell>
          <cell r="Z1172" t="str">
            <v/>
          </cell>
          <cell r="AA1172" t="str">
            <v/>
          </cell>
          <cell r="AB1172" t="str">
            <v/>
          </cell>
          <cell r="AC1172" t="str">
            <v/>
          </cell>
          <cell r="AD1172" t="str">
            <v/>
          </cell>
          <cell r="AE1172" t="str">
            <v/>
          </cell>
          <cell r="AF1172" t="str">
            <v/>
          </cell>
          <cell r="AG1172" t="str">
            <v/>
          </cell>
          <cell r="AH1172" t="str">
            <v/>
          </cell>
          <cell r="AI1172" t="str">
            <v/>
          </cell>
          <cell r="AJ1172" t="str">
            <v/>
          </cell>
          <cell r="AK1172" t="str">
            <v/>
          </cell>
        </row>
        <row r="1173">
          <cell r="A1173">
            <v>540202342</v>
          </cell>
          <cell r="B1173" t="str">
            <v>Normal</v>
          </cell>
          <cell r="C1173" t="str">
            <v>Produtivo</v>
          </cell>
          <cell r="D1173" t="str">
            <v>MBBRAS - SBC_x000D_
59.104.273/0001-29</v>
          </cell>
          <cell r="E1173" t="str">
            <v>BSAO0043709</v>
          </cell>
          <cell r="F1173" t="str">
            <v>DAIMLER TRUCK</v>
          </cell>
          <cell r="G1173" t="str">
            <v>HAPPAG LLOYD BRASIL AGENCIAMENTO MARITIM</v>
          </cell>
          <cell r="H1173" t="str">
            <v>MARITIMA</v>
          </cell>
          <cell r="I1173" t="str">
            <v/>
          </cell>
          <cell r="J1173">
            <v>44623</v>
          </cell>
          <cell r="K1173" t="str">
            <v>HLCUSTR220207634</v>
          </cell>
          <cell r="L1173" t="str">
            <v>1250254371</v>
          </cell>
          <cell r="P1173">
            <v>44623</v>
          </cell>
          <cell r="Q1173" t="str">
            <v>9720512 - MSC MICHELA</v>
          </cell>
          <cell r="R1173" t="str">
            <v>FCL</v>
          </cell>
          <cell r="S1173">
            <v>44638</v>
          </cell>
          <cell r="T1173" t="str">
            <v/>
          </cell>
          <cell r="U1173" t="str">
            <v>152205057134008</v>
          </cell>
          <cell r="V1173" t="str">
            <v/>
          </cell>
          <cell r="W1173" t="str">
            <v/>
          </cell>
          <cell r="X1173" t="str">
            <v/>
          </cell>
          <cell r="Y1173" t="str">
            <v/>
          </cell>
          <cell r="Z1173" t="str">
            <v/>
          </cell>
          <cell r="AA1173" t="str">
            <v/>
          </cell>
          <cell r="AB1173" t="str">
            <v/>
          </cell>
          <cell r="AC1173" t="str">
            <v/>
          </cell>
          <cell r="AD1173" t="str">
            <v/>
          </cell>
          <cell r="AE1173" t="str">
            <v/>
          </cell>
          <cell r="AF1173" t="str">
            <v/>
          </cell>
          <cell r="AG1173" t="str">
            <v/>
          </cell>
          <cell r="AH1173" t="str">
            <v/>
          </cell>
          <cell r="AI1173" t="str">
            <v/>
          </cell>
          <cell r="AJ1173" t="str">
            <v/>
          </cell>
          <cell r="AK1173" t="str">
            <v/>
          </cell>
        </row>
        <row r="1174">
          <cell r="A1174">
            <v>540202359</v>
          </cell>
          <cell r="B1174" t="str">
            <v>Normal</v>
          </cell>
          <cell r="C1174" t="str">
            <v>Produtivo</v>
          </cell>
          <cell r="D1174" t="str">
            <v>MBBRAS - SBC_x000D_
59.104.273/0001-29</v>
          </cell>
          <cell r="E1174" t="str">
            <v>BSAO0043727</v>
          </cell>
          <cell r="F1174" t="str">
            <v>DAIMLER TRUCK</v>
          </cell>
          <cell r="G1174" t="str">
            <v>HAPPAG LLOYD BRASIL AGENCIAMENTO MARITIM</v>
          </cell>
          <cell r="H1174" t="str">
            <v>MARITIMA</v>
          </cell>
          <cell r="I1174" t="str">
            <v/>
          </cell>
          <cell r="J1174">
            <v>44623</v>
          </cell>
          <cell r="K1174" t="str">
            <v>HLCUSTR220208692</v>
          </cell>
          <cell r="L1174" t="str">
            <v>1250254392</v>
          </cell>
          <cell r="P1174">
            <v>44623</v>
          </cell>
          <cell r="Q1174" t="str">
            <v>9720512 - MSC MICHELA</v>
          </cell>
          <cell r="R1174" t="str">
            <v>FCL</v>
          </cell>
          <cell r="S1174">
            <v>44638</v>
          </cell>
          <cell r="T1174" t="str">
            <v/>
          </cell>
          <cell r="U1174" t="str">
            <v>152205057135314</v>
          </cell>
          <cell r="V1174" t="str">
            <v/>
          </cell>
          <cell r="W1174" t="str">
            <v/>
          </cell>
          <cell r="X1174" t="str">
            <v/>
          </cell>
          <cell r="Y1174" t="str">
            <v/>
          </cell>
          <cell r="Z1174" t="str">
            <v/>
          </cell>
          <cell r="AA1174" t="str">
            <v/>
          </cell>
          <cell r="AB1174" t="str">
            <v/>
          </cell>
          <cell r="AC1174" t="str">
            <v/>
          </cell>
          <cell r="AD1174" t="str">
            <v/>
          </cell>
          <cell r="AE1174" t="str">
            <v/>
          </cell>
          <cell r="AF1174" t="str">
            <v/>
          </cell>
          <cell r="AG1174" t="str">
            <v/>
          </cell>
          <cell r="AH1174" t="str">
            <v/>
          </cell>
          <cell r="AI1174" t="str">
            <v/>
          </cell>
          <cell r="AJ1174" t="str">
            <v/>
          </cell>
          <cell r="AK1174" t="str">
            <v/>
          </cell>
        </row>
        <row r="1175">
          <cell r="A1175">
            <v>540202346</v>
          </cell>
          <cell r="B1175" t="str">
            <v>Normal</v>
          </cell>
          <cell r="C1175" t="str">
            <v>Produtivo</v>
          </cell>
          <cell r="D1175" t="str">
            <v>MBBRAS - SBC_x000D_
59.104.273/0001-29</v>
          </cell>
          <cell r="E1175" t="str">
            <v>BSAO0043717</v>
          </cell>
          <cell r="F1175" t="str">
            <v>DAIMLER TRUCK</v>
          </cell>
          <cell r="G1175" t="str">
            <v>HAPPAG LLOYD BRASIL AGENCIAMENTO MARITIM</v>
          </cell>
          <cell r="H1175" t="str">
            <v>MARITIMA</v>
          </cell>
          <cell r="I1175" t="str">
            <v/>
          </cell>
          <cell r="J1175">
            <v>44623</v>
          </cell>
          <cell r="K1175" t="str">
            <v>HLCUSTR220208202</v>
          </cell>
          <cell r="L1175" t="str">
            <v>1250254386</v>
          </cell>
          <cell r="P1175">
            <v>44623</v>
          </cell>
          <cell r="Q1175" t="str">
            <v>9720512 - MSC MICHELA</v>
          </cell>
          <cell r="R1175" t="str">
            <v>FCL</v>
          </cell>
          <cell r="S1175">
            <v>44638</v>
          </cell>
          <cell r="T1175" t="str">
            <v/>
          </cell>
          <cell r="U1175" t="str">
            <v>152205057134504</v>
          </cell>
          <cell r="V1175" t="str">
            <v/>
          </cell>
          <cell r="W1175" t="str">
            <v/>
          </cell>
          <cell r="X1175" t="str">
            <v/>
          </cell>
          <cell r="Y1175" t="str">
            <v/>
          </cell>
          <cell r="Z1175" t="str">
            <v/>
          </cell>
          <cell r="AA1175" t="str">
            <v/>
          </cell>
          <cell r="AB1175" t="str">
            <v/>
          </cell>
          <cell r="AC1175" t="str">
            <v/>
          </cell>
          <cell r="AD1175" t="str">
            <v/>
          </cell>
          <cell r="AE1175" t="str">
            <v/>
          </cell>
          <cell r="AF1175" t="str">
            <v/>
          </cell>
          <cell r="AG1175" t="str">
            <v/>
          </cell>
          <cell r="AH1175" t="str">
            <v/>
          </cell>
          <cell r="AI1175" t="str">
            <v/>
          </cell>
          <cell r="AJ1175" t="str">
            <v/>
          </cell>
          <cell r="AK1175" t="str">
            <v/>
          </cell>
        </row>
        <row r="1176">
          <cell r="A1176">
            <v>540202344</v>
          </cell>
          <cell r="B1176" t="str">
            <v>Normal</v>
          </cell>
          <cell r="C1176" t="str">
            <v>Produtivo</v>
          </cell>
          <cell r="D1176" t="str">
            <v>MBBRAS - SBC_x000D_
59.104.273/0001-29</v>
          </cell>
          <cell r="E1176" t="str">
            <v>BSAO0043713</v>
          </cell>
          <cell r="F1176" t="str">
            <v>DAIMLER TRUCK</v>
          </cell>
          <cell r="G1176" t="str">
            <v>HAPPAG LLOYD BRASIL AGENCIAMENTO MARITIM</v>
          </cell>
          <cell r="H1176" t="str">
            <v>MARITIMA</v>
          </cell>
          <cell r="I1176" t="str">
            <v/>
          </cell>
          <cell r="J1176">
            <v>44623</v>
          </cell>
          <cell r="K1176" t="str">
            <v>HLCUSTR220208195</v>
          </cell>
          <cell r="L1176" t="str">
            <v>1250254378</v>
          </cell>
          <cell r="P1176">
            <v>44623</v>
          </cell>
          <cell r="Q1176" t="str">
            <v>9720512 - MSC MICHELA</v>
          </cell>
          <cell r="R1176" t="str">
            <v>FCL</v>
          </cell>
          <cell r="S1176">
            <v>44638</v>
          </cell>
          <cell r="T1176" t="str">
            <v/>
          </cell>
          <cell r="U1176" t="str">
            <v>152205057134423</v>
          </cell>
          <cell r="V1176" t="str">
            <v/>
          </cell>
          <cell r="W1176" t="str">
            <v/>
          </cell>
          <cell r="X1176" t="str">
            <v/>
          </cell>
          <cell r="Y1176" t="str">
            <v/>
          </cell>
          <cell r="Z1176" t="str">
            <v/>
          </cell>
          <cell r="AA1176" t="str">
            <v/>
          </cell>
          <cell r="AB1176" t="str">
            <v/>
          </cell>
          <cell r="AC1176" t="str">
            <v/>
          </cell>
          <cell r="AD1176" t="str">
            <v/>
          </cell>
          <cell r="AE1176" t="str">
            <v/>
          </cell>
          <cell r="AF1176" t="str">
            <v/>
          </cell>
          <cell r="AG1176" t="str">
            <v/>
          </cell>
          <cell r="AH1176" t="str">
            <v/>
          </cell>
          <cell r="AI1176" t="str">
            <v/>
          </cell>
          <cell r="AJ1176" t="str">
            <v/>
          </cell>
          <cell r="AK1176" t="str">
            <v/>
          </cell>
        </row>
        <row r="1177">
          <cell r="A1177">
            <v>540202341</v>
          </cell>
          <cell r="B1177" t="str">
            <v>Normal</v>
          </cell>
          <cell r="C1177" t="str">
            <v>Produtivo</v>
          </cell>
          <cell r="D1177" t="str">
            <v>MBBRAS - SBC_x000D_
59.104.273/0001-29</v>
          </cell>
          <cell r="E1177" t="str">
            <v>BSAO0043708</v>
          </cell>
          <cell r="F1177" t="str">
            <v>DAIMLER TRUCK</v>
          </cell>
          <cell r="G1177" t="str">
            <v>HAPPAG LLOYD BRASIL AGENCIAMENTO MARITIM</v>
          </cell>
          <cell r="H1177" t="str">
            <v>MARITIMA</v>
          </cell>
          <cell r="I1177" t="str">
            <v/>
          </cell>
          <cell r="J1177">
            <v>44623</v>
          </cell>
          <cell r="K1177" t="str">
            <v>HLCUSTR220207338</v>
          </cell>
          <cell r="L1177" t="str">
            <v>1250254369</v>
          </cell>
          <cell r="P1177">
            <v>44623</v>
          </cell>
          <cell r="Q1177" t="str">
            <v>9720512 - MSC MICHELA</v>
          </cell>
          <cell r="R1177" t="str">
            <v>FCL</v>
          </cell>
          <cell r="S1177">
            <v>44638</v>
          </cell>
          <cell r="T1177" t="str">
            <v/>
          </cell>
          <cell r="U1177" t="str">
            <v>152205057133370</v>
          </cell>
          <cell r="V1177" t="str">
            <v/>
          </cell>
          <cell r="W1177" t="str">
            <v/>
          </cell>
          <cell r="X1177" t="str">
            <v/>
          </cell>
          <cell r="Y1177" t="str">
            <v/>
          </cell>
          <cell r="Z1177" t="str">
            <v/>
          </cell>
          <cell r="AA1177" t="str">
            <v/>
          </cell>
          <cell r="AB1177" t="str">
            <v/>
          </cell>
          <cell r="AC1177" t="str">
            <v/>
          </cell>
          <cell r="AD1177" t="str">
            <v/>
          </cell>
          <cell r="AE1177" t="str">
            <v/>
          </cell>
          <cell r="AF1177" t="str">
            <v/>
          </cell>
          <cell r="AG1177" t="str">
            <v/>
          </cell>
          <cell r="AH1177" t="str">
            <v/>
          </cell>
          <cell r="AI1177" t="str">
            <v/>
          </cell>
          <cell r="AJ1177" t="str">
            <v/>
          </cell>
          <cell r="AK1177" t="str">
            <v/>
          </cell>
        </row>
        <row r="1178">
          <cell r="A1178">
            <v>540202358</v>
          </cell>
          <cell r="B1178" t="str">
            <v>Normal</v>
          </cell>
          <cell r="C1178" t="str">
            <v>Produtivo</v>
          </cell>
          <cell r="D1178" t="str">
            <v>MBBRAS - SBC_x000D_
59.104.273/0001-29</v>
          </cell>
          <cell r="E1178" t="str">
            <v>BSAO0043725</v>
          </cell>
          <cell r="F1178" t="str">
            <v>DAIMLER TRUCK</v>
          </cell>
          <cell r="G1178" t="str">
            <v>HAPPAG LLOYD BRASIL AGENCIAMENTO MARITIM</v>
          </cell>
          <cell r="H1178" t="str">
            <v>MARITIMA</v>
          </cell>
          <cell r="I1178" t="str">
            <v/>
          </cell>
          <cell r="J1178">
            <v>44623</v>
          </cell>
          <cell r="K1178" t="str">
            <v>HLCUSTR220208480</v>
          </cell>
          <cell r="L1178" t="str">
            <v>1250254383</v>
          </cell>
          <cell r="P1178">
            <v>44623</v>
          </cell>
          <cell r="Q1178" t="str">
            <v>9720512 - MSC MICHELA</v>
          </cell>
          <cell r="R1178" t="str">
            <v>FCL</v>
          </cell>
          <cell r="S1178">
            <v>44638</v>
          </cell>
          <cell r="T1178" t="str">
            <v/>
          </cell>
          <cell r="U1178" t="str">
            <v>152205057135152</v>
          </cell>
          <cell r="V1178" t="str">
            <v/>
          </cell>
          <cell r="W1178" t="str">
            <v/>
          </cell>
          <cell r="X1178" t="str">
            <v/>
          </cell>
          <cell r="Y1178" t="str">
            <v/>
          </cell>
          <cell r="Z1178" t="str">
            <v/>
          </cell>
          <cell r="AA1178" t="str">
            <v/>
          </cell>
          <cell r="AB1178" t="str">
            <v/>
          </cell>
          <cell r="AC1178" t="str">
            <v/>
          </cell>
          <cell r="AD1178" t="str">
            <v/>
          </cell>
          <cell r="AE1178" t="str">
            <v/>
          </cell>
          <cell r="AF1178" t="str">
            <v/>
          </cell>
          <cell r="AG1178" t="str">
            <v/>
          </cell>
          <cell r="AH1178" t="str">
            <v/>
          </cell>
          <cell r="AI1178" t="str">
            <v/>
          </cell>
          <cell r="AJ1178" t="str">
            <v/>
          </cell>
          <cell r="AK1178" t="str">
            <v/>
          </cell>
        </row>
        <row r="1179">
          <cell r="A1179">
            <v>540202353</v>
          </cell>
          <cell r="B1179" t="str">
            <v>Normal</v>
          </cell>
          <cell r="C1179" t="str">
            <v>Produtivo</v>
          </cell>
          <cell r="D1179" t="str">
            <v>MBBRAS - SBC_x000D_
59.104.273/0001-29</v>
          </cell>
          <cell r="E1179" t="str">
            <v>BSAO0043723</v>
          </cell>
          <cell r="F1179" t="str">
            <v>DAIMLER TRUCK</v>
          </cell>
          <cell r="G1179" t="str">
            <v>HAPPAG LLOYD BRASIL AGENCIAMENTO MARITIM</v>
          </cell>
          <cell r="H1179" t="str">
            <v>MARITIMA</v>
          </cell>
          <cell r="I1179" t="str">
            <v/>
          </cell>
          <cell r="J1179">
            <v>44623</v>
          </cell>
          <cell r="K1179" t="str">
            <v>HLCUSTR220208447</v>
          </cell>
          <cell r="L1179" t="str">
            <v>1250254384</v>
          </cell>
          <cell r="P1179">
            <v>44623</v>
          </cell>
          <cell r="Q1179" t="str">
            <v>9720512 - MSC MICHELA</v>
          </cell>
          <cell r="R1179" t="str">
            <v>FCL</v>
          </cell>
          <cell r="S1179">
            <v>44638</v>
          </cell>
          <cell r="T1179" t="str">
            <v/>
          </cell>
          <cell r="U1179" t="str">
            <v>152205057134938</v>
          </cell>
          <cell r="V1179" t="str">
            <v/>
          </cell>
          <cell r="W1179" t="str">
            <v/>
          </cell>
          <cell r="X1179" t="str">
            <v/>
          </cell>
          <cell r="Y1179" t="str">
            <v/>
          </cell>
          <cell r="Z1179" t="str">
            <v/>
          </cell>
          <cell r="AA1179" t="str">
            <v/>
          </cell>
          <cell r="AB1179" t="str">
            <v/>
          </cell>
          <cell r="AC1179" t="str">
            <v/>
          </cell>
          <cell r="AD1179" t="str">
            <v/>
          </cell>
          <cell r="AE1179" t="str">
            <v/>
          </cell>
          <cell r="AF1179" t="str">
            <v/>
          </cell>
          <cell r="AG1179" t="str">
            <v/>
          </cell>
          <cell r="AH1179" t="str">
            <v/>
          </cell>
          <cell r="AI1179" t="str">
            <v/>
          </cell>
          <cell r="AJ1179" t="str">
            <v/>
          </cell>
          <cell r="AK1179" t="str">
            <v/>
          </cell>
        </row>
        <row r="1180">
          <cell r="A1180">
            <v>540202351</v>
          </cell>
          <cell r="B1180" t="str">
            <v>Normal</v>
          </cell>
          <cell r="C1180" t="str">
            <v>Produtivo</v>
          </cell>
          <cell r="D1180" t="str">
            <v>MBBRAS - SBC_x000D_
59.104.273/0001-29</v>
          </cell>
          <cell r="E1180" t="str">
            <v>BSAO0043721</v>
          </cell>
          <cell r="F1180" t="str">
            <v>DAIMLER TRUCK</v>
          </cell>
          <cell r="G1180" t="str">
            <v>HAPPAG LLOYD BRASIL AGENCIAMENTO MARITIM</v>
          </cell>
          <cell r="H1180" t="str">
            <v>MARITIMA</v>
          </cell>
          <cell r="I1180" t="str">
            <v/>
          </cell>
          <cell r="J1180">
            <v>44623</v>
          </cell>
          <cell r="K1180" t="str">
            <v>HLCUSTR220208436</v>
          </cell>
          <cell r="L1180" t="str">
            <v>1250254381</v>
          </cell>
          <cell r="P1180">
            <v>44623</v>
          </cell>
          <cell r="Q1180" t="str">
            <v>9720512 - MSC MICHELA</v>
          </cell>
          <cell r="R1180" t="str">
            <v>FCL</v>
          </cell>
          <cell r="S1180">
            <v>44638</v>
          </cell>
          <cell r="T1180" t="str">
            <v/>
          </cell>
          <cell r="U1180" t="str">
            <v>152205057134857</v>
          </cell>
          <cell r="V1180" t="str">
            <v/>
          </cell>
          <cell r="W1180" t="str">
            <v/>
          </cell>
          <cell r="X1180" t="str">
            <v/>
          </cell>
          <cell r="Y1180" t="str">
            <v/>
          </cell>
          <cell r="Z1180" t="str">
            <v/>
          </cell>
          <cell r="AA1180" t="str">
            <v/>
          </cell>
          <cell r="AB1180" t="str">
            <v/>
          </cell>
          <cell r="AC1180" t="str">
            <v/>
          </cell>
          <cell r="AD1180" t="str">
            <v/>
          </cell>
          <cell r="AE1180" t="str">
            <v/>
          </cell>
          <cell r="AF1180" t="str">
            <v/>
          </cell>
          <cell r="AG1180" t="str">
            <v/>
          </cell>
          <cell r="AH1180" t="str">
            <v/>
          </cell>
          <cell r="AI1180" t="str">
            <v/>
          </cell>
          <cell r="AJ1180" t="str">
            <v/>
          </cell>
          <cell r="AK1180" t="str">
            <v/>
          </cell>
        </row>
        <row r="1181">
          <cell r="A1181">
            <v>540202343</v>
          </cell>
          <cell r="B1181" t="str">
            <v>Normal</v>
          </cell>
          <cell r="C1181" t="str">
            <v>Produtivo</v>
          </cell>
          <cell r="D1181" t="str">
            <v>MBBRAS - SBC_x000D_
59.104.273/0001-29</v>
          </cell>
          <cell r="E1181" t="str">
            <v>BSAO0043712</v>
          </cell>
          <cell r="F1181" t="str">
            <v>DAIMLER TRUCK</v>
          </cell>
          <cell r="G1181" t="str">
            <v>HAPPAG LLOYD BRASIL AGENCIAMENTO MARITIM</v>
          </cell>
          <cell r="H1181" t="str">
            <v>MARITIMA</v>
          </cell>
          <cell r="I1181" t="str">
            <v/>
          </cell>
          <cell r="J1181">
            <v>44623</v>
          </cell>
          <cell r="K1181" t="str">
            <v>HLCUSTR220208056</v>
          </cell>
          <cell r="L1181" t="str">
            <v>1250254373</v>
          </cell>
          <cell r="P1181">
            <v>44623</v>
          </cell>
          <cell r="Q1181" t="str">
            <v>9720512 - MSC MICHELA</v>
          </cell>
          <cell r="R1181" t="str">
            <v>FCL</v>
          </cell>
          <cell r="S1181">
            <v>44638</v>
          </cell>
          <cell r="T1181" t="str">
            <v/>
          </cell>
          <cell r="U1181" t="str">
            <v>152205057134342</v>
          </cell>
          <cell r="V1181" t="str">
            <v/>
          </cell>
          <cell r="W1181" t="str">
            <v/>
          </cell>
          <cell r="X1181" t="str">
            <v/>
          </cell>
          <cell r="Y1181" t="str">
            <v/>
          </cell>
          <cell r="Z1181" t="str">
            <v/>
          </cell>
          <cell r="AA1181" t="str">
            <v/>
          </cell>
          <cell r="AB1181" t="str">
            <v/>
          </cell>
          <cell r="AC1181" t="str">
            <v/>
          </cell>
          <cell r="AD1181" t="str">
            <v/>
          </cell>
          <cell r="AE1181" t="str">
            <v/>
          </cell>
          <cell r="AF1181" t="str">
            <v/>
          </cell>
          <cell r="AG1181" t="str">
            <v/>
          </cell>
          <cell r="AH1181" t="str">
            <v/>
          </cell>
          <cell r="AI1181" t="str">
            <v/>
          </cell>
          <cell r="AJ1181" t="str">
            <v/>
          </cell>
          <cell r="AK1181" t="str">
            <v/>
          </cell>
        </row>
        <row r="1182">
          <cell r="A1182">
            <v>540202349</v>
          </cell>
          <cell r="B1182" t="str">
            <v>Normal</v>
          </cell>
          <cell r="C1182" t="str">
            <v>Produtivo</v>
          </cell>
          <cell r="D1182" t="str">
            <v>MBBRAS - SBC_x000D_
59.104.273/0001-29</v>
          </cell>
          <cell r="E1182" t="str">
            <v>BSAO0043719</v>
          </cell>
          <cell r="F1182" t="str">
            <v>DAIMLER TRUCK</v>
          </cell>
          <cell r="G1182" t="str">
            <v>HAPPAG LLOYD BRASIL AGENCIAMENTO MARITIM</v>
          </cell>
          <cell r="H1182" t="str">
            <v>MARITIMA</v>
          </cell>
          <cell r="I1182" t="str">
            <v/>
          </cell>
          <cell r="J1182">
            <v>44623</v>
          </cell>
          <cell r="K1182" t="str">
            <v>HLCUSTR220208425</v>
          </cell>
          <cell r="L1182" t="str">
            <v>1250254377</v>
          </cell>
          <cell r="P1182">
            <v>44623</v>
          </cell>
          <cell r="Q1182" t="str">
            <v>9720512 - MSC MICHELA</v>
          </cell>
          <cell r="R1182" t="str">
            <v>FCL</v>
          </cell>
          <cell r="S1182">
            <v>44638</v>
          </cell>
          <cell r="T1182" t="str">
            <v/>
          </cell>
          <cell r="U1182" t="str">
            <v>152205057134776</v>
          </cell>
          <cell r="V1182" t="str">
            <v/>
          </cell>
          <cell r="W1182" t="str">
            <v/>
          </cell>
          <cell r="X1182" t="str">
            <v/>
          </cell>
          <cell r="Y1182" t="str">
            <v/>
          </cell>
          <cell r="Z1182" t="str">
            <v/>
          </cell>
          <cell r="AA1182" t="str">
            <v/>
          </cell>
          <cell r="AB1182" t="str">
            <v/>
          </cell>
          <cell r="AC1182" t="str">
            <v/>
          </cell>
          <cell r="AD1182" t="str">
            <v/>
          </cell>
          <cell r="AE1182" t="str">
            <v/>
          </cell>
          <cell r="AF1182" t="str">
            <v/>
          </cell>
          <cell r="AG1182" t="str">
            <v/>
          </cell>
          <cell r="AH1182" t="str">
            <v/>
          </cell>
          <cell r="AI1182" t="str">
            <v/>
          </cell>
          <cell r="AJ1182" t="str">
            <v/>
          </cell>
          <cell r="AK1182" t="str">
            <v/>
          </cell>
        </row>
        <row r="1183">
          <cell r="A1183">
            <v>540202348</v>
          </cell>
          <cell r="B1183" t="str">
            <v>Normal</v>
          </cell>
          <cell r="C1183" t="str">
            <v>Produtivo</v>
          </cell>
          <cell r="D1183" t="str">
            <v>MBBRAS - SBC_x000D_
59.104.273/0001-29</v>
          </cell>
          <cell r="E1183" t="str">
            <v>BSAO0043718</v>
          </cell>
          <cell r="F1183" t="str">
            <v>DAIMLER TRUCK</v>
          </cell>
          <cell r="G1183" t="str">
            <v>HAPPAG LLOYD BRASIL AGENCIAMENTO MARITIM</v>
          </cell>
          <cell r="H1183" t="str">
            <v>MARITIMA</v>
          </cell>
          <cell r="I1183" t="str">
            <v/>
          </cell>
          <cell r="J1183">
            <v>44623</v>
          </cell>
          <cell r="K1183" t="str">
            <v>HLCUSTR220208213</v>
          </cell>
          <cell r="L1183" t="str">
            <v>1250254379</v>
          </cell>
          <cell r="P1183">
            <v>44623</v>
          </cell>
          <cell r="Q1183" t="str">
            <v>9720512 - MSC MICHELA</v>
          </cell>
          <cell r="R1183" t="str">
            <v>FCL</v>
          </cell>
          <cell r="S1183">
            <v>44638</v>
          </cell>
          <cell r="T1183" t="str">
            <v/>
          </cell>
          <cell r="U1183" t="str">
            <v>152205057134695</v>
          </cell>
          <cell r="V1183" t="str">
            <v/>
          </cell>
          <cell r="W1183" t="str">
            <v/>
          </cell>
          <cell r="X1183" t="str">
            <v/>
          </cell>
          <cell r="Y1183" t="str">
            <v/>
          </cell>
          <cell r="Z1183" t="str">
            <v/>
          </cell>
          <cell r="AA1183" t="str">
            <v/>
          </cell>
          <cell r="AB1183" t="str">
            <v/>
          </cell>
          <cell r="AC1183" t="str">
            <v/>
          </cell>
          <cell r="AD1183" t="str">
            <v/>
          </cell>
          <cell r="AE1183" t="str">
            <v/>
          </cell>
          <cell r="AF1183" t="str">
            <v/>
          </cell>
          <cell r="AG1183" t="str">
            <v/>
          </cell>
          <cell r="AH1183" t="str">
            <v/>
          </cell>
          <cell r="AI1183" t="str">
            <v/>
          </cell>
          <cell r="AJ1183" t="str">
            <v/>
          </cell>
          <cell r="AK1183" t="str">
            <v/>
          </cell>
        </row>
        <row r="1184">
          <cell r="A1184">
            <v>540202357</v>
          </cell>
          <cell r="B1184" t="str">
            <v>Normal</v>
          </cell>
          <cell r="C1184" t="str">
            <v>Produtivo</v>
          </cell>
          <cell r="D1184" t="str">
            <v>MBBRAS - SBC_x000D_
59.104.273/0001-29</v>
          </cell>
          <cell r="E1184" t="str">
            <v>BSAO0043724</v>
          </cell>
          <cell r="F1184" t="str">
            <v>DAIMLER TRUCK</v>
          </cell>
          <cell r="G1184" t="str">
            <v>HAPPAG LLOYD BRASIL AGENCIAMENTO MARITIM</v>
          </cell>
          <cell r="H1184" t="str">
            <v>MARITIMA</v>
          </cell>
          <cell r="I1184" t="str">
            <v/>
          </cell>
          <cell r="J1184">
            <v>44623</v>
          </cell>
          <cell r="K1184" t="str">
            <v>HLCUSTR220208470</v>
          </cell>
          <cell r="L1184" t="str">
            <v>1250254382</v>
          </cell>
          <cell r="P1184">
            <v>44623</v>
          </cell>
          <cell r="Q1184" t="str">
            <v>9720512 - MSC MICHELA</v>
          </cell>
          <cell r="R1184" t="str">
            <v>FCL</v>
          </cell>
          <cell r="S1184">
            <v>44638</v>
          </cell>
          <cell r="T1184" t="str">
            <v/>
          </cell>
          <cell r="U1184" t="str">
            <v>152205057135071</v>
          </cell>
          <cell r="V1184" t="str">
            <v/>
          </cell>
          <cell r="W1184" t="str">
            <v/>
          </cell>
          <cell r="X1184" t="str">
            <v/>
          </cell>
          <cell r="Y1184" t="str">
            <v/>
          </cell>
          <cell r="Z1184" t="str">
            <v/>
          </cell>
          <cell r="AA1184" t="str">
            <v/>
          </cell>
          <cell r="AB1184" t="str">
            <v/>
          </cell>
          <cell r="AC1184" t="str">
            <v/>
          </cell>
          <cell r="AD1184" t="str">
            <v/>
          </cell>
          <cell r="AE1184" t="str">
            <v/>
          </cell>
          <cell r="AF1184" t="str">
            <v/>
          </cell>
          <cell r="AG1184" t="str">
            <v/>
          </cell>
          <cell r="AH1184" t="str">
            <v/>
          </cell>
          <cell r="AI1184" t="str">
            <v/>
          </cell>
          <cell r="AJ1184" t="str">
            <v/>
          </cell>
          <cell r="AK1184" t="str">
            <v/>
          </cell>
        </row>
        <row r="1185">
          <cell r="A1185">
            <v>540202361</v>
          </cell>
          <cell r="B1185" t="str">
            <v>Normal</v>
          </cell>
          <cell r="C1185" t="str">
            <v>Produtivo</v>
          </cell>
          <cell r="D1185" t="str">
            <v>MBBRAS - SBC_x000D_
59.104.273/0001-29</v>
          </cell>
          <cell r="E1185" t="str">
            <v>BSAO0043728</v>
          </cell>
          <cell r="F1185" t="str">
            <v>DAIMLER TRUCK</v>
          </cell>
          <cell r="G1185" t="str">
            <v>HAPPAG LLOYD BRASIL AGENCIAMENTO MARITIM</v>
          </cell>
          <cell r="H1185" t="str">
            <v>MARITIMA</v>
          </cell>
          <cell r="I1185" t="str">
            <v/>
          </cell>
          <cell r="J1185">
            <v>44623</v>
          </cell>
          <cell r="K1185" t="str">
            <v>HLCUSTR220208787</v>
          </cell>
          <cell r="L1185" t="str">
            <v>1250254388</v>
          </cell>
          <cell r="P1185">
            <v>44623</v>
          </cell>
          <cell r="Q1185" t="str">
            <v>9720512 - MSC MICHELA</v>
          </cell>
          <cell r="R1185" t="str">
            <v>FCL</v>
          </cell>
          <cell r="S1185">
            <v>44638</v>
          </cell>
          <cell r="T1185" t="str">
            <v/>
          </cell>
          <cell r="U1185" t="str">
            <v>152205057135586</v>
          </cell>
          <cell r="V1185" t="str">
            <v/>
          </cell>
          <cell r="W1185" t="str">
            <v/>
          </cell>
          <cell r="X1185" t="str">
            <v/>
          </cell>
          <cell r="Y1185" t="str">
            <v/>
          </cell>
          <cell r="Z1185" t="str">
            <v/>
          </cell>
          <cell r="AA1185" t="str">
            <v/>
          </cell>
          <cell r="AB1185" t="str">
            <v/>
          </cell>
          <cell r="AC1185" t="str">
            <v/>
          </cell>
          <cell r="AD1185" t="str">
            <v/>
          </cell>
          <cell r="AE1185" t="str">
            <v/>
          </cell>
          <cell r="AF1185" t="str">
            <v/>
          </cell>
          <cell r="AG1185" t="str">
            <v/>
          </cell>
          <cell r="AH1185" t="str">
            <v/>
          </cell>
          <cell r="AI1185" t="str">
            <v/>
          </cell>
          <cell r="AJ1185" t="str">
            <v/>
          </cell>
          <cell r="AK1185" t="str">
            <v/>
          </cell>
        </row>
        <row r="1186">
          <cell r="A1186">
            <v>540202363</v>
          </cell>
          <cell r="B1186" t="str">
            <v>Normal</v>
          </cell>
          <cell r="C1186" t="str">
            <v>Produtivo</v>
          </cell>
          <cell r="D1186" t="str">
            <v>MBBRAS - SBC_x000D_
59.104.273/0001-29</v>
          </cell>
          <cell r="E1186" t="str">
            <v>BSAO0043729</v>
          </cell>
          <cell r="F1186" t="str">
            <v>DAIMLER TRUCK</v>
          </cell>
          <cell r="G1186" t="str">
            <v>HAPPAG LLOYD BRASIL AGENCIAMENTO MARITIM</v>
          </cell>
          <cell r="H1186" t="str">
            <v>MARITIMA</v>
          </cell>
          <cell r="I1186" t="str">
            <v/>
          </cell>
          <cell r="J1186">
            <v>44623</v>
          </cell>
          <cell r="K1186" t="str">
            <v>HLCUSTR220208849</v>
          </cell>
          <cell r="L1186" t="str">
            <v>1250254389</v>
          </cell>
          <cell r="P1186">
            <v>44623</v>
          </cell>
          <cell r="Q1186" t="str">
            <v>9720512 - MSC MICHELA</v>
          </cell>
          <cell r="R1186" t="str">
            <v>FCL</v>
          </cell>
          <cell r="S1186">
            <v>44638</v>
          </cell>
          <cell r="T1186" t="str">
            <v/>
          </cell>
          <cell r="U1186" t="str">
            <v>152205057135748</v>
          </cell>
          <cell r="V1186" t="str">
            <v/>
          </cell>
          <cell r="W1186" t="str">
            <v/>
          </cell>
          <cell r="X1186" t="str">
            <v/>
          </cell>
          <cell r="Y1186" t="str">
            <v/>
          </cell>
          <cell r="Z1186" t="str">
            <v/>
          </cell>
          <cell r="AA1186" t="str">
            <v/>
          </cell>
          <cell r="AB1186" t="str">
            <v/>
          </cell>
          <cell r="AC1186" t="str">
            <v/>
          </cell>
          <cell r="AD1186" t="str">
            <v/>
          </cell>
          <cell r="AE1186" t="str">
            <v/>
          </cell>
          <cell r="AF1186" t="str">
            <v/>
          </cell>
          <cell r="AG1186" t="str">
            <v/>
          </cell>
          <cell r="AH1186" t="str">
            <v/>
          </cell>
          <cell r="AI1186" t="str">
            <v/>
          </cell>
          <cell r="AJ1186" t="str">
            <v/>
          </cell>
          <cell r="AK1186" t="str">
            <v/>
          </cell>
        </row>
        <row r="1187">
          <cell r="A1187">
            <v>540202364</v>
          </cell>
          <cell r="B1187" t="str">
            <v>Normal</v>
          </cell>
          <cell r="C1187" t="str">
            <v>Produtivo</v>
          </cell>
          <cell r="D1187" t="str">
            <v>MBBRAS - SBC_x000D_
59.104.273/0001-29</v>
          </cell>
          <cell r="E1187" t="str">
            <v>BSAO0043813</v>
          </cell>
          <cell r="F1187" t="str">
            <v>DAIMLER TRUCK</v>
          </cell>
          <cell r="G1187" t="str">
            <v>HAPPAG LLOYD BRASIL AGENCIAMENTO MARITIM</v>
          </cell>
          <cell r="H1187" t="str">
            <v>MARITIMA</v>
          </cell>
          <cell r="I1187" t="str">
            <v/>
          </cell>
          <cell r="J1187">
            <v>44623</v>
          </cell>
          <cell r="K1187" t="str">
            <v>HLCUSTR220208999</v>
          </cell>
          <cell r="L1187" t="str">
            <v>1250254393</v>
          </cell>
          <cell r="P1187">
            <v>44623</v>
          </cell>
          <cell r="Q1187" t="str">
            <v>9720512 - MSC MICHELA</v>
          </cell>
          <cell r="R1187" t="str">
            <v>FCL</v>
          </cell>
          <cell r="S1187">
            <v>44638</v>
          </cell>
          <cell r="T1187" t="str">
            <v/>
          </cell>
          <cell r="U1187" t="str">
            <v>152205057135900</v>
          </cell>
          <cell r="V1187" t="str">
            <v/>
          </cell>
          <cell r="W1187" t="str">
            <v/>
          </cell>
          <cell r="X1187" t="str">
            <v/>
          </cell>
          <cell r="Y1187" t="str">
            <v/>
          </cell>
          <cell r="Z1187" t="str">
            <v/>
          </cell>
          <cell r="AA1187" t="str">
            <v/>
          </cell>
          <cell r="AB1187" t="str">
            <v/>
          </cell>
          <cell r="AC1187" t="str">
            <v/>
          </cell>
          <cell r="AD1187" t="str">
            <v/>
          </cell>
          <cell r="AE1187" t="str">
            <v/>
          </cell>
          <cell r="AF1187" t="str">
            <v/>
          </cell>
          <cell r="AG1187" t="str">
            <v/>
          </cell>
          <cell r="AH1187" t="str">
            <v/>
          </cell>
          <cell r="AI1187" t="str">
            <v/>
          </cell>
          <cell r="AJ1187" t="str">
            <v/>
          </cell>
          <cell r="AK1187" t="str">
            <v/>
          </cell>
        </row>
        <row r="1188">
          <cell r="A1188">
            <v>540202367</v>
          </cell>
          <cell r="B1188" t="str">
            <v>Normal</v>
          </cell>
          <cell r="C1188" t="str">
            <v>Produtivo</v>
          </cell>
          <cell r="D1188" t="str">
            <v>MBBRAS - SBC_x000D_
59.104.273/0001-29</v>
          </cell>
          <cell r="E1188" t="str">
            <v>BSAO0043815</v>
          </cell>
          <cell r="F1188" t="str">
            <v>DAIMLER TRUCK</v>
          </cell>
          <cell r="G1188" t="str">
            <v>HAPPAG LLOYD BRASIL AGENCIAMENTO MARITIM</v>
          </cell>
          <cell r="H1188" t="str">
            <v>MARITIMA</v>
          </cell>
          <cell r="I1188" t="str">
            <v/>
          </cell>
          <cell r="J1188">
            <v>44623</v>
          </cell>
          <cell r="K1188" t="str">
            <v>HLCUSTR220209578</v>
          </cell>
          <cell r="L1188" t="str">
            <v>1250254402</v>
          </cell>
          <cell r="P1188">
            <v>44623</v>
          </cell>
          <cell r="Q1188" t="str">
            <v>9720512 - MSC MICHELA</v>
          </cell>
          <cell r="R1188" t="str">
            <v>FCL</v>
          </cell>
          <cell r="S1188">
            <v>44638</v>
          </cell>
          <cell r="T1188" t="str">
            <v/>
          </cell>
          <cell r="U1188" t="str">
            <v>152205057136710</v>
          </cell>
          <cell r="V1188" t="str">
            <v/>
          </cell>
          <cell r="W1188" t="str">
            <v/>
          </cell>
          <cell r="X1188" t="str">
            <v/>
          </cell>
          <cell r="Y1188" t="str">
            <v/>
          </cell>
          <cell r="Z1188" t="str">
            <v/>
          </cell>
          <cell r="AA1188" t="str">
            <v/>
          </cell>
          <cell r="AB1188" t="str">
            <v/>
          </cell>
          <cell r="AC1188" t="str">
            <v/>
          </cell>
          <cell r="AD1188" t="str">
            <v/>
          </cell>
          <cell r="AE1188" t="str">
            <v/>
          </cell>
          <cell r="AF1188" t="str">
            <v/>
          </cell>
          <cell r="AG1188" t="str">
            <v/>
          </cell>
          <cell r="AH1188" t="str">
            <v/>
          </cell>
          <cell r="AI1188" t="str">
            <v/>
          </cell>
          <cell r="AJ1188" t="str">
            <v/>
          </cell>
          <cell r="AK1188" t="str">
            <v/>
          </cell>
        </row>
        <row r="1189">
          <cell r="A1189">
            <v>540202365</v>
          </cell>
          <cell r="B1189" t="str">
            <v>Normal</v>
          </cell>
          <cell r="C1189" t="str">
            <v>Produtivo</v>
          </cell>
          <cell r="D1189" t="str">
            <v>MBBRAS - SBC_x000D_
59.104.273/0001-29</v>
          </cell>
          <cell r="E1189" t="str">
            <v>BSAO0043814</v>
          </cell>
          <cell r="F1189" t="str">
            <v>DAIMLER TRUCK</v>
          </cell>
          <cell r="G1189" t="str">
            <v>HAPPAG LLOYD BRASIL AGENCIAMENTO MARITIM</v>
          </cell>
          <cell r="H1189" t="str">
            <v>MARITIMA</v>
          </cell>
          <cell r="I1189" t="str">
            <v/>
          </cell>
          <cell r="J1189">
            <v>44623</v>
          </cell>
          <cell r="K1189" t="str">
            <v>HLCUSTR220209494</v>
          </cell>
          <cell r="L1189" t="str">
            <v>1250254399</v>
          </cell>
          <cell r="P1189">
            <v>44623</v>
          </cell>
          <cell r="Q1189" t="str">
            <v>9720512 - MSC MICHELA</v>
          </cell>
          <cell r="R1189" t="str">
            <v>FCL</v>
          </cell>
          <cell r="S1189">
            <v>44638</v>
          </cell>
          <cell r="T1189" t="str">
            <v/>
          </cell>
          <cell r="U1189" t="str">
            <v>152205057136639</v>
          </cell>
          <cell r="V1189" t="str">
            <v/>
          </cell>
          <cell r="W1189" t="str">
            <v/>
          </cell>
          <cell r="X1189" t="str">
            <v/>
          </cell>
          <cell r="Y1189" t="str">
            <v/>
          </cell>
          <cell r="Z1189" t="str">
            <v/>
          </cell>
          <cell r="AA1189" t="str">
            <v/>
          </cell>
          <cell r="AB1189" t="str">
            <v/>
          </cell>
          <cell r="AC1189" t="str">
            <v/>
          </cell>
          <cell r="AD1189" t="str">
            <v/>
          </cell>
          <cell r="AE1189" t="str">
            <v/>
          </cell>
          <cell r="AF1189" t="str">
            <v/>
          </cell>
          <cell r="AG1189" t="str">
            <v/>
          </cell>
          <cell r="AH1189" t="str">
            <v/>
          </cell>
          <cell r="AI1189" t="str">
            <v/>
          </cell>
          <cell r="AJ1189" t="str">
            <v/>
          </cell>
          <cell r="AK1189" t="str">
            <v/>
          </cell>
        </row>
        <row r="1190">
          <cell r="A1190">
            <v>540202368</v>
          </cell>
          <cell r="B1190" t="str">
            <v>Normal</v>
          </cell>
          <cell r="C1190" t="str">
            <v>Produtivo</v>
          </cell>
          <cell r="D1190" t="str">
            <v>MBBRAS - SBC_x000D_
59.104.273/0001-29</v>
          </cell>
          <cell r="E1190" t="str">
            <v>BSAO0043816</v>
          </cell>
          <cell r="F1190" t="str">
            <v>DAIMLER TRUCK</v>
          </cell>
          <cell r="G1190" t="str">
            <v>HAPPAG LLOYD BRASIL AGENCIAMENTO MARITIM</v>
          </cell>
          <cell r="H1190" t="str">
            <v>MARITIMA</v>
          </cell>
          <cell r="I1190" t="str">
            <v/>
          </cell>
          <cell r="J1190">
            <v>44623</v>
          </cell>
          <cell r="K1190" t="str">
            <v>HLCUSTR220210609</v>
          </cell>
          <cell r="L1190" t="str">
            <v>1250254415</v>
          </cell>
          <cell r="P1190">
            <v>44623</v>
          </cell>
          <cell r="Q1190" t="str">
            <v>9720512 - MSC MICHELA</v>
          </cell>
          <cell r="R1190" t="str">
            <v>FCL</v>
          </cell>
          <cell r="S1190">
            <v>44638</v>
          </cell>
          <cell r="T1190" t="str">
            <v/>
          </cell>
          <cell r="U1190" t="str">
            <v>152205057138763</v>
          </cell>
          <cell r="V1190" t="str">
            <v/>
          </cell>
          <cell r="W1190" t="str">
            <v/>
          </cell>
          <cell r="X1190" t="str">
            <v/>
          </cell>
          <cell r="Y1190" t="str">
            <v/>
          </cell>
          <cell r="Z1190" t="str">
            <v/>
          </cell>
          <cell r="AA1190" t="str">
            <v/>
          </cell>
          <cell r="AB1190" t="str">
            <v/>
          </cell>
          <cell r="AC1190" t="str">
            <v/>
          </cell>
          <cell r="AD1190" t="str">
            <v/>
          </cell>
          <cell r="AE1190" t="str">
            <v/>
          </cell>
          <cell r="AF1190" t="str">
            <v/>
          </cell>
          <cell r="AG1190" t="str">
            <v/>
          </cell>
          <cell r="AH1190" t="str">
            <v/>
          </cell>
          <cell r="AI1190" t="str">
            <v/>
          </cell>
          <cell r="AJ1190" t="str">
            <v/>
          </cell>
          <cell r="AK1190" t="str">
            <v/>
          </cell>
        </row>
        <row r="1191">
          <cell r="A1191">
            <v>540202370</v>
          </cell>
          <cell r="B1191" t="str">
            <v>Normal</v>
          </cell>
          <cell r="C1191" t="str">
            <v>Produtivo</v>
          </cell>
          <cell r="D1191" t="str">
            <v>MBBRAS - SBC_x000D_
59.104.273/0001-29</v>
          </cell>
          <cell r="E1191" t="str">
            <v>BSAO0043818</v>
          </cell>
          <cell r="F1191" t="str">
            <v>DAIMLER TRUCK</v>
          </cell>
          <cell r="G1191" t="str">
            <v>HAPPAG LLOYD BRASIL AGENCIAMENTO MARITIM</v>
          </cell>
          <cell r="H1191" t="str">
            <v>MARITIMA</v>
          </cell>
          <cell r="I1191" t="str">
            <v/>
          </cell>
          <cell r="J1191">
            <v>44623</v>
          </cell>
          <cell r="K1191" t="str">
            <v>HLCUSTR220210514</v>
          </cell>
          <cell r="L1191" t="str">
            <v>1250254414</v>
          </cell>
          <cell r="P1191">
            <v>44623</v>
          </cell>
          <cell r="Q1191" t="str">
            <v>9720512 - MSC MICHELA</v>
          </cell>
          <cell r="R1191" t="str">
            <v>FCL</v>
          </cell>
          <cell r="S1191">
            <v>44638</v>
          </cell>
          <cell r="T1191" t="str">
            <v/>
          </cell>
          <cell r="U1191" t="str">
            <v>152205057138410</v>
          </cell>
          <cell r="V1191" t="str">
            <v/>
          </cell>
          <cell r="W1191" t="str">
            <v/>
          </cell>
          <cell r="X1191" t="str">
            <v/>
          </cell>
          <cell r="Y1191" t="str">
            <v/>
          </cell>
          <cell r="Z1191" t="str">
            <v/>
          </cell>
          <cell r="AA1191" t="str">
            <v/>
          </cell>
          <cell r="AB1191" t="str">
            <v/>
          </cell>
          <cell r="AC1191" t="str">
            <v/>
          </cell>
          <cell r="AD1191" t="str">
            <v/>
          </cell>
          <cell r="AE1191" t="str">
            <v/>
          </cell>
          <cell r="AF1191" t="str">
            <v/>
          </cell>
          <cell r="AG1191" t="str">
            <v/>
          </cell>
          <cell r="AH1191" t="str">
            <v/>
          </cell>
          <cell r="AI1191" t="str">
            <v/>
          </cell>
          <cell r="AJ1191" t="str">
            <v/>
          </cell>
          <cell r="AK1191" t="str">
            <v/>
          </cell>
        </row>
        <row r="1192">
          <cell r="A1192">
            <v>540202369</v>
          </cell>
          <cell r="B1192" t="str">
            <v>Normal</v>
          </cell>
          <cell r="C1192" t="str">
            <v>Produtivo</v>
          </cell>
          <cell r="D1192" t="str">
            <v>MBBRAS - SBC_x000D_
59.104.273/0001-29</v>
          </cell>
          <cell r="E1192" t="str">
            <v>BSAO0043817</v>
          </cell>
          <cell r="F1192" t="str">
            <v>DAIMLER TRUCK</v>
          </cell>
          <cell r="G1192" t="str">
            <v>HAPPAG LLOYD BRASIL AGENCIAMENTO MARITIM</v>
          </cell>
          <cell r="H1192" t="str">
            <v>MARITIMA</v>
          </cell>
          <cell r="I1192" t="str">
            <v/>
          </cell>
          <cell r="J1192">
            <v>44623</v>
          </cell>
          <cell r="K1192" t="str">
            <v>HLCUSTR220206737</v>
          </cell>
          <cell r="L1192" t="str">
            <v>1250254338</v>
          </cell>
          <cell r="P1192">
            <v>44623</v>
          </cell>
          <cell r="Q1192" t="str">
            <v>9720512 - MSC MICHELA</v>
          </cell>
          <cell r="R1192" t="str">
            <v>FCL</v>
          </cell>
          <cell r="S1192">
            <v>44638</v>
          </cell>
          <cell r="T1192" t="str">
            <v/>
          </cell>
          <cell r="U1192" t="str">
            <v>152205057131831</v>
          </cell>
          <cell r="V1192" t="str">
            <v/>
          </cell>
          <cell r="W1192" t="str">
            <v/>
          </cell>
          <cell r="X1192" t="str">
            <v/>
          </cell>
          <cell r="Y1192" t="str">
            <v/>
          </cell>
          <cell r="Z1192" t="str">
            <v/>
          </cell>
          <cell r="AA1192" t="str">
            <v/>
          </cell>
          <cell r="AB1192" t="str">
            <v/>
          </cell>
          <cell r="AC1192" t="str">
            <v/>
          </cell>
          <cell r="AD1192" t="str">
            <v/>
          </cell>
          <cell r="AE1192" t="str">
            <v/>
          </cell>
          <cell r="AF1192" t="str">
            <v/>
          </cell>
          <cell r="AG1192" t="str">
            <v/>
          </cell>
          <cell r="AH1192" t="str">
            <v/>
          </cell>
          <cell r="AI1192" t="str">
            <v/>
          </cell>
          <cell r="AJ1192" t="str">
            <v/>
          </cell>
          <cell r="AK1192" t="str">
            <v/>
          </cell>
        </row>
        <row r="1193">
          <cell r="A1193">
            <v>540202371</v>
          </cell>
          <cell r="B1193" t="str">
            <v>Normal</v>
          </cell>
          <cell r="C1193" t="str">
            <v>Produtivo</v>
          </cell>
          <cell r="D1193" t="str">
            <v>MBBRAS - SBC_x000D_
59.104.273/0001-29</v>
          </cell>
          <cell r="E1193" t="str">
            <v>BSAO0043819</v>
          </cell>
          <cell r="F1193" t="str">
            <v>DAIMLER TRUCK</v>
          </cell>
          <cell r="G1193" t="str">
            <v>HAPPAG LLOYD BRASIL AGENCIAMENTO MARITIM</v>
          </cell>
          <cell r="H1193" t="str">
            <v>MARITIMA</v>
          </cell>
          <cell r="I1193" t="str">
            <v/>
          </cell>
          <cell r="J1193">
            <v>44623</v>
          </cell>
          <cell r="K1193" t="str">
            <v>HLCUSTR220210759</v>
          </cell>
          <cell r="L1193" t="str">
            <v>1250254416</v>
          </cell>
          <cell r="P1193">
            <v>44623</v>
          </cell>
          <cell r="Q1193" t="str">
            <v>9720512 - MSC MICHELA</v>
          </cell>
          <cell r="R1193" t="str">
            <v>FCL</v>
          </cell>
          <cell r="S1193">
            <v>44638</v>
          </cell>
          <cell r="T1193" t="str">
            <v/>
          </cell>
          <cell r="U1193" t="str">
            <v>152205057139069</v>
          </cell>
          <cell r="V1193" t="str">
            <v/>
          </cell>
          <cell r="W1193" t="str">
            <v/>
          </cell>
          <cell r="X1193" t="str">
            <v/>
          </cell>
          <cell r="Y1193" t="str">
            <v/>
          </cell>
          <cell r="Z1193" t="str">
            <v/>
          </cell>
          <cell r="AA1193" t="str">
            <v/>
          </cell>
          <cell r="AB1193" t="str">
            <v/>
          </cell>
          <cell r="AC1193" t="str">
            <v/>
          </cell>
          <cell r="AD1193" t="str">
            <v/>
          </cell>
          <cell r="AE1193" t="str">
            <v/>
          </cell>
          <cell r="AF1193" t="str">
            <v/>
          </cell>
          <cell r="AG1193" t="str">
            <v/>
          </cell>
          <cell r="AH1193" t="str">
            <v/>
          </cell>
          <cell r="AI1193" t="str">
            <v/>
          </cell>
          <cell r="AJ1193" t="str">
            <v/>
          </cell>
          <cell r="AK1193" t="str">
            <v/>
          </cell>
        </row>
        <row r="1194">
          <cell r="A1194">
            <v>540202374</v>
          </cell>
          <cell r="B1194" t="str">
            <v>Normal</v>
          </cell>
          <cell r="C1194" t="str">
            <v>Produtivo</v>
          </cell>
          <cell r="D1194" t="str">
            <v>MBBRAS - SBC_x000D_
59.104.273/0001-29</v>
          </cell>
          <cell r="E1194" t="str">
            <v>BSAO0043830</v>
          </cell>
          <cell r="F1194" t="str">
            <v>DAIMLER TRUCK</v>
          </cell>
          <cell r="G1194" t="str">
            <v>HAPPAG LLOYD BRASIL AGENCIAMENTO MARITIM</v>
          </cell>
          <cell r="H1194" t="str">
            <v>MARITIMA</v>
          </cell>
          <cell r="I1194" t="str">
            <v/>
          </cell>
          <cell r="J1194">
            <v>44623</v>
          </cell>
          <cell r="K1194" t="str">
            <v>HLCUSTR220210770</v>
          </cell>
          <cell r="L1194" t="str">
            <v>1250254418</v>
          </cell>
          <cell r="P1194">
            <v>44623</v>
          </cell>
          <cell r="Q1194" t="str">
            <v>9720512 - MSC MICHELA</v>
          </cell>
          <cell r="R1194" t="str">
            <v>FCL</v>
          </cell>
          <cell r="S1194">
            <v>44638</v>
          </cell>
          <cell r="T1194" t="str">
            <v/>
          </cell>
          <cell r="U1194" t="str">
            <v>152205057139220</v>
          </cell>
          <cell r="V1194" t="str">
            <v/>
          </cell>
          <cell r="W1194" t="str">
            <v/>
          </cell>
          <cell r="X1194" t="str">
            <v/>
          </cell>
          <cell r="Y1194" t="str">
            <v/>
          </cell>
          <cell r="Z1194" t="str">
            <v/>
          </cell>
          <cell r="AA1194" t="str">
            <v/>
          </cell>
          <cell r="AB1194" t="str">
            <v/>
          </cell>
          <cell r="AC1194" t="str">
            <v/>
          </cell>
          <cell r="AD1194" t="str">
            <v/>
          </cell>
          <cell r="AE1194" t="str">
            <v/>
          </cell>
          <cell r="AF1194" t="str">
            <v/>
          </cell>
          <cell r="AG1194" t="str">
            <v/>
          </cell>
          <cell r="AH1194" t="str">
            <v/>
          </cell>
          <cell r="AI1194" t="str">
            <v/>
          </cell>
          <cell r="AJ1194" t="str">
            <v/>
          </cell>
          <cell r="AK1194" t="str">
            <v/>
          </cell>
        </row>
        <row r="1195">
          <cell r="A1195">
            <v>540202372</v>
          </cell>
          <cell r="B1195" t="str">
            <v>Normal</v>
          </cell>
          <cell r="C1195" t="str">
            <v>Produtivo</v>
          </cell>
          <cell r="D1195" t="str">
            <v>MBBRAS - SBC_x000D_
59.104.273/0001-29</v>
          </cell>
          <cell r="E1195" t="str">
            <v>BSAO0043829</v>
          </cell>
          <cell r="F1195" t="str">
            <v>DAIMLER TRUCK</v>
          </cell>
          <cell r="G1195" t="str">
            <v>HAPPAG LLOYD BRASIL AGENCIAMENTO MARITIM</v>
          </cell>
          <cell r="H1195" t="str">
            <v>MARITIMA</v>
          </cell>
          <cell r="I1195" t="str">
            <v/>
          </cell>
          <cell r="J1195">
            <v>44623</v>
          </cell>
          <cell r="K1195" t="str">
            <v>HLCUSTR220210760</v>
          </cell>
          <cell r="L1195" t="str">
            <v>1250254417</v>
          </cell>
          <cell r="P1195">
            <v>44623</v>
          </cell>
          <cell r="Q1195" t="str">
            <v>9720512 - MSC MICHELA</v>
          </cell>
          <cell r="R1195" t="str">
            <v>FCL</v>
          </cell>
          <cell r="S1195">
            <v>44638</v>
          </cell>
          <cell r="T1195" t="str">
            <v/>
          </cell>
          <cell r="U1195" t="str">
            <v>152205057139140</v>
          </cell>
          <cell r="V1195" t="str">
            <v/>
          </cell>
          <cell r="W1195" t="str">
            <v/>
          </cell>
          <cell r="X1195" t="str">
            <v/>
          </cell>
          <cell r="Y1195" t="str">
            <v/>
          </cell>
          <cell r="Z1195" t="str">
            <v/>
          </cell>
          <cell r="AA1195" t="str">
            <v/>
          </cell>
          <cell r="AB1195" t="str">
            <v/>
          </cell>
          <cell r="AC1195" t="str">
            <v/>
          </cell>
          <cell r="AD1195" t="str">
            <v/>
          </cell>
          <cell r="AE1195" t="str">
            <v/>
          </cell>
          <cell r="AF1195" t="str">
            <v/>
          </cell>
          <cell r="AG1195" t="str">
            <v/>
          </cell>
          <cell r="AH1195" t="str">
            <v/>
          </cell>
          <cell r="AI1195" t="str">
            <v/>
          </cell>
          <cell r="AJ1195" t="str">
            <v/>
          </cell>
          <cell r="AK1195" t="str">
            <v/>
          </cell>
        </row>
        <row r="1196">
          <cell r="A1196">
            <v>540202386</v>
          </cell>
          <cell r="B1196" t="str">
            <v>Normal</v>
          </cell>
          <cell r="C1196" t="str">
            <v>Produtivo</v>
          </cell>
          <cell r="D1196" t="str">
            <v>MBBRAS - SBC_x000D_
59.104.273/0001-29</v>
          </cell>
          <cell r="E1196" t="str">
            <v>BSAO0043833</v>
          </cell>
          <cell r="F1196" t="str">
            <v>DAIMLER TRUCK</v>
          </cell>
          <cell r="G1196" t="str">
            <v>HAPPAG LLOYD BRASIL AGENCIAMENTO MARITIM</v>
          </cell>
          <cell r="H1196" t="str">
            <v>MARITIMA</v>
          </cell>
          <cell r="I1196" t="str">
            <v/>
          </cell>
          <cell r="J1196">
            <v>44623</v>
          </cell>
          <cell r="K1196" t="str">
            <v>HLCUSTR220210792</v>
          </cell>
          <cell r="L1196" t="str">
            <v>1250254421</v>
          </cell>
          <cell r="P1196">
            <v>44623</v>
          </cell>
          <cell r="Q1196" t="str">
            <v>9720512 - MSC MICHELA</v>
          </cell>
          <cell r="R1196" t="str">
            <v>FCL</v>
          </cell>
          <cell r="S1196">
            <v>44638</v>
          </cell>
          <cell r="T1196" t="str">
            <v/>
          </cell>
          <cell r="U1196" t="str">
            <v>152205057139492</v>
          </cell>
          <cell r="V1196" t="str">
            <v/>
          </cell>
          <cell r="W1196" t="str">
            <v/>
          </cell>
          <cell r="X1196" t="str">
            <v/>
          </cell>
          <cell r="Y1196" t="str">
            <v/>
          </cell>
          <cell r="Z1196" t="str">
            <v/>
          </cell>
          <cell r="AA1196" t="str">
            <v/>
          </cell>
          <cell r="AB1196" t="str">
            <v/>
          </cell>
          <cell r="AC1196" t="str">
            <v/>
          </cell>
          <cell r="AD1196" t="str">
            <v/>
          </cell>
          <cell r="AE1196" t="str">
            <v/>
          </cell>
          <cell r="AF1196" t="str">
            <v/>
          </cell>
          <cell r="AG1196" t="str">
            <v/>
          </cell>
          <cell r="AH1196" t="str">
            <v/>
          </cell>
          <cell r="AI1196" t="str">
            <v/>
          </cell>
          <cell r="AJ1196" t="str">
            <v/>
          </cell>
          <cell r="AK1196" t="str">
            <v/>
          </cell>
        </row>
        <row r="1197">
          <cell r="A1197">
            <v>540202404</v>
          </cell>
          <cell r="B1197" t="str">
            <v>Normal</v>
          </cell>
          <cell r="C1197" t="str">
            <v>Produtivo</v>
          </cell>
          <cell r="D1197" t="str">
            <v>MBBRAS - SBC_x000D_
59.104.273/0001-29</v>
          </cell>
          <cell r="E1197" t="str">
            <v>BSAO0043840</v>
          </cell>
          <cell r="F1197" t="str">
            <v>DAIMLER TRUCK</v>
          </cell>
          <cell r="G1197" t="str">
            <v>HAPPAG LLOYD BRASIL AGENCIAMENTO MARITIM</v>
          </cell>
          <cell r="H1197" t="str">
            <v>MARITIMA</v>
          </cell>
          <cell r="I1197" t="str">
            <v/>
          </cell>
          <cell r="J1197">
            <v>44623</v>
          </cell>
          <cell r="K1197" t="str">
            <v>HLCUSTR220209472</v>
          </cell>
          <cell r="L1197" t="str">
            <v>1250254397</v>
          </cell>
          <cell r="P1197">
            <v>44623</v>
          </cell>
          <cell r="Q1197" t="str">
            <v>9720512 - MSC MICHELA</v>
          </cell>
          <cell r="R1197" t="str">
            <v>FCL</v>
          </cell>
          <cell r="S1197">
            <v>44638</v>
          </cell>
          <cell r="T1197" t="str">
            <v/>
          </cell>
          <cell r="U1197" t="str">
            <v>152205057136477</v>
          </cell>
          <cell r="V1197" t="str">
            <v/>
          </cell>
          <cell r="W1197" t="str">
            <v/>
          </cell>
          <cell r="X1197" t="str">
            <v/>
          </cell>
          <cell r="Y1197" t="str">
            <v/>
          </cell>
          <cell r="Z1197" t="str">
            <v/>
          </cell>
          <cell r="AA1197" t="str">
            <v/>
          </cell>
          <cell r="AB1197" t="str">
            <v/>
          </cell>
          <cell r="AC1197" t="str">
            <v/>
          </cell>
          <cell r="AD1197" t="str">
            <v/>
          </cell>
          <cell r="AE1197" t="str">
            <v/>
          </cell>
          <cell r="AF1197" t="str">
            <v/>
          </cell>
          <cell r="AG1197" t="str">
            <v/>
          </cell>
          <cell r="AH1197" t="str">
            <v/>
          </cell>
          <cell r="AI1197" t="str">
            <v/>
          </cell>
          <cell r="AJ1197" t="str">
            <v/>
          </cell>
          <cell r="AK1197" t="str">
            <v/>
          </cell>
        </row>
        <row r="1198">
          <cell r="A1198">
            <v>540202377</v>
          </cell>
          <cell r="B1198" t="str">
            <v>Normal</v>
          </cell>
          <cell r="C1198" t="str">
            <v>Produtivo</v>
          </cell>
          <cell r="D1198" t="str">
            <v>MBBRAS - SBC_x000D_
59.104.273/0001-29</v>
          </cell>
          <cell r="E1198" t="str">
            <v>BSAO0043832</v>
          </cell>
          <cell r="F1198" t="str">
            <v>DAIMLER TRUCK</v>
          </cell>
          <cell r="G1198" t="str">
            <v>HAPPAG LLOYD BRASIL AGENCIAMENTO MARITIM</v>
          </cell>
          <cell r="H1198" t="str">
            <v>MARITIMA</v>
          </cell>
          <cell r="I1198" t="str">
            <v/>
          </cell>
          <cell r="J1198">
            <v>44623</v>
          </cell>
          <cell r="K1198" t="str">
            <v>HLCUSTR220209450</v>
          </cell>
          <cell r="L1198" t="str">
            <v>1250254400</v>
          </cell>
          <cell r="P1198">
            <v>44623</v>
          </cell>
          <cell r="Q1198" t="str">
            <v>9720512 - MSC MICHELA</v>
          </cell>
          <cell r="R1198" t="str">
            <v>FCL</v>
          </cell>
          <cell r="S1198">
            <v>44638</v>
          </cell>
          <cell r="T1198" t="str">
            <v/>
          </cell>
          <cell r="U1198" t="str">
            <v>152205057136205</v>
          </cell>
          <cell r="V1198" t="str">
            <v/>
          </cell>
          <cell r="W1198" t="str">
            <v/>
          </cell>
          <cell r="X1198" t="str">
            <v/>
          </cell>
          <cell r="Y1198" t="str">
            <v/>
          </cell>
          <cell r="Z1198" t="str">
            <v/>
          </cell>
          <cell r="AA1198" t="str">
            <v/>
          </cell>
          <cell r="AB1198" t="str">
            <v/>
          </cell>
          <cell r="AC1198" t="str">
            <v/>
          </cell>
          <cell r="AD1198" t="str">
            <v/>
          </cell>
          <cell r="AE1198" t="str">
            <v/>
          </cell>
          <cell r="AF1198" t="str">
            <v/>
          </cell>
          <cell r="AG1198" t="str">
            <v/>
          </cell>
          <cell r="AH1198" t="str">
            <v/>
          </cell>
          <cell r="AI1198" t="str">
            <v/>
          </cell>
          <cell r="AJ1198" t="str">
            <v/>
          </cell>
          <cell r="AK1198" t="str">
            <v/>
          </cell>
        </row>
        <row r="1199">
          <cell r="A1199">
            <v>540202390</v>
          </cell>
          <cell r="B1199" t="str">
            <v>Normal</v>
          </cell>
          <cell r="C1199" t="str">
            <v>Produtivo</v>
          </cell>
          <cell r="D1199" t="str">
            <v>MBBRAS - SBC_x000D_
59.104.273/0001-29</v>
          </cell>
          <cell r="E1199" t="str">
            <v>BSAO0043835</v>
          </cell>
          <cell r="F1199" t="str">
            <v>DAIMLER TRUCK</v>
          </cell>
          <cell r="G1199" t="str">
            <v>HAPPAG LLOYD BRASIL AGENCIAMENTO MARITIM</v>
          </cell>
          <cell r="H1199" t="str">
            <v>MARITIMA</v>
          </cell>
          <cell r="I1199" t="str">
            <v/>
          </cell>
          <cell r="J1199">
            <v>44623</v>
          </cell>
          <cell r="K1199" t="str">
            <v>HLCUSTR220113938</v>
          </cell>
          <cell r="L1199" t="str">
            <v>1250254390</v>
          </cell>
          <cell r="P1199">
            <v>44623</v>
          </cell>
          <cell r="Q1199" t="str">
            <v>9720512 - MSC MICHELA</v>
          </cell>
          <cell r="R1199" t="str">
            <v>FCL</v>
          </cell>
          <cell r="S1199">
            <v>44638</v>
          </cell>
          <cell r="T1199" t="str">
            <v/>
          </cell>
          <cell r="U1199" t="str">
            <v>152205057126757</v>
          </cell>
          <cell r="V1199" t="str">
            <v/>
          </cell>
          <cell r="W1199" t="str">
            <v/>
          </cell>
          <cell r="X1199" t="str">
            <v/>
          </cell>
          <cell r="Y1199" t="str">
            <v/>
          </cell>
          <cell r="Z1199" t="str">
            <v/>
          </cell>
          <cell r="AA1199" t="str">
            <v/>
          </cell>
          <cell r="AB1199" t="str">
            <v/>
          </cell>
          <cell r="AC1199" t="str">
            <v/>
          </cell>
          <cell r="AD1199" t="str">
            <v/>
          </cell>
          <cell r="AE1199" t="str">
            <v/>
          </cell>
          <cell r="AF1199" t="str">
            <v/>
          </cell>
          <cell r="AG1199" t="str">
            <v/>
          </cell>
          <cell r="AH1199" t="str">
            <v/>
          </cell>
          <cell r="AI1199" t="str">
            <v/>
          </cell>
          <cell r="AJ1199" t="str">
            <v/>
          </cell>
          <cell r="AK1199" t="str">
            <v/>
          </cell>
        </row>
        <row r="1200">
          <cell r="A1200">
            <v>540202402</v>
          </cell>
          <cell r="B1200" t="str">
            <v>Normal</v>
          </cell>
          <cell r="C1200" t="str">
            <v>Produtivo</v>
          </cell>
          <cell r="D1200" t="str">
            <v>MBBRAS - SBC_x000D_
59.104.273/0001-29</v>
          </cell>
          <cell r="E1200" t="str">
            <v>BSAO0043837</v>
          </cell>
          <cell r="F1200" t="str">
            <v>DAIMLER TRUCK</v>
          </cell>
          <cell r="G1200" t="str">
            <v>HAPPAG LLOYD BRASIL AGENCIAMENTO MARITIM</v>
          </cell>
          <cell r="H1200" t="str">
            <v>MARITIMA</v>
          </cell>
          <cell r="I1200" t="str">
            <v/>
          </cell>
          <cell r="J1200">
            <v>44623</v>
          </cell>
          <cell r="K1200" t="str">
            <v>HLCUSTR220211751</v>
          </cell>
          <cell r="L1200" t="str">
            <v>1250254423</v>
          </cell>
          <cell r="P1200">
            <v>44623</v>
          </cell>
          <cell r="Q1200" t="str">
            <v>9720512 - MSC MICHELA</v>
          </cell>
          <cell r="R1200" t="str">
            <v>FCL</v>
          </cell>
          <cell r="S1200">
            <v>44638</v>
          </cell>
          <cell r="T1200" t="str">
            <v/>
          </cell>
          <cell r="U1200" t="str">
            <v>152205057140318</v>
          </cell>
          <cell r="V1200" t="str">
            <v/>
          </cell>
          <cell r="W1200" t="str">
            <v/>
          </cell>
          <cell r="X1200" t="str">
            <v/>
          </cell>
          <cell r="Y1200" t="str">
            <v/>
          </cell>
          <cell r="Z1200" t="str">
            <v/>
          </cell>
          <cell r="AA1200" t="str">
            <v/>
          </cell>
          <cell r="AB1200" t="str">
            <v/>
          </cell>
          <cell r="AC1200" t="str">
            <v/>
          </cell>
          <cell r="AD1200" t="str">
            <v/>
          </cell>
          <cell r="AE1200" t="str">
            <v/>
          </cell>
          <cell r="AF1200" t="str">
            <v/>
          </cell>
          <cell r="AG1200" t="str">
            <v/>
          </cell>
          <cell r="AH1200" t="str">
            <v/>
          </cell>
          <cell r="AI1200" t="str">
            <v/>
          </cell>
          <cell r="AJ1200" t="str">
            <v/>
          </cell>
          <cell r="AK1200" t="str">
            <v/>
          </cell>
        </row>
        <row r="1201">
          <cell r="A1201">
            <v>540202406</v>
          </cell>
          <cell r="B1201" t="str">
            <v>Normal</v>
          </cell>
          <cell r="C1201" t="str">
            <v>Produtivo</v>
          </cell>
          <cell r="D1201" t="str">
            <v>MBBRAS - SBC_x000D_
59.104.273/0001-29</v>
          </cell>
          <cell r="E1201" t="str">
            <v>BSAO0043841</v>
          </cell>
          <cell r="F1201" t="str">
            <v>DAIMLER TRUCK</v>
          </cell>
          <cell r="G1201" t="str">
            <v>HAPPAG LLOYD BRASIL AGENCIAMENTO MARITIM</v>
          </cell>
          <cell r="H1201" t="str">
            <v>MARITIMA</v>
          </cell>
          <cell r="I1201" t="str">
            <v/>
          </cell>
          <cell r="J1201">
            <v>44623</v>
          </cell>
          <cell r="K1201" t="str">
            <v>HLCUSTR220209483</v>
          </cell>
          <cell r="L1201" t="str">
            <v>1250254398</v>
          </cell>
          <cell r="P1201">
            <v>44623</v>
          </cell>
          <cell r="Q1201" t="str">
            <v>9720512 - MSC MICHELA</v>
          </cell>
          <cell r="R1201" t="str">
            <v>FCL</v>
          </cell>
          <cell r="S1201">
            <v>44638</v>
          </cell>
          <cell r="T1201" t="str">
            <v/>
          </cell>
          <cell r="U1201" t="str">
            <v>152205057136558</v>
          </cell>
          <cell r="V1201" t="str">
            <v/>
          </cell>
          <cell r="W1201" t="str">
            <v/>
          </cell>
          <cell r="X1201" t="str">
            <v/>
          </cell>
          <cell r="Y1201" t="str">
            <v/>
          </cell>
          <cell r="Z1201" t="str">
            <v/>
          </cell>
          <cell r="AA1201" t="str">
            <v/>
          </cell>
          <cell r="AB1201" t="str">
            <v/>
          </cell>
          <cell r="AC1201" t="str">
            <v/>
          </cell>
          <cell r="AD1201" t="str">
            <v/>
          </cell>
          <cell r="AE1201" t="str">
            <v/>
          </cell>
          <cell r="AF1201" t="str">
            <v/>
          </cell>
          <cell r="AG1201" t="str">
            <v/>
          </cell>
          <cell r="AH1201" t="str">
            <v/>
          </cell>
          <cell r="AI1201" t="str">
            <v/>
          </cell>
          <cell r="AJ1201" t="str">
            <v/>
          </cell>
          <cell r="AK1201" t="str">
            <v/>
          </cell>
        </row>
        <row r="1202">
          <cell r="A1202">
            <v>540202403</v>
          </cell>
          <cell r="B1202" t="str">
            <v>Normal</v>
          </cell>
          <cell r="C1202" t="str">
            <v>Produtivo</v>
          </cell>
          <cell r="D1202" t="str">
            <v>MBBRAS - SBC_x000D_
59.104.273/0001-29</v>
          </cell>
          <cell r="E1202" t="str">
            <v>BSAO0043839</v>
          </cell>
          <cell r="F1202" t="str">
            <v>DAIMLER TRUCK</v>
          </cell>
          <cell r="G1202" t="str">
            <v>HAPPAG LLOYD BRASIL AGENCIAMENTO MARITIM</v>
          </cell>
          <cell r="H1202" t="str">
            <v>MARITIMA</v>
          </cell>
          <cell r="I1202" t="str">
            <v/>
          </cell>
          <cell r="J1202">
            <v>44623</v>
          </cell>
          <cell r="K1202" t="str">
            <v>HLCUSTR220209461</v>
          </cell>
          <cell r="L1202" t="str">
            <v>1250254396</v>
          </cell>
          <cell r="P1202">
            <v>44623</v>
          </cell>
          <cell r="Q1202" t="str">
            <v>9720512 - MSC MICHELA</v>
          </cell>
          <cell r="R1202" t="str">
            <v>FCL</v>
          </cell>
          <cell r="S1202">
            <v>44638</v>
          </cell>
          <cell r="T1202" t="str">
            <v/>
          </cell>
          <cell r="U1202" t="str">
            <v>152205057136396</v>
          </cell>
          <cell r="V1202" t="str">
            <v/>
          </cell>
          <cell r="W1202" t="str">
            <v/>
          </cell>
          <cell r="X1202" t="str">
            <v/>
          </cell>
          <cell r="Y1202" t="str">
            <v/>
          </cell>
          <cell r="Z1202" t="str">
            <v/>
          </cell>
          <cell r="AA1202" t="str">
            <v/>
          </cell>
          <cell r="AB1202" t="str">
            <v/>
          </cell>
          <cell r="AC1202" t="str">
            <v/>
          </cell>
          <cell r="AD1202" t="str">
            <v/>
          </cell>
          <cell r="AE1202" t="str">
            <v/>
          </cell>
          <cell r="AF1202" t="str">
            <v/>
          </cell>
          <cell r="AG1202" t="str">
            <v/>
          </cell>
          <cell r="AH1202" t="str">
            <v/>
          </cell>
          <cell r="AI1202" t="str">
            <v/>
          </cell>
          <cell r="AJ1202" t="str">
            <v/>
          </cell>
          <cell r="AK1202" t="str">
            <v/>
          </cell>
        </row>
        <row r="1203">
          <cell r="A1203">
            <v>540202401</v>
          </cell>
          <cell r="B1203" t="str">
            <v>Normal</v>
          </cell>
          <cell r="C1203" t="str">
            <v>Produtivo</v>
          </cell>
          <cell r="D1203" t="str">
            <v>MBBRAS - SBC_x000D_
59.104.273/0001-29</v>
          </cell>
          <cell r="E1203" t="str">
            <v>BSAO0043836</v>
          </cell>
          <cell r="F1203" t="str">
            <v>DAIMLER TRUCK</v>
          </cell>
          <cell r="G1203" t="str">
            <v>HAPPAG LLOYD BRASIL AGENCIAMENTO MARITIM</v>
          </cell>
          <cell r="H1203" t="str">
            <v>MARITIMA</v>
          </cell>
          <cell r="I1203" t="str">
            <v/>
          </cell>
          <cell r="J1203">
            <v>44623</v>
          </cell>
          <cell r="K1203" t="str">
            <v>HLCUSTR220210810</v>
          </cell>
          <cell r="L1203" t="str">
            <v>1250254422</v>
          </cell>
          <cell r="P1203">
            <v>44623</v>
          </cell>
          <cell r="Q1203" t="str">
            <v>9720512 - MSC MICHELA</v>
          </cell>
          <cell r="R1203" t="str">
            <v>FCL</v>
          </cell>
          <cell r="S1203">
            <v>44638</v>
          </cell>
          <cell r="T1203" t="str">
            <v/>
          </cell>
          <cell r="U1203" t="str">
            <v>152205057139654</v>
          </cell>
          <cell r="V1203" t="str">
            <v/>
          </cell>
          <cell r="W1203" t="str">
            <v/>
          </cell>
          <cell r="X1203" t="str">
            <v/>
          </cell>
          <cell r="Y1203" t="str">
            <v/>
          </cell>
          <cell r="Z1203" t="str">
            <v/>
          </cell>
          <cell r="AA1203" t="str">
            <v/>
          </cell>
          <cell r="AB1203" t="str">
            <v/>
          </cell>
          <cell r="AC1203" t="str">
            <v/>
          </cell>
          <cell r="AD1203" t="str">
            <v/>
          </cell>
          <cell r="AE1203" t="str">
            <v/>
          </cell>
          <cell r="AF1203" t="str">
            <v/>
          </cell>
          <cell r="AG1203" t="str">
            <v/>
          </cell>
          <cell r="AH1203" t="str">
            <v/>
          </cell>
          <cell r="AI1203" t="str">
            <v/>
          </cell>
          <cell r="AJ1203" t="str">
            <v/>
          </cell>
          <cell r="AK1203" t="str">
            <v/>
          </cell>
        </row>
        <row r="1204">
          <cell r="A1204">
            <v>540202388</v>
          </cell>
          <cell r="B1204" t="str">
            <v>Normal</v>
          </cell>
          <cell r="C1204" t="str">
            <v>Produtivo</v>
          </cell>
          <cell r="D1204" t="str">
            <v>MBBRAS - SBC_x000D_
59.104.273/0001-29</v>
          </cell>
          <cell r="E1204" t="str">
            <v>BSAO0043834</v>
          </cell>
          <cell r="F1204" t="str">
            <v>DAIMLER TRUCK</v>
          </cell>
          <cell r="G1204" t="str">
            <v>HAPPAG LLOYD BRASIL AGENCIAMENTO MARITIM</v>
          </cell>
          <cell r="H1204" t="str">
            <v>MARITIMA</v>
          </cell>
          <cell r="I1204" t="str">
            <v/>
          </cell>
          <cell r="J1204">
            <v>44623</v>
          </cell>
          <cell r="K1204" t="str">
            <v>HLCUSTR220210800</v>
          </cell>
          <cell r="L1204" t="str">
            <v>1250254424</v>
          </cell>
          <cell r="P1204">
            <v>44623</v>
          </cell>
          <cell r="Q1204" t="str">
            <v>9720512 - MSC MICHELA</v>
          </cell>
          <cell r="R1204" t="str">
            <v>FCL</v>
          </cell>
          <cell r="S1204">
            <v>44638</v>
          </cell>
          <cell r="T1204" t="str">
            <v/>
          </cell>
          <cell r="U1204" t="str">
            <v>152205057139573</v>
          </cell>
          <cell r="V1204" t="str">
            <v/>
          </cell>
          <cell r="W1204" t="str">
            <v/>
          </cell>
          <cell r="X1204" t="str">
            <v/>
          </cell>
          <cell r="Y1204" t="str">
            <v/>
          </cell>
          <cell r="Z1204" t="str">
            <v/>
          </cell>
          <cell r="AA1204" t="str">
            <v/>
          </cell>
          <cell r="AB1204" t="str">
            <v/>
          </cell>
          <cell r="AC1204" t="str">
            <v/>
          </cell>
          <cell r="AD1204" t="str">
            <v/>
          </cell>
          <cell r="AE1204" t="str">
            <v/>
          </cell>
          <cell r="AF1204" t="str">
            <v/>
          </cell>
          <cell r="AG1204" t="str">
            <v/>
          </cell>
          <cell r="AH1204" t="str">
            <v/>
          </cell>
          <cell r="AI1204" t="str">
            <v/>
          </cell>
          <cell r="AJ1204" t="str">
            <v/>
          </cell>
          <cell r="AK1204" t="str">
            <v/>
          </cell>
        </row>
        <row r="1205">
          <cell r="A1205">
            <v>540202375</v>
          </cell>
          <cell r="B1205" t="str">
            <v>Normal</v>
          </cell>
          <cell r="C1205" t="str">
            <v>Produtivo</v>
          </cell>
          <cell r="D1205" t="str">
            <v>MBBRAS - SBC_x000D_
59.104.273/0001-29</v>
          </cell>
          <cell r="E1205" t="str">
            <v>BSAO0043831</v>
          </cell>
          <cell r="F1205" t="str">
            <v>DAIMLER TRUCK</v>
          </cell>
          <cell r="G1205" t="str">
            <v>HAPPAG LLOYD BRASIL AGENCIAMENTO MARITIM</v>
          </cell>
          <cell r="H1205" t="str">
            <v>MARITIMA</v>
          </cell>
          <cell r="I1205" t="str">
            <v/>
          </cell>
          <cell r="J1205">
            <v>44623</v>
          </cell>
          <cell r="K1205" t="str">
            <v>HLCUSTR220210781</v>
          </cell>
          <cell r="L1205" t="str">
            <v>1250254420</v>
          </cell>
          <cell r="P1205">
            <v>44623</v>
          </cell>
          <cell r="Q1205" t="str">
            <v>9720512 - MSC MICHELA</v>
          </cell>
          <cell r="R1205" t="str">
            <v>FCL</v>
          </cell>
          <cell r="S1205">
            <v>44638</v>
          </cell>
          <cell r="T1205" t="str">
            <v/>
          </cell>
          <cell r="U1205" t="str">
            <v>152205057139301</v>
          </cell>
          <cell r="V1205" t="str">
            <v/>
          </cell>
          <cell r="W1205" t="str">
            <v/>
          </cell>
          <cell r="X1205" t="str">
            <v/>
          </cell>
          <cell r="Y1205" t="str">
            <v/>
          </cell>
          <cell r="Z1205" t="str">
            <v/>
          </cell>
          <cell r="AA1205" t="str">
            <v/>
          </cell>
          <cell r="AB1205" t="str">
            <v/>
          </cell>
          <cell r="AC1205" t="str">
            <v/>
          </cell>
          <cell r="AD1205" t="str">
            <v/>
          </cell>
          <cell r="AE1205" t="str">
            <v/>
          </cell>
          <cell r="AF1205" t="str">
            <v/>
          </cell>
          <cell r="AG1205" t="str">
            <v/>
          </cell>
          <cell r="AH1205" t="str">
            <v/>
          </cell>
          <cell r="AI1205" t="str">
            <v/>
          </cell>
          <cell r="AJ1205" t="str">
            <v/>
          </cell>
          <cell r="AK1205" t="str">
            <v/>
          </cell>
        </row>
        <row r="1206">
          <cell r="A1206">
            <v>540202421</v>
          </cell>
          <cell r="B1206" t="str">
            <v>Normal</v>
          </cell>
          <cell r="C1206" t="str">
            <v>Produtivo</v>
          </cell>
          <cell r="D1206" t="str">
            <v>MBBRAS - SBC_x000D_
59.104.273/0001-29</v>
          </cell>
          <cell r="E1206" t="str">
            <v>BSAO0043847</v>
          </cell>
          <cell r="F1206" t="str">
            <v>DAIMLER TRUCK</v>
          </cell>
          <cell r="G1206" t="str">
            <v>HAPPAG LLOYD BRASIL AGENCIAMENTO MARITIM</v>
          </cell>
          <cell r="H1206" t="str">
            <v>MARITIMA</v>
          </cell>
          <cell r="I1206" t="str">
            <v/>
          </cell>
          <cell r="J1206">
            <v>44623</v>
          </cell>
          <cell r="K1206" t="str">
            <v>HLCUSTR220209440</v>
          </cell>
          <cell r="L1206" t="str">
            <v>1250254391</v>
          </cell>
          <cell r="P1206">
            <v>44623</v>
          </cell>
          <cell r="Q1206" t="str">
            <v>9720512 - MSC MICHELA</v>
          </cell>
          <cell r="R1206" t="str">
            <v>FCL</v>
          </cell>
          <cell r="S1206">
            <v>44638</v>
          </cell>
          <cell r="T1206" t="str">
            <v/>
          </cell>
          <cell r="U1206" t="str">
            <v>152205057136124</v>
          </cell>
          <cell r="V1206" t="str">
            <v/>
          </cell>
          <cell r="W1206" t="str">
            <v/>
          </cell>
          <cell r="X1206" t="str">
            <v/>
          </cell>
          <cell r="Y1206" t="str">
            <v/>
          </cell>
          <cell r="Z1206" t="str">
            <v/>
          </cell>
          <cell r="AA1206" t="str">
            <v/>
          </cell>
          <cell r="AB1206" t="str">
            <v/>
          </cell>
          <cell r="AC1206" t="str">
            <v/>
          </cell>
          <cell r="AD1206" t="str">
            <v/>
          </cell>
          <cell r="AE1206" t="str">
            <v/>
          </cell>
          <cell r="AF1206" t="str">
            <v/>
          </cell>
          <cell r="AG1206" t="str">
            <v/>
          </cell>
          <cell r="AH1206" t="str">
            <v/>
          </cell>
          <cell r="AI1206" t="str">
            <v/>
          </cell>
          <cell r="AJ1206" t="str">
            <v/>
          </cell>
          <cell r="AK1206" t="str">
            <v/>
          </cell>
        </row>
        <row r="1207">
          <cell r="A1207">
            <v>540202419</v>
          </cell>
          <cell r="B1207" t="str">
            <v>Normal</v>
          </cell>
          <cell r="C1207" t="str">
            <v>Produtivo</v>
          </cell>
          <cell r="D1207" t="str">
            <v>MBBRAS - SBC_x000D_
59.104.273/0001-29</v>
          </cell>
          <cell r="E1207" t="str">
            <v>BSAO0043844</v>
          </cell>
          <cell r="F1207" t="str">
            <v>DAIMLER TRUCK</v>
          </cell>
          <cell r="G1207" t="str">
            <v>HAPPAG LLOYD BRASIL AGENCIAMENTO MARITIM</v>
          </cell>
          <cell r="H1207" t="str">
            <v>MARITIMA</v>
          </cell>
          <cell r="I1207" t="str">
            <v/>
          </cell>
          <cell r="J1207">
            <v>44623</v>
          </cell>
          <cell r="K1207" t="str">
            <v>HLCUSTR220209914</v>
          </cell>
          <cell r="L1207" t="str">
            <v>1250254405</v>
          </cell>
          <cell r="P1207">
            <v>44623</v>
          </cell>
          <cell r="Q1207" t="str">
            <v>9720512 - MSC MICHELA</v>
          </cell>
          <cell r="R1207" t="str">
            <v>FCL</v>
          </cell>
          <cell r="S1207">
            <v>44638</v>
          </cell>
          <cell r="T1207" t="str">
            <v/>
          </cell>
          <cell r="U1207" t="str">
            <v>152205057137368</v>
          </cell>
          <cell r="V1207" t="str">
            <v/>
          </cell>
          <cell r="W1207" t="str">
            <v/>
          </cell>
          <cell r="X1207" t="str">
            <v/>
          </cell>
          <cell r="Y1207" t="str">
            <v/>
          </cell>
          <cell r="Z1207" t="str">
            <v/>
          </cell>
          <cell r="AA1207" t="str">
            <v/>
          </cell>
          <cell r="AB1207" t="str">
            <v/>
          </cell>
          <cell r="AC1207" t="str">
            <v/>
          </cell>
          <cell r="AD1207" t="str">
            <v/>
          </cell>
          <cell r="AE1207" t="str">
            <v/>
          </cell>
          <cell r="AF1207" t="str">
            <v/>
          </cell>
          <cell r="AG1207" t="str">
            <v/>
          </cell>
          <cell r="AH1207" t="str">
            <v/>
          </cell>
          <cell r="AI1207" t="str">
            <v/>
          </cell>
          <cell r="AJ1207" t="str">
            <v/>
          </cell>
          <cell r="AK1207" t="str">
            <v/>
          </cell>
        </row>
        <row r="1208">
          <cell r="A1208">
            <v>540202420</v>
          </cell>
          <cell r="B1208" t="str">
            <v>Normal</v>
          </cell>
          <cell r="C1208" t="str">
            <v>Produtivo</v>
          </cell>
          <cell r="D1208" t="str">
            <v>MBBRAS - SBC_x000D_
59.104.273/0001-29</v>
          </cell>
          <cell r="E1208" t="str">
            <v>BSAO0043845</v>
          </cell>
          <cell r="F1208" t="str">
            <v>DAIMLER TRUCK</v>
          </cell>
          <cell r="G1208" t="str">
            <v>HAPPAG LLOYD BRASIL AGENCIAMENTO MARITIM</v>
          </cell>
          <cell r="H1208" t="str">
            <v>MARITIMA</v>
          </cell>
          <cell r="I1208" t="str">
            <v/>
          </cell>
          <cell r="J1208">
            <v>44623</v>
          </cell>
          <cell r="K1208" t="str">
            <v>HLCUSTR220209936</v>
          </cell>
          <cell r="L1208" t="str">
            <v>1250254406</v>
          </cell>
          <cell r="P1208">
            <v>44623</v>
          </cell>
          <cell r="Q1208" t="str">
            <v>9720512 - MSC MICHELA</v>
          </cell>
          <cell r="R1208" t="str">
            <v>FCL</v>
          </cell>
          <cell r="S1208">
            <v>44638</v>
          </cell>
          <cell r="T1208" t="str">
            <v/>
          </cell>
          <cell r="U1208" t="str">
            <v>152205057137449</v>
          </cell>
          <cell r="V1208" t="str">
            <v/>
          </cell>
          <cell r="W1208" t="str">
            <v/>
          </cell>
          <cell r="X1208" t="str">
            <v/>
          </cell>
          <cell r="Y1208" t="str">
            <v/>
          </cell>
          <cell r="Z1208" t="str">
            <v/>
          </cell>
          <cell r="AA1208" t="str">
            <v/>
          </cell>
          <cell r="AB1208" t="str">
            <v/>
          </cell>
          <cell r="AC1208" t="str">
            <v/>
          </cell>
          <cell r="AD1208" t="str">
            <v/>
          </cell>
          <cell r="AE1208" t="str">
            <v/>
          </cell>
          <cell r="AF1208" t="str">
            <v/>
          </cell>
          <cell r="AG1208" t="str">
            <v/>
          </cell>
          <cell r="AH1208" t="str">
            <v/>
          </cell>
          <cell r="AI1208" t="str">
            <v/>
          </cell>
          <cell r="AJ1208" t="str">
            <v/>
          </cell>
          <cell r="AK1208" t="str">
            <v/>
          </cell>
        </row>
        <row r="1209">
          <cell r="A1209">
            <v>540202423</v>
          </cell>
          <cell r="B1209" t="str">
            <v>Normal</v>
          </cell>
          <cell r="C1209" t="str">
            <v>Produtivo</v>
          </cell>
          <cell r="D1209" t="str">
            <v>MBBRAS - SBC_x000D_
59.104.273/0001-29</v>
          </cell>
          <cell r="E1209" t="str">
            <v>BSAO0043848</v>
          </cell>
          <cell r="F1209" t="str">
            <v>DAIMLER TRUCK</v>
          </cell>
          <cell r="G1209" t="str">
            <v>HAPPAG LLOYD BRASIL AGENCIAMENTO MARITIM</v>
          </cell>
          <cell r="H1209" t="str">
            <v>MARITIMA</v>
          </cell>
          <cell r="I1209" t="str">
            <v/>
          </cell>
          <cell r="J1209">
            <v>44623</v>
          </cell>
          <cell r="K1209" t="str">
            <v>HLCUSTR220209970</v>
          </cell>
          <cell r="L1209" t="str">
            <v>1250254407</v>
          </cell>
          <cell r="P1209">
            <v>44623</v>
          </cell>
          <cell r="Q1209" t="str">
            <v>9720512 - MSC MICHELA</v>
          </cell>
          <cell r="R1209" t="str">
            <v>FCL</v>
          </cell>
          <cell r="S1209">
            <v>44638</v>
          </cell>
          <cell r="T1209" t="str">
            <v/>
          </cell>
          <cell r="U1209" t="str">
            <v>152205057137520</v>
          </cell>
          <cell r="V1209" t="str">
            <v/>
          </cell>
          <cell r="W1209" t="str">
            <v/>
          </cell>
          <cell r="X1209" t="str">
            <v/>
          </cell>
          <cell r="Y1209" t="str">
            <v/>
          </cell>
          <cell r="Z1209" t="str">
            <v/>
          </cell>
          <cell r="AA1209" t="str">
            <v/>
          </cell>
          <cell r="AB1209" t="str">
            <v/>
          </cell>
          <cell r="AC1209" t="str">
            <v/>
          </cell>
          <cell r="AD1209" t="str">
            <v/>
          </cell>
          <cell r="AE1209" t="str">
            <v/>
          </cell>
          <cell r="AF1209" t="str">
            <v/>
          </cell>
          <cell r="AG1209" t="str">
            <v/>
          </cell>
          <cell r="AH1209" t="str">
            <v/>
          </cell>
          <cell r="AI1209" t="str">
            <v/>
          </cell>
          <cell r="AJ1209" t="str">
            <v/>
          </cell>
          <cell r="AK1209" t="str">
            <v/>
          </cell>
        </row>
        <row r="1210">
          <cell r="A1210">
            <v>540202417</v>
          </cell>
          <cell r="B1210" t="str">
            <v>Normal</v>
          </cell>
          <cell r="C1210" t="str">
            <v>Produtivo</v>
          </cell>
          <cell r="D1210" t="str">
            <v>MBBRAS - SBC_x000D_
59.104.273/0001-29</v>
          </cell>
          <cell r="E1210" t="str">
            <v>BSAO0043843</v>
          </cell>
          <cell r="F1210" t="str">
            <v>DAIMLER TRUCK</v>
          </cell>
          <cell r="G1210" t="str">
            <v>HAPPAG LLOYD BRASIL AGENCIAMENTO MARITIM</v>
          </cell>
          <cell r="H1210" t="str">
            <v>MARITIMA</v>
          </cell>
          <cell r="I1210" t="str">
            <v/>
          </cell>
          <cell r="J1210">
            <v>44623</v>
          </cell>
          <cell r="K1210" t="str">
            <v>HLCUSTR220209903</v>
          </cell>
          <cell r="L1210" t="str">
            <v>1250254404</v>
          </cell>
          <cell r="P1210">
            <v>44623</v>
          </cell>
          <cell r="Q1210" t="str">
            <v>9720512 - MSC MICHELA</v>
          </cell>
          <cell r="R1210" t="str">
            <v>FCL</v>
          </cell>
          <cell r="S1210">
            <v>44638</v>
          </cell>
          <cell r="T1210" t="str">
            <v/>
          </cell>
          <cell r="U1210" t="str">
            <v>152205057137287</v>
          </cell>
          <cell r="V1210" t="str">
            <v/>
          </cell>
          <cell r="W1210" t="str">
            <v/>
          </cell>
          <cell r="X1210" t="str">
            <v/>
          </cell>
          <cell r="Y1210" t="str">
            <v/>
          </cell>
          <cell r="Z1210" t="str">
            <v/>
          </cell>
          <cell r="AA1210" t="str">
            <v/>
          </cell>
          <cell r="AB1210" t="str">
            <v/>
          </cell>
          <cell r="AC1210" t="str">
            <v/>
          </cell>
          <cell r="AD1210" t="str">
            <v/>
          </cell>
          <cell r="AE1210" t="str">
            <v/>
          </cell>
          <cell r="AF1210" t="str">
            <v/>
          </cell>
          <cell r="AG1210" t="str">
            <v/>
          </cell>
          <cell r="AH1210" t="str">
            <v/>
          </cell>
          <cell r="AI1210" t="str">
            <v/>
          </cell>
          <cell r="AJ1210" t="str">
            <v/>
          </cell>
          <cell r="AK1210" t="str">
            <v/>
          </cell>
        </row>
        <row r="1211">
          <cell r="A1211">
            <v>540202407</v>
          </cell>
          <cell r="B1211" t="str">
            <v>Normal</v>
          </cell>
          <cell r="C1211" t="str">
            <v>Produtivo</v>
          </cell>
          <cell r="D1211" t="str">
            <v>MBBRAS - SBC_x000D_
59.104.273/0001-29</v>
          </cell>
          <cell r="E1211" t="str">
            <v>BSAO0043842</v>
          </cell>
          <cell r="F1211" t="str">
            <v>DAIMLER TRUCK</v>
          </cell>
          <cell r="G1211" t="str">
            <v>HAPPAG LLOYD BRASIL AGENCIAMENTO MARITIM</v>
          </cell>
          <cell r="H1211" t="str">
            <v>MARITIMA</v>
          </cell>
          <cell r="I1211" t="str">
            <v/>
          </cell>
          <cell r="J1211">
            <v>44623</v>
          </cell>
          <cell r="K1211" t="str">
            <v>HLCUSTR220209896</v>
          </cell>
          <cell r="L1211" t="str">
            <v>1250254401</v>
          </cell>
          <cell r="P1211">
            <v>44623</v>
          </cell>
          <cell r="Q1211" t="str">
            <v>9720512 - MSC MICHELA</v>
          </cell>
          <cell r="R1211" t="str">
            <v>FCL</v>
          </cell>
          <cell r="S1211">
            <v>44638</v>
          </cell>
          <cell r="T1211" t="str">
            <v/>
          </cell>
          <cell r="U1211" t="str">
            <v>152205057137104</v>
          </cell>
          <cell r="V1211" t="str">
            <v/>
          </cell>
          <cell r="W1211" t="str">
            <v/>
          </cell>
          <cell r="X1211" t="str">
            <v/>
          </cell>
          <cell r="Y1211" t="str">
            <v/>
          </cell>
          <cell r="Z1211" t="str">
            <v/>
          </cell>
          <cell r="AA1211" t="str">
            <v/>
          </cell>
          <cell r="AB1211" t="str">
            <v/>
          </cell>
          <cell r="AC1211" t="str">
            <v/>
          </cell>
          <cell r="AD1211" t="str">
            <v/>
          </cell>
          <cell r="AE1211" t="str">
            <v/>
          </cell>
          <cell r="AF1211" t="str">
            <v/>
          </cell>
          <cell r="AG1211" t="str">
            <v/>
          </cell>
          <cell r="AH1211" t="str">
            <v/>
          </cell>
          <cell r="AI1211" t="str">
            <v/>
          </cell>
          <cell r="AJ1211" t="str">
            <v/>
          </cell>
          <cell r="AK1211" t="str">
            <v/>
          </cell>
        </row>
        <row r="1212">
          <cell r="A1212">
            <v>540202431</v>
          </cell>
          <cell r="B1212" t="str">
            <v>Normal</v>
          </cell>
          <cell r="C1212" t="str">
            <v>Produtivo</v>
          </cell>
          <cell r="D1212" t="str">
            <v>MBBRAS - SBC_x000D_
59.104.273/0001-29</v>
          </cell>
          <cell r="E1212" t="str">
            <v>BSAO0043860</v>
          </cell>
          <cell r="F1212" t="str">
            <v>DAIMLER TRUCK</v>
          </cell>
          <cell r="G1212" t="str">
            <v>HAPPAG LLOYD BRASIL AGENCIAMENTO MARITIM</v>
          </cell>
          <cell r="H1212" t="str">
            <v>MARITIMA</v>
          </cell>
          <cell r="I1212" t="str">
            <v/>
          </cell>
          <cell r="J1212">
            <v>44623</v>
          </cell>
          <cell r="K1212" t="str">
            <v>HLCUSTR220120100</v>
          </cell>
          <cell r="L1212" t="str">
            <v>1250254335</v>
          </cell>
          <cell r="P1212">
            <v>44623</v>
          </cell>
          <cell r="Q1212" t="str">
            <v>9720512 - MSC MICHELA</v>
          </cell>
          <cell r="R1212" t="str">
            <v>FCL</v>
          </cell>
          <cell r="S1212">
            <v>44638</v>
          </cell>
          <cell r="T1212" t="str">
            <v/>
          </cell>
          <cell r="U1212" t="str">
            <v>152205057126919</v>
          </cell>
          <cell r="V1212" t="str">
            <v/>
          </cell>
          <cell r="W1212" t="str">
            <v/>
          </cell>
          <cell r="X1212" t="str">
            <v/>
          </cell>
          <cell r="Y1212" t="str">
            <v/>
          </cell>
          <cell r="Z1212" t="str">
            <v/>
          </cell>
          <cell r="AA1212" t="str">
            <v/>
          </cell>
          <cell r="AB1212" t="str">
            <v/>
          </cell>
          <cell r="AC1212" t="str">
            <v/>
          </cell>
          <cell r="AD1212" t="str">
            <v/>
          </cell>
          <cell r="AE1212" t="str">
            <v/>
          </cell>
          <cell r="AF1212" t="str">
            <v/>
          </cell>
          <cell r="AG1212" t="str">
            <v/>
          </cell>
          <cell r="AH1212" t="str">
            <v/>
          </cell>
          <cell r="AI1212" t="str">
            <v/>
          </cell>
          <cell r="AJ1212" t="str">
            <v/>
          </cell>
          <cell r="AK1212" t="str">
            <v/>
          </cell>
        </row>
        <row r="1213">
          <cell r="A1213">
            <v>540202432</v>
          </cell>
          <cell r="B1213" t="str">
            <v>Normal</v>
          </cell>
          <cell r="C1213" t="str">
            <v>Produtivo</v>
          </cell>
          <cell r="D1213" t="str">
            <v>MBBRAS - SBC_x000D_
59.104.273/0001-29</v>
          </cell>
          <cell r="E1213" t="str">
            <v>BSAO0043861</v>
          </cell>
          <cell r="F1213" t="str">
            <v>DAIMLER TRUCK</v>
          </cell>
          <cell r="G1213" t="str">
            <v>HAPPAG LLOYD BRASIL AGENCIAMENTO MARITIM</v>
          </cell>
          <cell r="H1213" t="str">
            <v>MARITIMA</v>
          </cell>
          <cell r="I1213" t="str">
            <v/>
          </cell>
          <cell r="J1213">
            <v>44623</v>
          </cell>
          <cell r="K1213" t="str">
            <v>HLCUSTR220207506</v>
          </cell>
          <cell r="L1213" t="str">
            <v>1250254357</v>
          </cell>
          <cell r="P1213">
            <v>44623</v>
          </cell>
          <cell r="Q1213" t="str">
            <v>9720512 - MSC MICHELA</v>
          </cell>
          <cell r="R1213" t="str">
            <v>FCL</v>
          </cell>
          <cell r="S1213">
            <v>44638</v>
          </cell>
          <cell r="T1213" t="str">
            <v/>
          </cell>
          <cell r="U1213" t="str">
            <v>152205057133702</v>
          </cell>
          <cell r="V1213" t="str">
            <v/>
          </cell>
          <cell r="W1213" t="str">
            <v/>
          </cell>
          <cell r="X1213" t="str">
            <v/>
          </cell>
          <cell r="Y1213" t="str">
            <v/>
          </cell>
          <cell r="Z1213" t="str">
            <v/>
          </cell>
          <cell r="AA1213" t="str">
            <v/>
          </cell>
          <cell r="AB1213" t="str">
            <v/>
          </cell>
          <cell r="AC1213" t="str">
            <v/>
          </cell>
          <cell r="AD1213" t="str">
            <v/>
          </cell>
          <cell r="AE1213" t="str">
            <v/>
          </cell>
          <cell r="AF1213" t="str">
            <v/>
          </cell>
          <cell r="AG1213" t="str">
            <v/>
          </cell>
          <cell r="AH1213" t="str">
            <v/>
          </cell>
          <cell r="AI1213" t="str">
            <v/>
          </cell>
          <cell r="AJ1213" t="str">
            <v/>
          </cell>
          <cell r="AK1213" t="str">
            <v/>
          </cell>
        </row>
        <row r="1214">
          <cell r="A1214">
            <v>540202430</v>
          </cell>
          <cell r="B1214" t="str">
            <v>Normal</v>
          </cell>
          <cell r="C1214" t="str">
            <v>Produtivo</v>
          </cell>
          <cell r="D1214" t="str">
            <v>MBBRAS - SBC_x000D_
59.104.273/0001-29</v>
          </cell>
          <cell r="E1214" t="str">
            <v>BSAO0043857</v>
          </cell>
          <cell r="F1214" t="str">
            <v>DAIMLER TRUCK</v>
          </cell>
          <cell r="G1214" t="str">
            <v>HAPPAG LLOYD BRASIL AGENCIAMENTO MARITIM</v>
          </cell>
          <cell r="H1214" t="str">
            <v>MARITIMA</v>
          </cell>
          <cell r="I1214" t="str">
            <v/>
          </cell>
          <cell r="J1214">
            <v>44623</v>
          </cell>
          <cell r="K1214" t="str">
            <v>HLCUSTR220207287</v>
          </cell>
          <cell r="L1214" t="str">
            <v>1250254364</v>
          </cell>
          <cell r="P1214">
            <v>44623</v>
          </cell>
          <cell r="Q1214" t="str">
            <v>9720512 - MSC MICHELA</v>
          </cell>
          <cell r="R1214" t="str">
            <v>FCL</v>
          </cell>
          <cell r="S1214">
            <v>44638</v>
          </cell>
          <cell r="T1214" t="str">
            <v/>
          </cell>
          <cell r="U1214" t="str">
            <v>152205057133109</v>
          </cell>
          <cell r="V1214" t="str">
            <v/>
          </cell>
          <cell r="W1214" t="str">
            <v/>
          </cell>
          <cell r="X1214" t="str">
            <v/>
          </cell>
          <cell r="Y1214" t="str">
            <v/>
          </cell>
          <cell r="Z1214" t="str">
            <v/>
          </cell>
          <cell r="AA1214" t="str">
            <v/>
          </cell>
          <cell r="AB1214" t="str">
            <v/>
          </cell>
          <cell r="AC1214" t="str">
            <v/>
          </cell>
          <cell r="AD1214" t="str">
            <v/>
          </cell>
          <cell r="AE1214" t="str">
            <v/>
          </cell>
          <cell r="AF1214" t="str">
            <v/>
          </cell>
          <cell r="AG1214" t="str">
            <v/>
          </cell>
          <cell r="AH1214" t="str">
            <v/>
          </cell>
          <cell r="AI1214" t="str">
            <v/>
          </cell>
          <cell r="AJ1214" t="str">
            <v/>
          </cell>
          <cell r="AK1214" t="str">
            <v/>
          </cell>
        </row>
        <row r="1215">
          <cell r="A1215">
            <v>540202425</v>
          </cell>
          <cell r="B1215" t="str">
            <v>Normal</v>
          </cell>
          <cell r="C1215" t="str">
            <v>Produtivo</v>
          </cell>
          <cell r="D1215" t="str">
            <v>MBBRAS - SBC_x000D_
59.104.273/0001-29</v>
          </cell>
          <cell r="E1215" t="str">
            <v>BSAO0043856</v>
          </cell>
          <cell r="F1215" t="str">
            <v>DAIMLER TRUCK</v>
          </cell>
          <cell r="G1215" t="str">
            <v>HAPPAG LLOYD BRASIL AGENCIAMENTO MARITIM</v>
          </cell>
          <cell r="H1215" t="str">
            <v>MARITIMA</v>
          </cell>
          <cell r="I1215" t="str">
            <v/>
          </cell>
          <cell r="J1215">
            <v>44623</v>
          </cell>
          <cell r="K1215" t="str">
            <v>HLCUSTR220210123</v>
          </cell>
          <cell r="L1215" t="str">
            <v>1250254412</v>
          </cell>
          <cell r="P1215">
            <v>44623</v>
          </cell>
          <cell r="Q1215" t="str">
            <v>9720512 - MSC MICHELA</v>
          </cell>
          <cell r="R1215" t="str">
            <v>FCL</v>
          </cell>
          <cell r="S1215">
            <v>44638</v>
          </cell>
          <cell r="T1215" t="str">
            <v/>
          </cell>
          <cell r="U1215" t="str">
            <v>152205057137872</v>
          </cell>
          <cell r="V1215" t="str">
            <v/>
          </cell>
          <cell r="W1215" t="str">
            <v/>
          </cell>
          <cell r="X1215" t="str">
            <v/>
          </cell>
          <cell r="Y1215" t="str">
            <v/>
          </cell>
          <cell r="Z1215" t="str">
            <v/>
          </cell>
          <cell r="AA1215" t="str">
            <v/>
          </cell>
          <cell r="AB1215" t="str">
            <v/>
          </cell>
          <cell r="AC1215" t="str">
            <v/>
          </cell>
          <cell r="AD1215" t="str">
            <v/>
          </cell>
          <cell r="AE1215" t="str">
            <v/>
          </cell>
          <cell r="AF1215" t="str">
            <v/>
          </cell>
          <cell r="AG1215" t="str">
            <v/>
          </cell>
          <cell r="AH1215" t="str">
            <v/>
          </cell>
          <cell r="AI1215" t="str">
            <v/>
          </cell>
          <cell r="AJ1215" t="str">
            <v/>
          </cell>
          <cell r="AK1215" t="str">
            <v/>
          </cell>
        </row>
        <row r="1216">
          <cell r="A1216">
            <v>540202433</v>
          </cell>
          <cell r="B1216" t="str">
            <v>Normal</v>
          </cell>
          <cell r="C1216" t="str">
            <v>Produtivo</v>
          </cell>
          <cell r="D1216" t="str">
            <v>MBBRAS - SBC_x000D_
59.104.273/0001-29</v>
          </cell>
          <cell r="E1216" t="str">
            <v>BSAO0043862</v>
          </cell>
          <cell r="F1216" t="str">
            <v>DAIMLER TRUCK</v>
          </cell>
          <cell r="G1216" t="str">
            <v>HAPPAG LLOYD BRASIL AGENCIAMENTO MARITIM</v>
          </cell>
          <cell r="H1216" t="str">
            <v>MARITIMA</v>
          </cell>
          <cell r="I1216" t="str">
            <v/>
          </cell>
          <cell r="J1216">
            <v>44623</v>
          </cell>
          <cell r="K1216" t="str">
            <v>HLCUSTR220207539</v>
          </cell>
          <cell r="L1216" t="str">
            <v>1250254360</v>
          </cell>
          <cell r="P1216">
            <v>44623</v>
          </cell>
          <cell r="Q1216" t="str">
            <v>9720512 - MSC MICHELA</v>
          </cell>
          <cell r="R1216" t="str">
            <v>FCL</v>
          </cell>
          <cell r="S1216">
            <v>44638</v>
          </cell>
          <cell r="T1216" t="str">
            <v/>
          </cell>
          <cell r="U1216" t="str">
            <v>152205057133885</v>
          </cell>
          <cell r="V1216" t="str">
            <v/>
          </cell>
          <cell r="W1216" t="str">
            <v/>
          </cell>
          <cell r="X1216" t="str">
            <v/>
          </cell>
          <cell r="Y1216" t="str">
            <v/>
          </cell>
          <cell r="Z1216" t="str">
            <v/>
          </cell>
          <cell r="AA1216" t="str">
            <v/>
          </cell>
          <cell r="AB1216" t="str">
            <v/>
          </cell>
          <cell r="AC1216" t="str">
            <v/>
          </cell>
          <cell r="AD1216" t="str">
            <v/>
          </cell>
          <cell r="AE1216" t="str">
            <v/>
          </cell>
          <cell r="AF1216" t="str">
            <v/>
          </cell>
          <cell r="AG1216" t="str">
            <v/>
          </cell>
          <cell r="AH1216" t="str">
            <v/>
          </cell>
          <cell r="AI1216" t="str">
            <v/>
          </cell>
          <cell r="AJ1216" t="str">
            <v/>
          </cell>
          <cell r="AK1216" t="str">
            <v/>
          </cell>
        </row>
        <row r="1217">
          <cell r="A1217">
            <v>540202434</v>
          </cell>
          <cell r="B1217" t="str">
            <v>Normal</v>
          </cell>
          <cell r="C1217" t="str">
            <v>Produtivo</v>
          </cell>
          <cell r="D1217" t="str">
            <v>MBBRAS - SBC_x000D_
59.104.273/0001-29</v>
          </cell>
          <cell r="E1217" t="str">
            <v>BSAO0043864</v>
          </cell>
          <cell r="F1217" t="str">
            <v>DAIMLER TRUCK</v>
          </cell>
          <cell r="G1217" t="str">
            <v>HAPPAG LLOYD BRASIL AGENCIAMENTO MARITIM</v>
          </cell>
          <cell r="H1217" t="str">
            <v>MARITIMA</v>
          </cell>
          <cell r="I1217" t="str">
            <v/>
          </cell>
          <cell r="J1217">
            <v>44623</v>
          </cell>
          <cell r="K1217" t="str">
            <v>HLCUSTR220207879</v>
          </cell>
          <cell r="L1217" t="str">
            <v>1250254438</v>
          </cell>
          <cell r="P1217">
            <v>44623</v>
          </cell>
          <cell r="Q1217" t="str">
            <v>9720512 - MSC MICHELA</v>
          </cell>
          <cell r="R1217" t="str">
            <v>FCL</v>
          </cell>
          <cell r="S1217">
            <v>44638</v>
          </cell>
          <cell r="T1217" t="str">
            <v/>
          </cell>
          <cell r="U1217" t="str">
            <v>152205057134180</v>
          </cell>
          <cell r="V1217" t="str">
            <v/>
          </cell>
          <cell r="W1217" t="str">
            <v/>
          </cell>
          <cell r="X1217" t="str">
            <v/>
          </cell>
          <cell r="Y1217" t="str">
            <v/>
          </cell>
          <cell r="Z1217" t="str">
            <v/>
          </cell>
          <cell r="AA1217" t="str">
            <v/>
          </cell>
          <cell r="AB1217" t="str">
            <v/>
          </cell>
          <cell r="AC1217" t="str">
            <v/>
          </cell>
          <cell r="AD1217" t="str">
            <v/>
          </cell>
          <cell r="AE1217" t="str">
            <v/>
          </cell>
          <cell r="AF1217" t="str">
            <v/>
          </cell>
          <cell r="AG1217" t="str">
            <v/>
          </cell>
          <cell r="AH1217" t="str">
            <v/>
          </cell>
          <cell r="AI1217" t="str">
            <v/>
          </cell>
          <cell r="AJ1217" t="str">
            <v/>
          </cell>
          <cell r="AK1217" t="str">
            <v/>
          </cell>
        </row>
        <row r="1218">
          <cell r="A1218">
            <v>540202435</v>
          </cell>
          <cell r="B1218" t="str">
            <v>Normal</v>
          </cell>
          <cell r="C1218" t="str">
            <v>Produtivo</v>
          </cell>
          <cell r="D1218" t="str">
            <v>MBBRAS - SBC_x000D_
59.104.273/0001-29</v>
          </cell>
          <cell r="E1218" t="str">
            <v>BSAO0043867</v>
          </cell>
          <cell r="F1218" t="str">
            <v>DAIMLER TRUCK</v>
          </cell>
          <cell r="G1218" t="str">
            <v>HAPPAG LLOYD BRASIL AGENCIAMENTO MARITIM</v>
          </cell>
          <cell r="H1218" t="str">
            <v>MARITIMA</v>
          </cell>
          <cell r="I1218" t="str">
            <v/>
          </cell>
          <cell r="J1218">
            <v>44623</v>
          </cell>
          <cell r="K1218" t="str">
            <v>HLCUSTR220207880</v>
          </cell>
          <cell r="L1218" t="str">
            <v>1250254372</v>
          </cell>
          <cell r="P1218">
            <v>44623</v>
          </cell>
          <cell r="Q1218" t="str">
            <v>9720512 - MSC MICHELA</v>
          </cell>
          <cell r="R1218" t="str">
            <v>FCL</v>
          </cell>
          <cell r="S1218">
            <v>44638</v>
          </cell>
          <cell r="T1218" t="str">
            <v/>
          </cell>
          <cell r="U1218" t="str">
            <v>152205057134261</v>
          </cell>
          <cell r="V1218" t="str">
            <v/>
          </cell>
          <cell r="W1218" t="str">
            <v/>
          </cell>
          <cell r="X1218" t="str">
            <v/>
          </cell>
          <cell r="Y1218" t="str">
            <v/>
          </cell>
          <cell r="Z1218" t="str">
            <v/>
          </cell>
          <cell r="AA1218" t="str">
            <v/>
          </cell>
          <cell r="AB1218" t="str">
            <v/>
          </cell>
          <cell r="AC1218" t="str">
            <v/>
          </cell>
          <cell r="AD1218" t="str">
            <v/>
          </cell>
          <cell r="AE1218" t="str">
            <v/>
          </cell>
          <cell r="AF1218" t="str">
            <v/>
          </cell>
          <cell r="AG1218" t="str">
            <v/>
          </cell>
          <cell r="AH1218" t="str">
            <v/>
          </cell>
          <cell r="AI1218" t="str">
            <v/>
          </cell>
          <cell r="AJ1218" t="str">
            <v/>
          </cell>
          <cell r="AK1218" t="str">
            <v/>
          </cell>
        </row>
        <row r="1219">
          <cell r="A1219">
            <v>540202436</v>
          </cell>
          <cell r="B1219" t="str">
            <v>Normal</v>
          </cell>
          <cell r="C1219" t="str">
            <v>Produtivo</v>
          </cell>
          <cell r="D1219" t="str">
            <v>MBBRAS - SBC_x000D_
59.104.273/0001-29</v>
          </cell>
          <cell r="E1219" t="str">
            <v>BSAO0043869</v>
          </cell>
          <cell r="F1219" t="str">
            <v>DAIMLER TRUCK</v>
          </cell>
          <cell r="G1219" t="str">
            <v>HAPPAG LLOYD BRASIL AGENCIAMENTO MARITIM</v>
          </cell>
          <cell r="H1219" t="str">
            <v>MARITIMA</v>
          </cell>
          <cell r="I1219" t="str">
            <v/>
          </cell>
          <cell r="J1219">
            <v>44623</v>
          </cell>
          <cell r="K1219" t="str">
            <v>HLCUSTR220205935</v>
          </cell>
          <cell r="L1219" t="str">
            <v>1250254332</v>
          </cell>
          <cell r="P1219">
            <v>44623</v>
          </cell>
          <cell r="Q1219" t="str">
            <v>9720512 - MSC MICHELA</v>
          </cell>
          <cell r="R1219" t="str">
            <v>FCL</v>
          </cell>
          <cell r="S1219">
            <v>44638</v>
          </cell>
          <cell r="T1219" t="str">
            <v/>
          </cell>
          <cell r="U1219" t="str">
            <v>152205057130789</v>
          </cell>
          <cell r="V1219" t="str">
            <v/>
          </cell>
          <cell r="W1219" t="str">
            <v/>
          </cell>
          <cell r="X1219" t="str">
            <v/>
          </cell>
          <cell r="Y1219" t="str">
            <v/>
          </cell>
          <cell r="Z1219" t="str">
            <v/>
          </cell>
          <cell r="AA1219" t="str">
            <v/>
          </cell>
          <cell r="AB1219" t="str">
            <v/>
          </cell>
          <cell r="AC1219" t="str">
            <v/>
          </cell>
          <cell r="AD1219" t="str">
            <v/>
          </cell>
          <cell r="AE1219" t="str">
            <v/>
          </cell>
          <cell r="AF1219" t="str">
            <v/>
          </cell>
          <cell r="AG1219" t="str">
            <v/>
          </cell>
          <cell r="AH1219" t="str">
            <v/>
          </cell>
          <cell r="AI1219" t="str">
            <v/>
          </cell>
          <cell r="AJ1219" t="str">
            <v/>
          </cell>
          <cell r="AK1219" t="str">
            <v/>
          </cell>
        </row>
        <row r="1220">
          <cell r="A1220">
            <v>540202440</v>
          </cell>
          <cell r="B1220" t="str">
            <v>Normal</v>
          </cell>
          <cell r="C1220" t="str">
            <v>Produtivo</v>
          </cell>
          <cell r="D1220" t="str">
            <v>MBBRAS - SBC_x000D_
59.104.273/0001-29</v>
          </cell>
          <cell r="E1220" t="str">
            <v>BSAO0043881</v>
          </cell>
          <cell r="F1220" t="str">
            <v>DAIMLER TRUCK</v>
          </cell>
          <cell r="G1220" t="str">
            <v>HAPPAG LLOYD BRASIL AGENCIAMENTO MARITIM</v>
          </cell>
          <cell r="H1220" t="str">
            <v>MARITIMA</v>
          </cell>
          <cell r="I1220" t="str">
            <v/>
          </cell>
          <cell r="J1220">
            <v>44623</v>
          </cell>
          <cell r="K1220" t="str">
            <v>HLCUSTR220208700</v>
          </cell>
          <cell r="L1220" t="str">
            <v>1250254374</v>
          </cell>
          <cell r="P1220">
            <v>44623</v>
          </cell>
          <cell r="Q1220" t="str">
            <v>9720512 - MSC MICHELA</v>
          </cell>
          <cell r="R1220" t="str">
            <v>FCL</v>
          </cell>
          <cell r="S1220">
            <v>44638</v>
          </cell>
          <cell r="T1220" t="str">
            <v/>
          </cell>
          <cell r="U1220" t="str">
            <v>152205057135403</v>
          </cell>
          <cell r="V1220" t="str">
            <v/>
          </cell>
          <cell r="W1220" t="str">
            <v/>
          </cell>
          <cell r="X1220" t="str">
            <v/>
          </cell>
          <cell r="Y1220" t="str">
            <v/>
          </cell>
          <cell r="Z1220" t="str">
            <v/>
          </cell>
          <cell r="AA1220" t="str">
            <v/>
          </cell>
          <cell r="AB1220" t="str">
            <v/>
          </cell>
          <cell r="AC1220" t="str">
            <v/>
          </cell>
          <cell r="AD1220" t="str">
            <v/>
          </cell>
          <cell r="AE1220" t="str">
            <v/>
          </cell>
          <cell r="AF1220" t="str">
            <v/>
          </cell>
          <cell r="AG1220" t="str">
            <v/>
          </cell>
          <cell r="AH1220" t="str">
            <v/>
          </cell>
          <cell r="AI1220" t="str">
            <v/>
          </cell>
          <cell r="AJ1220" t="str">
            <v/>
          </cell>
          <cell r="AK1220" t="str">
            <v/>
          </cell>
        </row>
        <row r="1221">
          <cell r="A1221">
            <v>540202449</v>
          </cell>
          <cell r="B1221" t="str">
            <v>Normal</v>
          </cell>
          <cell r="C1221" t="str">
            <v>Produtivo</v>
          </cell>
          <cell r="D1221" t="str">
            <v>MBBRAS - SBC_x000D_
59.104.273/0001-29</v>
          </cell>
          <cell r="E1221" t="str">
            <v>BSAO0043884</v>
          </cell>
          <cell r="F1221" t="str">
            <v>DAIMLER TRUCK</v>
          </cell>
          <cell r="G1221" t="str">
            <v>HAPPAG LLOYD BRASIL AGENCIAMENTO MARITIM</v>
          </cell>
          <cell r="H1221" t="str">
            <v>MARITIMA</v>
          </cell>
          <cell r="I1221" t="str">
            <v/>
          </cell>
          <cell r="J1221">
            <v>44623</v>
          </cell>
          <cell r="K1221" t="str">
            <v>HLCUSTR220209651</v>
          </cell>
          <cell r="L1221" t="str">
            <v>1250254385</v>
          </cell>
          <cell r="P1221">
            <v>44623</v>
          </cell>
          <cell r="Q1221" t="str">
            <v>9720512 - MSC MICHELA</v>
          </cell>
          <cell r="R1221" t="str">
            <v>FCL</v>
          </cell>
          <cell r="S1221">
            <v>44638</v>
          </cell>
          <cell r="T1221" t="str">
            <v/>
          </cell>
          <cell r="U1221" t="str">
            <v>152205057136809</v>
          </cell>
          <cell r="V1221" t="str">
            <v/>
          </cell>
          <cell r="W1221" t="str">
            <v/>
          </cell>
          <cell r="X1221" t="str">
            <v/>
          </cell>
          <cell r="Y1221" t="str">
            <v/>
          </cell>
          <cell r="Z1221" t="str">
            <v/>
          </cell>
          <cell r="AA1221" t="str">
            <v/>
          </cell>
          <cell r="AB1221" t="str">
            <v/>
          </cell>
          <cell r="AC1221" t="str">
            <v/>
          </cell>
          <cell r="AD1221" t="str">
            <v/>
          </cell>
          <cell r="AE1221" t="str">
            <v/>
          </cell>
          <cell r="AF1221" t="str">
            <v/>
          </cell>
          <cell r="AG1221" t="str">
            <v/>
          </cell>
          <cell r="AH1221" t="str">
            <v/>
          </cell>
          <cell r="AI1221" t="str">
            <v/>
          </cell>
          <cell r="AJ1221" t="str">
            <v/>
          </cell>
          <cell r="AK1221" t="str">
            <v/>
          </cell>
        </row>
        <row r="1222">
          <cell r="A1222">
            <v>540202447</v>
          </cell>
          <cell r="B1222" t="str">
            <v>Normal</v>
          </cell>
          <cell r="C1222" t="str">
            <v>Produtivo</v>
          </cell>
          <cell r="D1222" t="str">
            <v>MBBRAS - SBC_x000D_
59.104.273/0001-29</v>
          </cell>
          <cell r="E1222" t="str">
            <v>BSAO0043883</v>
          </cell>
          <cell r="F1222" t="str">
            <v>DAIMLER TRUCK</v>
          </cell>
          <cell r="G1222" t="str">
            <v>HAPPAG LLOYD BRASIL AGENCIAMENTO MARITIM</v>
          </cell>
          <cell r="H1222" t="str">
            <v>MARITIMA</v>
          </cell>
          <cell r="I1222" t="str">
            <v/>
          </cell>
          <cell r="J1222">
            <v>44623</v>
          </cell>
          <cell r="K1222" t="str">
            <v>HLCUSTR220208988</v>
          </cell>
          <cell r="L1222" t="str">
            <v>1250254380</v>
          </cell>
          <cell r="P1222">
            <v>44623</v>
          </cell>
          <cell r="Q1222" t="str">
            <v>9720512 - MSC MICHELA</v>
          </cell>
          <cell r="R1222" t="str">
            <v>FCL</v>
          </cell>
          <cell r="S1222">
            <v>44638</v>
          </cell>
          <cell r="T1222" t="str">
            <v/>
          </cell>
          <cell r="U1222" t="str">
            <v>152205057135829</v>
          </cell>
          <cell r="V1222" t="str">
            <v/>
          </cell>
          <cell r="W1222" t="str">
            <v/>
          </cell>
          <cell r="X1222" t="str">
            <v/>
          </cell>
          <cell r="Y1222" t="str">
            <v/>
          </cell>
          <cell r="Z1222" t="str">
            <v/>
          </cell>
          <cell r="AA1222" t="str">
            <v/>
          </cell>
          <cell r="AB1222" t="str">
            <v/>
          </cell>
          <cell r="AC1222" t="str">
            <v/>
          </cell>
          <cell r="AD1222" t="str">
            <v/>
          </cell>
          <cell r="AE1222" t="str">
            <v/>
          </cell>
          <cell r="AF1222" t="str">
            <v/>
          </cell>
          <cell r="AG1222" t="str">
            <v/>
          </cell>
          <cell r="AH1222" t="str">
            <v/>
          </cell>
          <cell r="AI1222" t="str">
            <v/>
          </cell>
          <cell r="AJ1222" t="str">
            <v/>
          </cell>
          <cell r="AK1222" t="str">
            <v/>
          </cell>
        </row>
        <row r="1223">
          <cell r="A1223">
            <v>540202445</v>
          </cell>
          <cell r="B1223" t="str">
            <v>Normal</v>
          </cell>
          <cell r="C1223" t="str">
            <v>Produtivo</v>
          </cell>
          <cell r="D1223" t="str">
            <v>MBBRAS - SBC_x000D_
59.104.273/0001-29</v>
          </cell>
          <cell r="E1223" t="str">
            <v>BSAO0043882</v>
          </cell>
          <cell r="F1223" t="str">
            <v>DAIMLER TRUCK</v>
          </cell>
          <cell r="G1223" t="str">
            <v>HAPPAG LLOYD BRASIL AGENCIAMENTO MARITIM</v>
          </cell>
          <cell r="H1223" t="str">
            <v>MARITIMA</v>
          </cell>
          <cell r="I1223" t="str">
            <v/>
          </cell>
          <cell r="J1223">
            <v>44623</v>
          </cell>
          <cell r="K1223" t="str">
            <v>HLCUSTR220208798</v>
          </cell>
          <cell r="L1223" t="str">
            <v>1250254376</v>
          </cell>
          <cell r="P1223">
            <v>44623</v>
          </cell>
          <cell r="Q1223" t="str">
            <v>9720512 - MSC MICHELA</v>
          </cell>
          <cell r="R1223" t="str">
            <v>FCL</v>
          </cell>
          <cell r="S1223">
            <v>44638</v>
          </cell>
          <cell r="T1223" t="str">
            <v/>
          </cell>
          <cell r="U1223" t="str">
            <v>152205057135667</v>
          </cell>
          <cell r="V1223" t="str">
            <v/>
          </cell>
          <cell r="W1223" t="str">
            <v/>
          </cell>
          <cell r="X1223" t="str">
            <v/>
          </cell>
          <cell r="Y1223" t="str">
            <v/>
          </cell>
          <cell r="Z1223" t="str">
            <v/>
          </cell>
          <cell r="AA1223" t="str">
            <v/>
          </cell>
          <cell r="AB1223" t="str">
            <v/>
          </cell>
          <cell r="AC1223" t="str">
            <v/>
          </cell>
          <cell r="AD1223" t="str">
            <v/>
          </cell>
          <cell r="AE1223" t="str">
            <v/>
          </cell>
          <cell r="AF1223" t="str">
            <v/>
          </cell>
          <cell r="AG1223" t="str">
            <v/>
          </cell>
          <cell r="AH1223" t="str">
            <v/>
          </cell>
          <cell r="AI1223" t="str">
            <v/>
          </cell>
          <cell r="AJ1223" t="str">
            <v/>
          </cell>
          <cell r="AK1223" t="str">
            <v/>
          </cell>
        </row>
        <row r="1224">
          <cell r="A1224">
            <v>540202438</v>
          </cell>
          <cell r="B1224" t="str">
            <v>Normal</v>
          </cell>
          <cell r="C1224" t="str">
            <v>Produtivo</v>
          </cell>
          <cell r="D1224" t="str">
            <v>MBBRAS - SBC_x000D_
59.104.273/0001-29</v>
          </cell>
          <cell r="E1224" t="str">
            <v>BSAO0043880</v>
          </cell>
          <cell r="F1224" t="str">
            <v>DAIMLER TRUCK</v>
          </cell>
          <cell r="G1224" t="str">
            <v>HAPPAG LLOYD BRASIL AGENCIAMENTO MARITIM</v>
          </cell>
          <cell r="H1224" t="str">
            <v>MARITIMA</v>
          </cell>
          <cell r="I1224" t="str">
            <v/>
          </cell>
          <cell r="J1224">
            <v>44623</v>
          </cell>
          <cell r="K1224" t="str">
            <v>HLCUSTR220208491</v>
          </cell>
          <cell r="L1224" t="str">
            <v>1250254375</v>
          </cell>
          <cell r="P1224">
            <v>44623</v>
          </cell>
          <cell r="Q1224" t="str">
            <v>9720512 - MSC MICHELA</v>
          </cell>
          <cell r="R1224" t="str">
            <v>FCL</v>
          </cell>
          <cell r="S1224">
            <v>44638</v>
          </cell>
          <cell r="T1224" t="str">
            <v/>
          </cell>
          <cell r="U1224" t="str">
            <v>152205057135233</v>
          </cell>
          <cell r="V1224" t="str">
            <v/>
          </cell>
          <cell r="W1224" t="str">
            <v/>
          </cell>
          <cell r="X1224" t="str">
            <v/>
          </cell>
          <cell r="Y1224" t="str">
            <v/>
          </cell>
          <cell r="Z1224" t="str">
            <v/>
          </cell>
          <cell r="AA1224" t="str">
            <v/>
          </cell>
          <cell r="AB1224" t="str">
            <v/>
          </cell>
          <cell r="AC1224" t="str">
            <v/>
          </cell>
          <cell r="AD1224" t="str">
            <v/>
          </cell>
          <cell r="AE1224" t="str">
            <v/>
          </cell>
          <cell r="AF1224" t="str">
            <v/>
          </cell>
          <cell r="AG1224" t="str">
            <v/>
          </cell>
          <cell r="AH1224" t="str">
            <v/>
          </cell>
          <cell r="AI1224" t="str">
            <v/>
          </cell>
          <cell r="AJ1224" t="str">
            <v/>
          </cell>
          <cell r="AK1224" t="str">
            <v/>
          </cell>
        </row>
        <row r="1225">
          <cell r="A1225">
            <v>540202452</v>
          </cell>
          <cell r="B1225" t="str">
            <v>Normal</v>
          </cell>
          <cell r="C1225" t="str">
            <v>Produtivo</v>
          </cell>
          <cell r="D1225" t="str">
            <v>MBBRAS - SBC_x000D_
59.104.273/0001-29</v>
          </cell>
          <cell r="E1225" t="str">
            <v>BSAO0043885</v>
          </cell>
          <cell r="F1225" t="str">
            <v>DAIMLER TRUCK</v>
          </cell>
          <cell r="G1225" t="str">
            <v>HAPPAG LLOYD BRASIL AGENCIAMENTO MARITIM</v>
          </cell>
          <cell r="H1225" t="str">
            <v>MARITIMA</v>
          </cell>
          <cell r="I1225" t="str">
            <v/>
          </cell>
          <cell r="J1225">
            <v>44623</v>
          </cell>
          <cell r="K1225" t="str">
            <v>HLCUSTR220209808</v>
          </cell>
          <cell r="L1225" t="str">
            <v>1250254387</v>
          </cell>
          <cell r="P1225">
            <v>44623</v>
          </cell>
          <cell r="Q1225" t="str">
            <v>9720512 - MSC MICHELA</v>
          </cell>
          <cell r="R1225" t="str">
            <v>FCL</v>
          </cell>
          <cell r="S1225">
            <v>44638</v>
          </cell>
          <cell r="T1225" t="str">
            <v/>
          </cell>
          <cell r="U1225" t="str">
            <v>152205057137015</v>
          </cell>
          <cell r="V1225" t="str">
            <v/>
          </cell>
          <cell r="W1225" t="str">
            <v/>
          </cell>
          <cell r="X1225" t="str">
            <v/>
          </cell>
          <cell r="Y1225" t="str">
            <v/>
          </cell>
          <cell r="Z1225" t="str">
            <v/>
          </cell>
          <cell r="AA1225" t="str">
            <v/>
          </cell>
          <cell r="AB1225" t="str">
            <v/>
          </cell>
          <cell r="AC1225" t="str">
            <v/>
          </cell>
          <cell r="AD1225" t="str">
            <v/>
          </cell>
          <cell r="AE1225" t="str">
            <v/>
          </cell>
          <cell r="AF1225" t="str">
            <v/>
          </cell>
          <cell r="AG1225" t="str">
            <v/>
          </cell>
          <cell r="AH1225" t="str">
            <v/>
          </cell>
          <cell r="AI1225" t="str">
            <v/>
          </cell>
          <cell r="AJ1225" t="str">
            <v/>
          </cell>
          <cell r="AK1225" t="str">
            <v/>
          </cell>
        </row>
        <row r="1226">
          <cell r="A1226">
            <v>540202298</v>
          </cell>
          <cell r="B1226" t="str">
            <v>Normal</v>
          </cell>
          <cell r="C1226" t="str">
            <v>Produtivo</v>
          </cell>
          <cell r="D1226" t="str">
            <v>MBBRAS - SBC_x000D_
59.104.273/0001-29</v>
          </cell>
          <cell r="E1226" t="str">
            <v>BSAO0043889</v>
          </cell>
          <cell r="F1226" t="str">
            <v>DAIMLER TRUCK</v>
          </cell>
          <cell r="G1226" t="str">
            <v>HAPPAG LLOYD BRASIL AGENCIAMENTO MARITIM</v>
          </cell>
          <cell r="H1226" t="str">
            <v>MARITIMA</v>
          </cell>
          <cell r="I1226" t="str">
            <v/>
          </cell>
          <cell r="J1226" t="str">
            <v/>
          </cell>
          <cell r="K1226" t="str">
            <v>HLCUSTR220201861</v>
          </cell>
          <cell r="L1226" t="str">
            <v>1250255144</v>
          </cell>
          <cell r="P1226">
            <v>44623</v>
          </cell>
          <cell r="Q1226" t="str">
            <v>9720512 -MSC MICHELA</v>
          </cell>
          <cell r="R1226" t="str">
            <v>FCL</v>
          </cell>
          <cell r="S1226">
            <v>44638</v>
          </cell>
          <cell r="T1226" t="str">
            <v/>
          </cell>
          <cell r="U1226" t="str">
            <v>152205057127800</v>
          </cell>
          <cell r="V1226" t="str">
            <v/>
          </cell>
          <cell r="W1226" t="str">
            <v/>
          </cell>
          <cell r="X1226" t="str">
            <v/>
          </cell>
          <cell r="Y1226" t="str">
            <v/>
          </cell>
          <cell r="Z1226" t="str">
            <v/>
          </cell>
          <cell r="AA1226" t="str">
            <v/>
          </cell>
          <cell r="AB1226" t="str">
            <v/>
          </cell>
          <cell r="AC1226" t="str">
            <v/>
          </cell>
          <cell r="AD1226" t="str">
            <v/>
          </cell>
          <cell r="AE1226" t="str">
            <v/>
          </cell>
          <cell r="AF1226" t="str">
            <v/>
          </cell>
          <cell r="AG1226" t="str">
            <v/>
          </cell>
          <cell r="AH1226" t="str">
            <v/>
          </cell>
          <cell r="AI1226" t="str">
            <v/>
          </cell>
          <cell r="AJ1226" t="str">
            <v/>
          </cell>
          <cell r="AK1226" t="str">
            <v/>
          </cell>
        </row>
        <row r="1227">
          <cell r="A1227">
            <v>540202295</v>
          </cell>
          <cell r="B1227" t="str">
            <v>Normal</v>
          </cell>
          <cell r="C1227" t="str">
            <v>Produtivo</v>
          </cell>
          <cell r="D1227" t="str">
            <v>MBBRAS - SBC_x000D_
59.104.273/0001-29</v>
          </cell>
          <cell r="E1227" t="str">
            <v>BSAO0043887</v>
          </cell>
          <cell r="F1227" t="str">
            <v>DAIMLER TRUCK</v>
          </cell>
          <cell r="G1227" t="str">
            <v>HAPPAG LLOYD BRASIL AGENCIAMENTO MARITIM</v>
          </cell>
          <cell r="H1227" t="str">
            <v>MARITIMA</v>
          </cell>
          <cell r="I1227" t="str">
            <v/>
          </cell>
          <cell r="J1227">
            <v>44623</v>
          </cell>
          <cell r="K1227" t="str">
            <v>HLCUSTR220120110</v>
          </cell>
          <cell r="L1227" t="str">
            <v>1250252958</v>
          </cell>
          <cell r="P1227">
            <v>44623</v>
          </cell>
          <cell r="Q1227" t="str">
            <v>9720512 - MSC MICHELA</v>
          </cell>
          <cell r="R1227" t="str">
            <v>FCL</v>
          </cell>
          <cell r="S1227">
            <v>44638</v>
          </cell>
          <cell r="T1227" t="str">
            <v/>
          </cell>
          <cell r="U1227" t="str">
            <v>152205057127052</v>
          </cell>
          <cell r="V1227" t="str">
            <v/>
          </cell>
          <cell r="W1227" t="str">
            <v/>
          </cell>
          <cell r="X1227" t="str">
            <v/>
          </cell>
          <cell r="Y1227" t="str">
            <v/>
          </cell>
          <cell r="Z1227" t="str">
            <v/>
          </cell>
          <cell r="AA1227" t="str">
            <v/>
          </cell>
          <cell r="AB1227" t="str">
            <v/>
          </cell>
          <cell r="AC1227" t="str">
            <v/>
          </cell>
          <cell r="AD1227" t="str">
            <v/>
          </cell>
          <cell r="AE1227" t="str">
            <v/>
          </cell>
          <cell r="AF1227" t="str">
            <v/>
          </cell>
          <cell r="AG1227" t="str">
            <v/>
          </cell>
          <cell r="AH1227" t="str">
            <v/>
          </cell>
          <cell r="AI1227" t="str">
            <v/>
          </cell>
          <cell r="AJ1227" t="str">
            <v/>
          </cell>
          <cell r="AK1227" t="str">
            <v/>
          </cell>
        </row>
        <row r="1228">
          <cell r="A1228">
            <v>540202297</v>
          </cell>
          <cell r="B1228" t="str">
            <v>Normal</v>
          </cell>
          <cell r="C1228" t="str">
            <v>Produtivo</v>
          </cell>
          <cell r="D1228" t="str">
            <v>MBBRAS - SBC_x000D_
59.104.273/0001-29</v>
          </cell>
          <cell r="E1228" t="str">
            <v>BSAO0043888</v>
          </cell>
          <cell r="F1228" t="str">
            <v>DAIMLER TRUCK</v>
          </cell>
          <cell r="G1228" t="str">
            <v>HAPPAG LLOYD BRASIL AGENCIAMENTO MARITIM</v>
          </cell>
          <cell r="H1228" t="str">
            <v>MARITIMA</v>
          </cell>
          <cell r="I1228" t="str">
            <v/>
          </cell>
          <cell r="J1228">
            <v>44623</v>
          </cell>
          <cell r="K1228" t="str">
            <v>HLCUSTR220122054</v>
          </cell>
          <cell r="L1228" t="str">
            <v>1250255057</v>
          </cell>
          <cell r="P1228">
            <v>44623</v>
          </cell>
          <cell r="Q1228" t="str">
            <v>9720512 - MSC MICHELA</v>
          </cell>
          <cell r="R1228" t="str">
            <v>FCL</v>
          </cell>
          <cell r="S1228">
            <v>44638</v>
          </cell>
          <cell r="T1228" t="str">
            <v/>
          </cell>
          <cell r="U1228" t="str">
            <v>152205057127648</v>
          </cell>
          <cell r="V1228" t="str">
            <v/>
          </cell>
          <cell r="W1228" t="str">
            <v/>
          </cell>
          <cell r="X1228" t="str">
            <v/>
          </cell>
          <cell r="Y1228" t="str">
            <v/>
          </cell>
          <cell r="Z1228" t="str">
            <v/>
          </cell>
          <cell r="AA1228" t="str">
            <v/>
          </cell>
          <cell r="AB1228" t="str">
            <v/>
          </cell>
          <cell r="AC1228" t="str">
            <v/>
          </cell>
          <cell r="AD1228" t="str">
            <v/>
          </cell>
          <cell r="AE1228" t="str">
            <v/>
          </cell>
          <cell r="AF1228" t="str">
            <v/>
          </cell>
          <cell r="AG1228" t="str">
            <v/>
          </cell>
          <cell r="AH1228" t="str">
            <v/>
          </cell>
          <cell r="AI1228" t="str">
            <v/>
          </cell>
          <cell r="AJ1228" t="str">
            <v/>
          </cell>
          <cell r="AK1228" t="str">
            <v/>
          </cell>
        </row>
        <row r="1229">
          <cell r="A1229">
            <v>540202485</v>
          </cell>
          <cell r="B1229" t="str">
            <v>Normal</v>
          </cell>
          <cell r="C1229" t="str">
            <v>Produtivo</v>
          </cell>
          <cell r="D1229" t="str">
            <v>MBBRAS - SBC_x000D_
59.104.273/0001-29</v>
          </cell>
          <cell r="E1229" t="str">
            <v>BSAO0044061</v>
          </cell>
          <cell r="F1229" t="str">
            <v>DAIMLER TRUCK</v>
          </cell>
          <cell r="G1229" t="str">
            <v>HAPPAG LLOYD BRASIL AGENCIAMENTO MARITIM</v>
          </cell>
          <cell r="H1229" t="str">
            <v>MARITIMA</v>
          </cell>
          <cell r="I1229" t="str">
            <v/>
          </cell>
          <cell r="J1229">
            <v>44623</v>
          </cell>
          <cell r="K1229" t="str">
            <v>HLCUSTR220209790</v>
          </cell>
          <cell r="L1229" t="str">
            <v>1250254394</v>
          </cell>
          <cell r="P1229">
            <v>44623</v>
          </cell>
          <cell r="Q1229" t="str">
            <v>9720512 - MSC MICHELA</v>
          </cell>
          <cell r="R1229" t="str">
            <v>FCL</v>
          </cell>
          <cell r="S1229">
            <v>44638</v>
          </cell>
          <cell r="T1229" t="str">
            <v/>
          </cell>
          <cell r="U1229" t="str">
            <v>152205057136981</v>
          </cell>
          <cell r="V1229" t="str">
            <v/>
          </cell>
          <cell r="W1229" t="str">
            <v/>
          </cell>
          <cell r="X1229" t="str">
            <v/>
          </cell>
          <cell r="Y1229" t="str">
            <v/>
          </cell>
          <cell r="Z1229" t="str">
            <v/>
          </cell>
          <cell r="AA1229" t="str">
            <v/>
          </cell>
          <cell r="AB1229" t="str">
            <v/>
          </cell>
          <cell r="AC1229" t="str">
            <v/>
          </cell>
          <cell r="AD1229" t="str">
            <v/>
          </cell>
          <cell r="AE1229" t="str">
            <v/>
          </cell>
          <cell r="AF1229" t="str">
            <v/>
          </cell>
          <cell r="AG1229" t="str">
            <v/>
          </cell>
          <cell r="AH1229" t="str">
            <v/>
          </cell>
          <cell r="AI1229" t="str">
            <v/>
          </cell>
          <cell r="AJ1229" t="str">
            <v/>
          </cell>
          <cell r="AK1229" t="str">
            <v/>
          </cell>
        </row>
        <row r="1230">
          <cell r="A1230">
            <v>540202480</v>
          </cell>
          <cell r="B1230" t="str">
            <v>Normal</v>
          </cell>
          <cell r="C1230" t="str">
            <v>Produtivo</v>
          </cell>
          <cell r="D1230" t="str">
            <v>MBBRAS - SBC_x000D_
59.104.273/0001-29</v>
          </cell>
          <cell r="E1230" t="str">
            <v>BSAO0044057</v>
          </cell>
          <cell r="F1230" t="str">
            <v>DAIMLER TRUCK</v>
          </cell>
          <cell r="G1230" t="str">
            <v>HAPPAG LLOYD BRASIL AGENCIAMENTO MARITIM</v>
          </cell>
          <cell r="H1230" t="str">
            <v>MARITIMA</v>
          </cell>
          <cell r="I1230" t="str">
            <v/>
          </cell>
          <cell r="J1230">
            <v>44623</v>
          </cell>
          <cell r="K1230" t="str">
            <v>HLCUSTR220206843</v>
          </cell>
          <cell r="L1230" t="str">
            <v>1250254355</v>
          </cell>
          <cell r="P1230">
            <v>44623</v>
          </cell>
          <cell r="Q1230" t="str">
            <v>9720512 - MSC MICHELA</v>
          </cell>
          <cell r="R1230" t="str">
            <v>FCL</v>
          </cell>
          <cell r="S1230">
            <v>44638</v>
          </cell>
          <cell r="T1230" t="str">
            <v/>
          </cell>
          <cell r="U1230" t="str">
            <v>152205057132137</v>
          </cell>
          <cell r="V1230" t="str">
            <v/>
          </cell>
          <cell r="W1230" t="str">
            <v/>
          </cell>
          <cell r="X1230" t="str">
            <v/>
          </cell>
          <cell r="Y1230" t="str">
            <v/>
          </cell>
          <cell r="Z1230" t="str">
            <v/>
          </cell>
          <cell r="AA1230" t="str">
            <v/>
          </cell>
          <cell r="AB1230" t="str">
            <v/>
          </cell>
          <cell r="AC1230" t="str">
            <v/>
          </cell>
          <cell r="AD1230" t="str">
            <v/>
          </cell>
          <cell r="AE1230" t="str">
            <v/>
          </cell>
          <cell r="AF1230" t="str">
            <v/>
          </cell>
          <cell r="AG1230" t="str">
            <v/>
          </cell>
          <cell r="AH1230" t="str">
            <v/>
          </cell>
          <cell r="AI1230" t="str">
            <v/>
          </cell>
          <cell r="AJ1230" t="str">
            <v/>
          </cell>
          <cell r="AK1230" t="str">
            <v/>
          </cell>
        </row>
        <row r="1231">
          <cell r="A1231">
            <v>540202453</v>
          </cell>
          <cell r="B1231" t="str">
            <v>Normal</v>
          </cell>
          <cell r="C1231" t="str">
            <v>Produtivo</v>
          </cell>
          <cell r="D1231" t="str">
            <v>MBBRAS - SBC_x000D_
59.104.273/0001-29</v>
          </cell>
          <cell r="E1231" t="str">
            <v>BSAO0044053</v>
          </cell>
          <cell r="F1231" t="str">
            <v>DAIMLER TRUCK</v>
          </cell>
          <cell r="G1231" t="str">
            <v>HAPPAG LLOYD BRASIL AGENCIAMENTO MARITIM</v>
          </cell>
          <cell r="H1231" t="str">
            <v>MARITIMA</v>
          </cell>
          <cell r="I1231" t="str">
            <v/>
          </cell>
          <cell r="J1231" t="str">
            <v/>
          </cell>
          <cell r="K1231" t="str">
            <v>HLCUSTR220205957</v>
          </cell>
          <cell r="L1231" t="str">
            <v>1250254345</v>
          </cell>
          <cell r="P1231">
            <v>44623</v>
          </cell>
          <cell r="Q1231" t="str">
            <v>9720512 - MSC MICHELA</v>
          </cell>
          <cell r="R1231" t="str">
            <v>FCL</v>
          </cell>
          <cell r="S1231">
            <v>44638</v>
          </cell>
          <cell r="T1231" t="str">
            <v/>
          </cell>
          <cell r="U1231" t="str">
            <v>152205057130860</v>
          </cell>
          <cell r="V1231" t="str">
            <v/>
          </cell>
          <cell r="W1231" t="str">
            <v/>
          </cell>
          <cell r="X1231" t="str">
            <v/>
          </cell>
          <cell r="Y1231" t="str">
            <v/>
          </cell>
          <cell r="Z1231" t="str">
            <v/>
          </cell>
          <cell r="AA1231" t="str">
            <v/>
          </cell>
          <cell r="AB1231" t="str">
            <v/>
          </cell>
          <cell r="AC1231" t="str">
            <v/>
          </cell>
          <cell r="AD1231" t="str">
            <v/>
          </cell>
          <cell r="AE1231" t="str">
            <v/>
          </cell>
          <cell r="AF1231" t="str">
            <v/>
          </cell>
          <cell r="AG1231" t="str">
            <v/>
          </cell>
          <cell r="AH1231" t="str">
            <v/>
          </cell>
          <cell r="AI1231" t="str">
            <v/>
          </cell>
          <cell r="AJ1231" t="str">
            <v/>
          </cell>
          <cell r="AK1231" t="str">
            <v/>
          </cell>
        </row>
        <row r="1232">
          <cell r="A1232">
            <v>540202498</v>
          </cell>
          <cell r="B1232" t="str">
            <v>Normal</v>
          </cell>
          <cell r="C1232" t="str">
            <v>Produtivo</v>
          </cell>
          <cell r="D1232" t="str">
            <v>MBBRAS - SBC_x000D_
59.104.273/0001-29</v>
          </cell>
          <cell r="E1232" t="str">
            <v>BSAO0044068</v>
          </cell>
          <cell r="F1232" t="str">
            <v>DAIMLER TRUCK</v>
          </cell>
          <cell r="G1232" t="str">
            <v>HAPPAG LLOYD BRASIL AGENCIAMENTO MARITIM</v>
          </cell>
          <cell r="H1232" t="str">
            <v>MARITIMA</v>
          </cell>
          <cell r="I1232" t="str">
            <v/>
          </cell>
          <cell r="J1232">
            <v>44623</v>
          </cell>
          <cell r="K1232" t="str">
            <v>HLCUSTR220210715</v>
          </cell>
          <cell r="L1232" t="str">
            <v>1250254410</v>
          </cell>
          <cell r="P1232">
            <v>44623</v>
          </cell>
          <cell r="Q1232" t="str">
            <v>9720512 - MSC MICHELA</v>
          </cell>
          <cell r="R1232" t="str">
            <v>FCL</v>
          </cell>
          <cell r="S1232">
            <v>44638</v>
          </cell>
          <cell r="T1232" t="str">
            <v/>
          </cell>
          <cell r="U1232" t="str">
            <v>152205057138844</v>
          </cell>
          <cell r="V1232" t="str">
            <v/>
          </cell>
          <cell r="W1232" t="str">
            <v/>
          </cell>
          <cell r="X1232" t="str">
            <v/>
          </cell>
          <cell r="Y1232" t="str">
            <v/>
          </cell>
          <cell r="Z1232" t="str">
            <v/>
          </cell>
          <cell r="AA1232" t="str">
            <v/>
          </cell>
          <cell r="AB1232" t="str">
            <v/>
          </cell>
          <cell r="AC1232" t="str">
            <v/>
          </cell>
          <cell r="AD1232" t="str">
            <v/>
          </cell>
          <cell r="AE1232" t="str">
            <v/>
          </cell>
          <cell r="AF1232" t="str">
            <v/>
          </cell>
          <cell r="AG1232" t="str">
            <v/>
          </cell>
          <cell r="AH1232" t="str">
            <v/>
          </cell>
          <cell r="AI1232" t="str">
            <v/>
          </cell>
          <cell r="AJ1232" t="str">
            <v/>
          </cell>
          <cell r="AK1232" t="str">
            <v/>
          </cell>
        </row>
        <row r="1233">
          <cell r="A1233">
            <v>540202484</v>
          </cell>
          <cell r="B1233" t="str">
            <v>Normal</v>
          </cell>
          <cell r="C1233" t="str">
            <v>Produtivo</v>
          </cell>
          <cell r="D1233" t="str">
            <v>MBBRAS - SBC_x000D_
59.104.273/0001-29</v>
          </cell>
          <cell r="E1233" t="str">
            <v>BSAO0044060</v>
          </cell>
          <cell r="F1233" t="str">
            <v>DAIMLER TRUCK</v>
          </cell>
          <cell r="G1233" t="str">
            <v>HAPPAG LLOYD BRASIL AGENCIAMENTO MARITIM</v>
          </cell>
          <cell r="H1233" t="str">
            <v>MARITIMA</v>
          </cell>
          <cell r="I1233" t="str">
            <v/>
          </cell>
          <cell r="J1233">
            <v>44623</v>
          </cell>
          <cell r="K1233" t="str">
            <v>HLCUSTR220120132</v>
          </cell>
          <cell r="L1233" t="str">
            <v>1250254439</v>
          </cell>
          <cell r="P1233">
            <v>44623</v>
          </cell>
          <cell r="Q1233" t="str">
            <v>9720512 - MSC MICHELA</v>
          </cell>
          <cell r="R1233" t="str">
            <v>FCL</v>
          </cell>
          <cell r="S1233">
            <v>44638</v>
          </cell>
          <cell r="T1233" t="str">
            <v/>
          </cell>
          <cell r="U1233" t="str">
            <v>152205057127133</v>
          </cell>
          <cell r="V1233" t="str">
            <v/>
          </cell>
          <cell r="W1233" t="str">
            <v/>
          </cell>
          <cell r="X1233" t="str">
            <v/>
          </cell>
          <cell r="Y1233" t="str">
            <v/>
          </cell>
          <cell r="Z1233" t="str">
            <v/>
          </cell>
          <cell r="AA1233" t="str">
            <v/>
          </cell>
          <cell r="AB1233" t="str">
            <v/>
          </cell>
          <cell r="AC1233" t="str">
            <v/>
          </cell>
          <cell r="AD1233" t="str">
            <v/>
          </cell>
          <cell r="AE1233" t="str">
            <v/>
          </cell>
          <cell r="AF1233" t="str">
            <v/>
          </cell>
          <cell r="AG1233" t="str">
            <v/>
          </cell>
          <cell r="AH1233" t="str">
            <v/>
          </cell>
          <cell r="AI1233" t="str">
            <v/>
          </cell>
          <cell r="AJ1233" t="str">
            <v/>
          </cell>
          <cell r="AK1233" t="str">
            <v/>
          </cell>
        </row>
        <row r="1234">
          <cell r="A1234">
            <v>540202481</v>
          </cell>
          <cell r="B1234" t="str">
            <v>Normal</v>
          </cell>
          <cell r="C1234" t="str">
            <v>Produtivo</v>
          </cell>
          <cell r="D1234" t="str">
            <v>MBBRAS - SBC_x000D_
59.104.273/0001-29</v>
          </cell>
          <cell r="E1234" t="str">
            <v>BSAO0044058</v>
          </cell>
          <cell r="F1234" t="str">
            <v>DAIMLER TRUCK</v>
          </cell>
          <cell r="G1234" t="str">
            <v>HAPPAG LLOYD BRASIL AGENCIAMENTO MARITIM</v>
          </cell>
          <cell r="H1234" t="str">
            <v>MARITIMA</v>
          </cell>
          <cell r="I1234" t="str">
            <v/>
          </cell>
          <cell r="J1234">
            <v>44623</v>
          </cell>
          <cell r="K1234" t="str">
            <v>HLCUSTR220207276</v>
          </cell>
          <cell r="L1234" t="str">
            <v>1250254358</v>
          </cell>
          <cell r="P1234">
            <v>44623</v>
          </cell>
          <cell r="Q1234" t="str">
            <v>9720512 - MSC MICHELA</v>
          </cell>
          <cell r="R1234" t="str">
            <v>FCL</v>
          </cell>
          <cell r="S1234">
            <v>44638</v>
          </cell>
          <cell r="T1234" t="str">
            <v/>
          </cell>
          <cell r="U1234" t="str">
            <v>152205057133028</v>
          </cell>
          <cell r="V1234" t="str">
            <v/>
          </cell>
          <cell r="W1234" t="str">
            <v/>
          </cell>
          <cell r="X1234" t="str">
            <v/>
          </cell>
          <cell r="Y1234" t="str">
            <v/>
          </cell>
          <cell r="Z1234" t="str">
            <v/>
          </cell>
          <cell r="AA1234" t="str">
            <v/>
          </cell>
          <cell r="AB1234" t="str">
            <v/>
          </cell>
          <cell r="AC1234" t="str">
            <v/>
          </cell>
          <cell r="AD1234" t="str">
            <v/>
          </cell>
          <cell r="AE1234" t="str">
            <v/>
          </cell>
          <cell r="AF1234" t="str">
            <v/>
          </cell>
          <cell r="AG1234" t="str">
            <v/>
          </cell>
          <cell r="AH1234" t="str">
            <v/>
          </cell>
          <cell r="AI1234" t="str">
            <v/>
          </cell>
          <cell r="AJ1234" t="str">
            <v/>
          </cell>
          <cell r="AK1234" t="str">
            <v/>
          </cell>
        </row>
        <row r="1235">
          <cell r="A1235">
            <v>540202487</v>
          </cell>
          <cell r="B1235" t="str">
            <v>Normal</v>
          </cell>
          <cell r="C1235" t="str">
            <v>Produtivo</v>
          </cell>
          <cell r="D1235" t="str">
            <v>MBBRAS - SBC_x000D_
59.104.273/0001-29</v>
          </cell>
          <cell r="E1235" t="str">
            <v>BSAO0044062</v>
          </cell>
          <cell r="F1235" t="str">
            <v>DAIMLER TRUCK</v>
          </cell>
          <cell r="G1235" t="str">
            <v>HAPPAG LLOYD BRASIL AGENCIAMENTO MARITIM</v>
          </cell>
          <cell r="H1235" t="str">
            <v>MARITIMA</v>
          </cell>
          <cell r="I1235" t="str">
            <v/>
          </cell>
          <cell r="J1235">
            <v>44623</v>
          </cell>
          <cell r="K1235" t="str">
            <v>HLCUSTR220210039</v>
          </cell>
          <cell r="L1235" t="str">
            <v>1250254403</v>
          </cell>
          <cell r="P1235">
            <v>44623</v>
          </cell>
          <cell r="Q1235" t="str">
            <v>9720512 - MSC MICHELA</v>
          </cell>
          <cell r="R1235" t="str">
            <v>FCL</v>
          </cell>
          <cell r="S1235">
            <v>44638</v>
          </cell>
          <cell r="T1235" t="str">
            <v/>
          </cell>
          <cell r="U1235" t="str">
            <v>152205057137600</v>
          </cell>
          <cell r="V1235" t="str">
            <v/>
          </cell>
          <cell r="W1235" t="str">
            <v/>
          </cell>
          <cell r="X1235" t="str">
            <v/>
          </cell>
          <cell r="Y1235" t="str">
            <v/>
          </cell>
          <cell r="Z1235" t="str">
            <v/>
          </cell>
          <cell r="AA1235" t="str">
            <v/>
          </cell>
          <cell r="AB1235" t="str">
            <v/>
          </cell>
          <cell r="AC1235" t="str">
            <v/>
          </cell>
          <cell r="AD1235" t="str">
            <v/>
          </cell>
          <cell r="AE1235" t="str">
            <v/>
          </cell>
          <cell r="AF1235" t="str">
            <v/>
          </cell>
          <cell r="AG1235" t="str">
            <v/>
          </cell>
          <cell r="AH1235" t="str">
            <v/>
          </cell>
          <cell r="AI1235" t="str">
            <v/>
          </cell>
          <cell r="AJ1235" t="str">
            <v/>
          </cell>
          <cell r="AK1235" t="str">
            <v/>
          </cell>
        </row>
        <row r="1236">
          <cell r="A1236">
            <v>540202455</v>
          </cell>
          <cell r="B1236" t="str">
            <v>Normal</v>
          </cell>
          <cell r="C1236" t="str">
            <v>Produtivo</v>
          </cell>
          <cell r="D1236" t="str">
            <v>MBBRAS - SBC_x000D_
59.104.273/0001-29</v>
          </cell>
          <cell r="E1236" t="str">
            <v>BSAO0044055</v>
          </cell>
          <cell r="F1236" t="str">
            <v>DAIMLER TRUCK</v>
          </cell>
          <cell r="G1236" t="str">
            <v>HAPPAG LLOYD BRASIL AGENCIAMENTO MARITIM</v>
          </cell>
          <cell r="H1236" t="str">
            <v>MARITIMA</v>
          </cell>
          <cell r="I1236" t="str">
            <v/>
          </cell>
          <cell r="J1236">
            <v>44623</v>
          </cell>
          <cell r="K1236" t="str">
            <v>HLCUSTR220206485</v>
          </cell>
          <cell r="L1236" t="str">
            <v>1250254350</v>
          </cell>
          <cell r="P1236">
            <v>44623</v>
          </cell>
          <cell r="Q1236" t="str">
            <v>9720512 - MSC MICHELA</v>
          </cell>
          <cell r="R1236" t="str">
            <v>FCL</v>
          </cell>
          <cell r="S1236">
            <v>44638</v>
          </cell>
          <cell r="T1236" t="str">
            <v/>
          </cell>
          <cell r="U1236" t="str">
            <v>152205057131246</v>
          </cell>
          <cell r="V1236" t="str">
            <v/>
          </cell>
          <cell r="W1236" t="str">
            <v/>
          </cell>
          <cell r="X1236" t="str">
            <v/>
          </cell>
          <cell r="Y1236" t="str">
            <v/>
          </cell>
          <cell r="Z1236" t="str">
            <v/>
          </cell>
          <cell r="AA1236" t="str">
            <v/>
          </cell>
          <cell r="AB1236" t="str">
            <v/>
          </cell>
          <cell r="AC1236" t="str">
            <v/>
          </cell>
          <cell r="AD1236" t="str">
            <v/>
          </cell>
          <cell r="AE1236" t="str">
            <v/>
          </cell>
          <cell r="AF1236" t="str">
            <v/>
          </cell>
          <cell r="AG1236" t="str">
            <v/>
          </cell>
          <cell r="AH1236" t="str">
            <v/>
          </cell>
          <cell r="AI1236" t="str">
            <v/>
          </cell>
          <cell r="AJ1236" t="str">
            <v/>
          </cell>
          <cell r="AK1236" t="str">
            <v/>
          </cell>
        </row>
        <row r="1237">
          <cell r="A1237">
            <v>540202479</v>
          </cell>
          <cell r="B1237" t="str">
            <v>Normal</v>
          </cell>
          <cell r="C1237" t="str">
            <v>Produtivo</v>
          </cell>
          <cell r="D1237" t="str">
            <v>MBBRAS - SBC_x000D_
59.104.273/0001-29</v>
          </cell>
          <cell r="E1237" t="str">
            <v>BSAO0044056</v>
          </cell>
          <cell r="F1237" t="str">
            <v>DAIMLER TRUCK</v>
          </cell>
          <cell r="G1237" t="str">
            <v>HAPPAG LLOYD BRASIL AGENCIAMENTO MARITIM</v>
          </cell>
          <cell r="H1237" t="str">
            <v>MARITIMA</v>
          </cell>
          <cell r="I1237" t="str">
            <v/>
          </cell>
          <cell r="J1237">
            <v>44623</v>
          </cell>
          <cell r="K1237" t="str">
            <v>HLCUSTR220206631</v>
          </cell>
          <cell r="L1237" t="str">
            <v>1250254353</v>
          </cell>
          <cell r="P1237">
            <v>44623</v>
          </cell>
          <cell r="Q1237" t="str">
            <v>9720512 - MSC MICHELA</v>
          </cell>
          <cell r="R1237" t="str">
            <v>FCL</v>
          </cell>
          <cell r="S1237">
            <v>44638</v>
          </cell>
          <cell r="T1237" t="str">
            <v/>
          </cell>
          <cell r="U1237" t="str">
            <v>152205057131670</v>
          </cell>
          <cell r="V1237" t="str">
            <v/>
          </cell>
          <cell r="W1237" t="str">
            <v/>
          </cell>
          <cell r="X1237" t="str">
            <v/>
          </cell>
          <cell r="Y1237" t="str">
            <v/>
          </cell>
          <cell r="Z1237" t="str">
            <v/>
          </cell>
          <cell r="AA1237" t="str">
            <v/>
          </cell>
          <cell r="AB1237" t="str">
            <v/>
          </cell>
          <cell r="AC1237" t="str">
            <v/>
          </cell>
          <cell r="AD1237" t="str">
            <v/>
          </cell>
          <cell r="AE1237" t="str">
            <v/>
          </cell>
          <cell r="AF1237" t="str">
            <v/>
          </cell>
          <cell r="AG1237" t="str">
            <v/>
          </cell>
          <cell r="AH1237" t="str">
            <v/>
          </cell>
          <cell r="AI1237" t="str">
            <v/>
          </cell>
          <cell r="AJ1237" t="str">
            <v/>
          </cell>
          <cell r="AK1237" t="str">
            <v/>
          </cell>
        </row>
        <row r="1238">
          <cell r="A1238">
            <v>540202494</v>
          </cell>
          <cell r="B1238" t="str">
            <v>Normal</v>
          </cell>
          <cell r="C1238" t="str">
            <v>Produtivo</v>
          </cell>
          <cell r="D1238" t="str">
            <v>MBBRAS - SBC_x000D_
59.104.273/0001-29</v>
          </cell>
          <cell r="E1238" t="str">
            <v>BSAO0044065</v>
          </cell>
          <cell r="F1238" t="str">
            <v>DAIMLER TRUCK</v>
          </cell>
          <cell r="G1238" t="str">
            <v>HAPPAG LLOYD BRASIL AGENCIAMENTO MARITIM</v>
          </cell>
          <cell r="H1238" t="str">
            <v>MARITIMA</v>
          </cell>
          <cell r="I1238" t="str">
            <v/>
          </cell>
          <cell r="J1238">
            <v>44623</v>
          </cell>
          <cell r="K1238" t="str">
            <v>HLCUSTR220210441</v>
          </cell>
          <cell r="L1238" t="str">
            <v>1250254409</v>
          </cell>
          <cell r="P1238">
            <v>44623</v>
          </cell>
          <cell r="Q1238" t="str">
            <v>9720512 - MSC MICHELA</v>
          </cell>
          <cell r="R1238" t="str">
            <v>FCL</v>
          </cell>
          <cell r="S1238">
            <v>44638</v>
          </cell>
          <cell r="T1238" t="str">
            <v/>
          </cell>
          <cell r="U1238" t="str">
            <v>152205057138330</v>
          </cell>
          <cell r="V1238" t="str">
            <v/>
          </cell>
          <cell r="W1238" t="str">
            <v/>
          </cell>
          <cell r="X1238" t="str">
            <v/>
          </cell>
          <cell r="Y1238" t="str">
            <v/>
          </cell>
          <cell r="Z1238" t="str">
            <v/>
          </cell>
          <cell r="AA1238" t="str">
            <v/>
          </cell>
          <cell r="AB1238" t="str">
            <v/>
          </cell>
          <cell r="AC1238" t="str">
            <v/>
          </cell>
          <cell r="AD1238" t="str">
            <v/>
          </cell>
          <cell r="AE1238" t="str">
            <v/>
          </cell>
          <cell r="AF1238" t="str">
            <v/>
          </cell>
          <cell r="AG1238" t="str">
            <v/>
          </cell>
          <cell r="AH1238" t="str">
            <v/>
          </cell>
          <cell r="AI1238" t="str">
            <v/>
          </cell>
          <cell r="AJ1238" t="str">
            <v/>
          </cell>
          <cell r="AK1238" t="str">
            <v/>
          </cell>
        </row>
        <row r="1239">
          <cell r="A1239">
            <v>540202489</v>
          </cell>
          <cell r="B1239" t="str">
            <v>Normal</v>
          </cell>
          <cell r="C1239" t="str">
            <v>Produtivo</v>
          </cell>
          <cell r="D1239" t="str">
            <v>MBBRAS - SBC_x000D_
59.104.273/0001-29</v>
          </cell>
          <cell r="E1239" t="str">
            <v>BSAO0044063</v>
          </cell>
          <cell r="F1239" t="str">
            <v>DAIMLER TRUCK</v>
          </cell>
          <cell r="G1239" t="str">
            <v>HAPPAG LLOYD BRASIL AGENCIAMENTO MARITIM</v>
          </cell>
          <cell r="H1239" t="str">
            <v>MARITIMA</v>
          </cell>
          <cell r="I1239" t="str">
            <v/>
          </cell>
          <cell r="J1239">
            <v>44623</v>
          </cell>
          <cell r="K1239" t="str">
            <v>HLCUSTR220210324</v>
          </cell>
          <cell r="L1239" t="str">
            <v>1250254395</v>
          </cell>
          <cell r="P1239">
            <v>44623</v>
          </cell>
          <cell r="Q1239" t="str">
            <v>9720512 - MSC MICHELA</v>
          </cell>
          <cell r="R1239" t="str">
            <v>FCL</v>
          </cell>
          <cell r="S1239">
            <v>44638</v>
          </cell>
          <cell r="T1239" t="str">
            <v/>
          </cell>
          <cell r="U1239" t="str">
            <v>152205057137953</v>
          </cell>
          <cell r="V1239" t="str">
            <v/>
          </cell>
          <cell r="W1239" t="str">
            <v/>
          </cell>
          <cell r="X1239" t="str">
            <v/>
          </cell>
          <cell r="Y1239" t="str">
            <v/>
          </cell>
          <cell r="Z1239" t="str">
            <v/>
          </cell>
          <cell r="AA1239" t="str">
            <v/>
          </cell>
          <cell r="AB1239" t="str">
            <v/>
          </cell>
          <cell r="AC1239" t="str">
            <v/>
          </cell>
          <cell r="AD1239" t="str">
            <v/>
          </cell>
          <cell r="AE1239" t="str">
            <v/>
          </cell>
          <cell r="AF1239" t="str">
            <v/>
          </cell>
          <cell r="AG1239" t="str">
            <v/>
          </cell>
          <cell r="AH1239" t="str">
            <v/>
          </cell>
          <cell r="AI1239" t="str">
            <v/>
          </cell>
          <cell r="AJ1239" t="str">
            <v/>
          </cell>
          <cell r="AK1239" t="str">
            <v/>
          </cell>
        </row>
        <row r="1240">
          <cell r="A1240">
            <v>540202482</v>
          </cell>
          <cell r="B1240" t="str">
            <v>Normal</v>
          </cell>
          <cell r="C1240" t="str">
            <v>Produtivo</v>
          </cell>
          <cell r="D1240" t="str">
            <v>MBBRAS - SBC_x000D_
59.104.273/0001-29</v>
          </cell>
          <cell r="E1240" t="str">
            <v>BSAO0044059</v>
          </cell>
          <cell r="F1240" t="str">
            <v>DAIMLER TRUCK</v>
          </cell>
          <cell r="G1240" t="str">
            <v>HAPPAG LLOYD BRASIL AGENCIAMENTO MARITIM</v>
          </cell>
          <cell r="H1240" t="str">
            <v>MARITIMA</v>
          </cell>
          <cell r="I1240" t="str">
            <v/>
          </cell>
          <cell r="J1240">
            <v>44623</v>
          </cell>
          <cell r="K1240" t="str">
            <v>HLCUSTR220210726</v>
          </cell>
          <cell r="L1240" t="str">
            <v>1250254419</v>
          </cell>
          <cell r="P1240">
            <v>44623</v>
          </cell>
          <cell r="Q1240" t="str">
            <v>9720512 - MSC MICHELA</v>
          </cell>
          <cell r="R1240" t="str">
            <v>FCL</v>
          </cell>
          <cell r="S1240">
            <v>44638</v>
          </cell>
          <cell r="T1240" t="str">
            <v/>
          </cell>
          <cell r="U1240" t="str">
            <v>152205057138925</v>
          </cell>
          <cell r="V1240" t="str">
            <v/>
          </cell>
          <cell r="W1240" t="str">
            <v/>
          </cell>
          <cell r="X1240" t="str">
            <v/>
          </cell>
          <cell r="Y1240" t="str">
            <v/>
          </cell>
          <cell r="Z1240" t="str">
            <v/>
          </cell>
          <cell r="AA1240" t="str">
            <v/>
          </cell>
          <cell r="AB1240" t="str">
            <v/>
          </cell>
          <cell r="AC1240" t="str">
            <v/>
          </cell>
          <cell r="AD1240" t="str">
            <v/>
          </cell>
          <cell r="AE1240" t="str">
            <v/>
          </cell>
          <cell r="AF1240" t="str">
            <v/>
          </cell>
          <cell r="AG1240" t="str">
            <v/>
          </cell>
          <cell r="AH1240" t="str">
            <v/>
          </cell>
          <cell r="AI1240" t="str">
            <v/>
          </cell>
          <cell r="AJ1240" t="str">
            <v/>
          </cell>
          <cell r="AK1240" t="str">
            <v/>
          </cell>
        </row>
        <row r="1241">
          <cell r="A1241">
            <v>540202492</v>
          </cell>
          <cell r="B1241" t="str">
            <v>Normal</v>
          </cell>
          <cell r="C1241" t="str">
            <v>Produtivo</v>
          </cell>
          <cell r="D1241" t="str">
            <v>MBBRAS - SBC_x000D_
59.104.273/0001-29</v>
          </cell>
          <cell r="E1241" t="str">
            <v>BSAO0044064</v>
          </cell>
          <cell r="F1241" t="str">
            <v>DAIMLER TRUCK</v>
          </cell>
          <cell r="G1241" t="str">
            <v>HAPPAG LLOYD BRASIL AGENCIAMENTO MARITIM</v>
          </cell>
          <cell r="H1241" t="str">
            <v>MARITIMA</v>
          </cell>
          <cell r="I1241" t="str">
            <v/>
          </cell>
          <cell r="J1241">
            <v>44623</v>
          </cell>
          <cell r="K1241" t="str">
            <v>HLCUSTR220210335</v>
          </cell>
          <cell r="L1241" t="str">
            <v>1250254408</v>
          </cell>
          <cell r="P1241">
            <v>44623</v>
          </cell>
          <cell r="Q1241" t="str">
            <v>9720512 - MSC MICHELA</v>
          </cell>
          <cell r="R1241" t="str">
            <v>FCL</v>
          </cell>
          <cell r="S1241">
            <v>44638</v>
          </cell>
          <cell r="T1241" t="str">
            <v/>
          </cell>
          <cell r="U1241" t="str">
            <v>152205057138097</v>
          </cell>
          <cell r="V1241" t="str">
            <v/>
          </cell>
          <cell r="W1241" t="str">
            <v/>
          </cell>
          <cell r="X1241" t="str">
            <v/>
          </cell>
          <cell r="Y1241" t="str">
            <v/>
          </cell>
          <cell r="Z1241" t="str">
            <v/>
          </cell>
          <cell r="AA1241" t="str">
            <v/>
          </cell>
          <cell r="AB1241" t="str">
            <v/>
          </cell>
          <cell r="AC1241" t="str">
            <v/>
          </cell>
          <cell r="AD1241" t="str">
            <v/>
          </cell>
          <cell r="AE1241" t="str">
            <v/>
          </cell>
          <cell r="AF1241" t="str">
            <v/>
          </cell>
          <cell r="AG1241" t="str">
            <v/>
          </cell>
          <cell r="AH1241" t="str">
            <v/>
          </cell>
          <cell r="AI1241" t="str">
            <v/>
          </cell>
          <cell r="AJ1241" t="str">
            <v/>
          </cell>
          <cell r="AK1241" t="str">
            <v/>
          </cell>
        </row>
        <row r="1242">
          <cell r="A1242">
            <v>540202497</v>
          </cell>
          <cell r="B1242" t="str">
            <v>Normal</v>
          </cell>
          <cell r="C1242" t="str">
            <v>Produtivo</v>
          </cell>
          <cell r="D1242" t="str">
            <v>MBBRAS - SBC_x000D_
59.104.273/0001-29</v>
          </cell>
          <cell r="E1242" t="str">
            <v>BSAO0044067</v>
          </cell>
          <cell r="F1242" t="str">
            <v>DAIMLER TRUCK</v>
          </cell>
          <cell r="G1242" t="str">
            <v>HAPPAG LLOYD BRASIL AGENCIAMENTO MARITIM</v>
          </cell>
          <cell r="H1242" t="str">
            <v>MARITIMA</v>
          </cell>
          <cell r="I1242" t="str">
            <v/>
          </cell>
          <cell r="J1242">
            <v>44623</v>
          </cell>
          <cell r="K1242" t="str">
            <v>HLCUSTR220210591</v>
          </cell>
          <cell r="L1242" t="str">
            <v>1250254413</v>
          </cell>
          <cell r="P1242">
            <v>44623</v>
          </cell>
          <cell r="Q1242" t="str">
            <v>9720512 - MSC MICHELA</v>
          </cell>
          <cell r="R1242" t="str">
            <v>FCL</v>
          </cell>
          <cell r="S1242">
            <v>44638</v>
          </cell>
          <cell r="T1242" t="str">
            <v/>
          </cell>
          <cell r="U1242" t="str">
            <v>152205057138682</v>
          </cell>
          <cell r="V1242" t="str">
            <v/>
          </cell>
          <cell r="W1242" t="str">
            <v/>
          </cell>
          <cell r="X1242" t="str">
            <v/>
          </cell>
          <cell r="Y1242" t="str">
            <v/>
          </cell>
          <cell r="Z1242" t="str">
            <v/>
          </cell>
          <cell r="AA1242" t="str">
            <v/>
          </cell>
          <cell r="AB1242" t="str">
            <v/>
          </cell>
          <cell r="AC1242" t="str">
            <v/>
          </cell>
          <cell r="AD1242" t="str">
            <v/>
          </cell>
          <cell r="AE1242" t="str">
            <v/>
          </cell>
          <cell r="AF1242" t="str">
            <v/>
          </cell>
          <cell r="AG1242" t="str">
            <v/>
          </cell>
          <cell r="AH1242" t="str">
            <v/>
          </cell>
          <cell r="AI1242" t="str">
            <v/>
          </cell>
          <cell r="AJ1242" t="str">
            <v/>
          </cell>
          <cell r="AK1242" t="str">
            <v/>
          </cell>
        </row>
        <row r="1243">
          <cell r="A1243">
            <v>540202496</v>
          </cell>
          <cell r="B1243" t="str">
            <v>Normal</v>
          </cell>
          <cell r="C1243" t="str">
            <v>Produtivo</v>
          </cell>
          <cell r="D1243" t="str">
            <v>MBBRAS - SBC_x000D_
59.104.273/0001-29</v>
          </cell>
          <cell r="E1243" t="str">
            <v>BSAO0044066</v>
          </cell>
          <cell r="F1243" t="str">
            <v>DAIMLER TRUCK</v>
          </cell>
          <cell r="G1243" t="str">
            <v>HAPPAG LLOYD BRASIL AGENCIAMENTO MARITIM</v>
          </cell>
          <cell r="H1243" t="str">
            <v>MARITIMA</v>
          </cell>
          <cell r="I1243" t="str">
            <v/>
          </cell>
          <cell r="J1243">
            <v>44623</v>
          </cell>
          <cell r="K1243" t="str">
            <v>HLCUSTR220210580</v>
          </cell>
          <cell r="L1243" t="str">
            <v>1250254411</v>
          </cell>
          <cell r="P1243">
            <v>44623</v>
          </cell>
          <cell r="Q1243" t="str">
            <v>9720512 - MSC MICHELA</v>
          </cell>
          <cell r="R1243" t="str">
            <v>FCL</v>
          </cell>
          <cell r="S1243">
            <v>44638</v>
          </cell>
          <cell r="T1243" t="str">
            <v/>
          </cell>
          <cell r="U1243" t="str">
            <v>152205057138500</v>
          </cell>
          <cell r="V1243" t="str">
            <v/>
          </cell>
          <cell r="W1243" t="str">
            <v/>
          </cell>
          <cell r="X1243" t="str">
            <v/>
          </cell>
          <cell r="Y1243" t="str">
            <v/>
          </cell>
          <cell r="Z1243" t="str">
            <v/>
          </cell>
          <cell r="AA1243" t="str">
            <v/>
          </cell>
          <cell r="AB1243" t="str">
            <v/>
          </cell>
          <cell r="AC1243" t="str">
            <v/>
          </cell>
          <cell r="AD1243" t="str">
            <v/>
          </cell>
          <cell r="AE1243" t="str">
            <v/>
          </cell>
          <cell r="AF1243" t="str">
            <v/>
          </cell>
          <cell r="AG1243" t="str">
            <v/>
          </cell>
          <cell r="AH1243" t="str">
            <v/>
          </cell>
          <cell r="AI1243" t="str">
            <v/>
          </cell>
          <cell r="AJ1243" t="str">
            <v/>
          </cell>
          <cell r="AK1243" t="str">
            <v/>
          </cell>
        </row>
        <row r="1244">
          <cell r="A1244">
            <v>540202454</v>
          </cell>
          <cell r="B1244" t="str">
            <v>Normal</v>
          </cell>
          <cell r="C1244" t="str">
            <v>Produtivo</v>
          </cell>
          <cell r="D1244" t="str">
            <v>MBBRAS - SBC_x000D_
59.104.273/0001-29</v>
          </cell>
          <cell r="E1244" t="str">
            <v>BSAO0044054</v>
          </cell>
          <cell r="F1244" t="str">
            <v>DAIMLER TRUCK</v>
          </cell>
          <cell r="G1244" t="str">
            <v>HAPPAG LLOYD BRASIL AGENCIAMENTO MARITIM</v>
          </cell>
          <cell r="H1244" t="str">
            <v>MARITIMA</v>
          </cell>
          <cell r="I1244" t="str">
            <v/>
          </cell>
          <cell r="J1244">
            <v>44623</v>
          </cell>
          <cell r="K1244" t="str">
            <v>HLCUSTR220206463</v>
          </cell>
          <cell r="L1244" t="str">
            <v>1250254352</v>
          </cell>
          <cell r="P1244">
            <v>44623</v>
          </cell>
          <cell r="Q1244" t="str">
            <v>9720512 - MSC MICHELA</v>
          </cell>
          <cell r="R1244" t="str">
            <v>FCL</v>
          </cell>
          <cell r="S1244">
            <v>44638</v>
          </cell>
          <cell r="T1244" t="str">
            <v/>
          </cell>
          <cell r="U1244" t="str">
            <v>152205057131165</v>
          </cell>
          <cell r="V1244" t="str">
            <v/>
          </cell>
          <cell r="W1244" t="str">
            <v/>
          </cell>
          <cell r="X1244" t="str">
            <v/>
          </cell>
          <cell r="Y1244" t="str">
            <v/>
          </cell>
          <cell r="Z1244" t="str">
            <v/>
          </cell>
          <cell r="AA1244" t="str">
            <v/>
          </cell>
          <cell r="AB1244" t="str">
            <v/>
          </cell>
          <cell r="AC1244" t="str">
            <v/>
          </cell>
          <cell r="AD1244" t="str">
            <v/>
          </cell>
          <cell r="AE1244" t="str">
            <v/>
          </cell>
          <cell r="AF1244" t="str">
            <v/>
          </cell>
          <cell r="AG1244" t="str">
            <v/>
          </cell>
          <cell r="AH1244" t="str">
            <v/>
          </cell>
          <cell r="AI1244" t="str">
            <v/>
          </cell>
          <cell r="AJ1244" t="str">
            <v/>
          </cell>
          <cell r="AK1244" t="str">
            <v/>
          </cell>
        </row>
        <row r="1245">
          <cell r="A1245">
            <v>540202345</v>
          </cell>
          <cell r="B1245" t="str">
            <v>Normal</v>
          </cell>
          <cell r="C1245" t="str">
            <v>Produtivo</v>
          </cell>
          <cell r="D1245" t="str">
            <v>MBBRAS - SBC_x000D_
59.104.273/0001-29</v>
          </cell>
          <cell r="E1245" t="str">
            <v>BSAO0044169</v>
          </cell>
          <cell r="F1245" t="str">
            <v>DAIMLER TRUCK</v>
          </cell>
          <cell r="G1245" t="str">
            <v>HAPAG-LLOYD CONTAINER LINE</v>
          </cell>
          <cell r="H1245" t="str">
            <v>MARITIMA</v>
          </cell>
          <cell r="I1245" t="str">
            <v/>
          </cell>
          <cell r="J1245">
            <v>44623</v>
          </cell>
          <cell r="K1245" t="str">
            <v>HLCUSTR220207400</v>
          </cell>
          <cell r="L1245" t="str">
            <v>1250255062</v>
          </cell>
          <cell r="P1245">
            <v>44623</v>
          </cell>
          <cell r="Q1245" t="str">
            <v>9720512 - MSC MICHELA</v>
          </cell>
          <cell r="R1245" t="str">
            <v>FCL</v>
          </cell>
          <cell r="S1245">
            <v>44638</v>
          </cell>
          <cell r="T1245" t="str">
            <v/>
          </cell>
          <cell r="U1245" t="str">
            <v>152205057133451</v>
          </cell>
          <cell r="V1245" t="str">
            <v/>
          </cell>
          <cell r="W1245" t="str">
            <v/>
          </cell>
          <cell r="X1245" t="str">
            <v/>
          </cell>
          <cell r="Y1245" t="str">
            <v/>
          </cell>
          <cell r="Z1245" t="str">
            <v/>
          </cell>
          <cell r="AA1245" t="str">
            <v/>
          </cell>
          <cell r="AB1245" t="str">
            <v/>
          </cell>
          <cell r="AC1245" t="str">
            <v/>
          </cell>
          <cell r="AD1245" t="str">
            <v/>
          </cell>
          <cell r="AE1245" t="str">
            <v/>
          </cell>
          <cell r="AF1245" t="str">
            <v/>
          </cell>
          <cell r="AG1245" t="str">
            <v/>
          </cell>
          <cell r="AH1245" t="str">
            <v/>
          </cell>
          <cell r="AI1245" t="str">
            <v/>
          </cell>
          <cell r="AJ1245" t="str">
            <v/>
          </cell>
          <cell r="AK1245" t="str">
            <v/>
          </cell>
        </row>
        <row r="1246">
          <cell r="A1246">
            <v>540202347</v>
          </cell>
          <cell r="B1246" t="str">
            <v>Normal</v>
          </cell>
          <cell r="C1246" t="str">
            <v>Produtivo</v>
          </cell>
          <cell r="D1246" t="str">
            <v>MBBRAS - SBC_x000D_
59.104.273/0001-29</v>
          </cell>
          <cell r="E1246" t="str">
            <v>BSAO0044170</v>
          </cell>
          <cell r="F1246" t="str">
            <v>DAIMLER TRUCK</v>
          </cell>
          <cell r="G1246" t="str">
            <v>HAPAG-LLOYD CONTAINER LINE</v>
          </cell>
          <cell r="H1246" t="str">
            <v>MARITIMA</v>
          </cell>
          <cell r="I1246" t="str">
            <v/>
          </cell>
          <cell r="J1246">
            <v>44623</v>
          </cell>
          <cell r="K1246" t="str">
            <v>HLCUSTR220210094</v>
          </cell>
          <cell r="L1246" t="str">
            <v>1250255113</v>
          </cell>
          <cell r="P1246">
            <v>44623</v>
          </cell>
          <cell r="Q1246" t="str">
            <v>9720512 - MSC MICHELA</v>
          </cell>
          <cell r="R1246" t="str">
            <v>FCL</v>
          </cell>
          <cell r="S1246">
            <v>44638</v>
          </cell>
          <cell r="T1246" t="str">
            <v/>
          </cell>
          <cell r="U1246" t="str">
            <v>152205057137791</v>
          </cell>
          <cell r="V1246" t="str">
            <v/>
          </cell>
          <cell r="W1246" t="str">
            <v/>
          </cell>
          <cell r="X1246" t="str">
            <v/>
          </cell>
          <cell r="Y1246" t="str">
            <v/>
          </cell>
          <cell r="Z1246" t="str">
            <v/>
          </cell>
          <cell r="AA1246" t="str">
            <v/>
          </cell>
          <cell r="AB1246" t="str">
            <v/>
          </cell>
          <cell r="AC1246" t="str">
            <v/>
          </cell>
          <cell r="AD1246" t="str">
            <v/>
          </cell>
          <cell r="AE1246" t="str">
            <v/>
          </cell>
          <cell r="AF1246" t="str">
            <v/>
          </cell>
          <cell r="AG1246" t="str">
            <v/>
          </cell>
          <cell r="AH1246" t="str">
            <v/>
          </cell>
          <cell r="AI1246" t="str">
            <v/>
          </cell>
          <cell r="AJ1246" t="str">
            <v/>
          </cell>
          <cell r="AK1246" t="str">
            <v/>
          </cell>
        </row>
        <row r="1247">
          <cell r="A1247">
            <v>540202355</v>
          </cell>
          <cell r="B1247" t="str">
            <v>Normal</v>
          </cell>
          <cell r="C1247" t="str">
            <v>Produtivo</v>
          </cell>
          <cell r="D1247" t="str">
            <v>MBBRAS - SBC_x000D_
59.104.273/0001-29</v>
          </cell>
          <cell r="E1247" t="str">
            <v>BSAO0044181</v>
          </cell>
          <cell r="F1247" t="str">
            <v>DAIMLER TRUCK</v>
          </cell>
          <cell r="G1247" t="str">
            <v>HAPAG-LLOYD CONTAINER LINE</v>
          </cell>
          <cell r="H1247" t="str">
            <v>MARITIMA</v>
          </cell>
          <cell r="I1247" t="str">
            <v/>
          </cell>
          <cell r="J1247">
            <v>44623</v>
          </cell>
          <cell r="K1247" t="str">
            <v>HLCUSTR220212850</v>
          </cell>
          <cell r="L1247" t="str">
            <v>1250255119</v>
          </cell>
          <cell r="P1247">
            <v>44623</v>
          </cell>
          <cell r="Q1247" t="str">
            <v>9720512 -MSC MICHELA</v>
          </cell>
          <cell r="R1247" t="str">
            <v>FCL</v>
          </cell>
          <cell r="S1247">
            <v>44638</v>
          </cell>
          <cell r="T1247" t="str">
            <v/>
          </cell>
          <cell r="U1247" t="str">
            <v>152205057144143</v>
          </cell>
          <cell r="V1247" t="str">
            <v/>
          </cell>
          <cell r="W1247" t="str">
            <v/>
          </cell>
          <cell r="X1247" t="str">
            <v/>
          </cell>
          <cell r="Y1247" t="str">
            <v/>
          </cell>
          <cell r="Z1247" t="str">
            <v/>
          </cell>
          <cell r="AA1247" t="str">
            <v/>
          </cell>
          <cell r="AB1247" t="str">
            <v/>
          </cell>
          <cell r="AC1247" t="str">
            <v/>
          </cell>
          <cell r="AD1247" t="str">
            <v/>
          </cell>
          <cell r="AE1247" t="str">
            <v/>
          </cell>
          <cell r="AF1247" t="str">
            <v/>
          </cell>
          <cell r="AG1247" t="str">
            <v/>
          </cell>
          <cell r="AH1247" t="str">
            <v/>
          </cell>
          <cell r="AI1247" t="str">
            <v/>
          </cell>
          <cell r="AJ1247" t="str">
            <v/>
          </cell>
          <cell r="AK1247" t="str">
            <v/>
          </cell>
        </row>
        <row r="1248">
          <cell r="A1248">
            <v>540202352</v>
          </cell>
          <cell r="B1248" t="str">
            <v>Normal</v>
          </cell>
          <cell r="C1248" t="str">
            <v>Produtivo</v>
          </cell>
          <cell r="D1248" t="str">
            <v>MBBRAS - SBC_x000D_
59.104.273/0001-29</v>
          </cell>
          <cell r="E1248" t="str">
            <v>BSAO0044175</v>
          </cell>
          <cell r="F1248" t="str">
            <v>DAIMLER TRUCK</v>
          </cell>
          <cell r="G1248" t="str">
            <v>HAPAG-LLOYD CONTAINER LINE</v>
          </cell>
          <cell r="H1248" t="str">
            <v>MARITIMA</v>
          </cell>
          <cell r="I1248" t="str">
            <v/>
          </cell>
          <cell r="J1248">
            <v>44623</v>
          </cell>
          <cell r="K1248" t="str">
            <v>HLCUSTR220212023</v>
          </cell>
          <cell r="L1248" t="str">
            <v>1250255078</v>
          </cell>
          <cell r="P1248">
            <v>44623</v>
          </cell>
          <cell r="Q1248" t="str">
            <v>9720512 -MSC MICHELA</v>
          </cell>
          <cell r="R1248" t="str">
            <v>FCL</v>
          </cell>
          <cell r="S1248">
            <v>44638</v>
          </cell>
          <cell r="T1248" t="str">
            <v/>
          </cell>
          <cell r="U1248" t="str">
            <v>152205057140741</v>
          </cell>
          <cell r="V1248" t="str">
            <v/>
          </cell>
          <cell r="W1248" t="str">
            <v/>
          </cell>
          <cell r="X1248" t="str">
            <v/>
          </cell>
          <cell r="Y1248" t="str">
            <v/>
          </cell>
          <cell r="Z1248" t="str">
            <v/>
          </cell>
          <cell r="AA1248" t="str">
            <v/>
          </cell>
          <cell r="AB1248" t="str">
            <v/>
          </cell>
          <cell r="AC1248" t="str">
            <v/>
          </cell>
          <cell r="AD1248" t="str">
            <v/>
          </cell>
          <cell r="AE1248" t="str">
            <v/>
          </cell>
          <cell r="AF1248" t="str">
            <v/>
          </cell>
          <cell r="AG1248" t="str">
            <v/>
          </cell>
          <cell r="AH1248" t="str">
            <v/>
          </cell>
          <cell r="AI1248" t="str">
            <v/>
          </cell>
          <cell r="AJ1248" t="str">
            <v/>
          </cell>
          <cell r="AK1248" t="str">
            <v/>
          </cell>
        </row>
        <row r="1249">
          <cell r="A1249">
            <v>540202350</v>
          </cell>
          <cell r="B1249" t="str">
            <v>Normal</v>
          </cell>
          <cell r="C1249" t="str">
            <v>Produtivo</v>
          </cell>
          <cell r="D1249" t="str">
            <v>MBBRAS - SBC_x000D_
59.104.273/0001-29</v>
          </cell>
          <cell r="E1249" t="str">
            <v>BSAO0044173</v>
          </cell>
          <cell r="F1249" t="str">
            <v>DAIMLER TRUCK</v>
          </cell>
          <cell r="G1249" t="str">
            <v>HAPAG-LLOYD CONTAINER LINE</v>
          </cell>
          <cell r="H1249" t="str">
            <v>MARITIMA</v>
          </cell>
          <cell r="I1249" t="str">
            <v/>
          </cell>
          <cell r="J1249">
            <v>44623</v>
          </cell>
          <cell r="K1249" t="str">
            <v>HLCUSTR220211053</v>
          </cell>
          <cell r="L1249" t="str">
            <v>1250255059</v>
          </cell>
          <cell r="P1249">
            <v>44623</v>
          </cell>
          <cell r="Q1249" t="str">
            <v>9720512 -MSC MICHELA</v>
          </cell>
          <cell r="R1249" t="str">
            <v>FCL</v>
          </cell>
          <cell r="S1249">
            <v>44638</v>
          </cell>
          <cell r="T1249" t="str">
            <v/>
          </cell>
          <cell r="U1249" t="str">
            <v>152205057139735</v>
          </cell>
          <cell r="V1249" t="str">
            <v/>
          </cell>
          <cell r="W1249" t="str">
            <v/>
          </cell>
          <cell r="X1249" t="str">
            <v/>
          </cell>
          <cell r="Y1249" t="str">
            <v/>
          </cell>
          <cell r="Z1249" t="str">
            <v/>
          </cell>
          <cell r="AA1249" t="str">
            <v/>
          </cell>
          <cell r="AB1249" t="str">
            <v/>
          </cell>
          <cell r="AC1249" t="str">
            <v/>
          </cell>
          <cell r="AD1249" t="str">
            <v/>
          </cell>
          <cell r="AE1249" t="str">
            <v/>
          </cell>
          <cell r="AF1249" t="str">
            <v/>
          </cell>
          <cell r="AG1249" t="str">
            <v/>
          </cell>
          <cell r="AH1249" t="str">
            <v/>
          </cell>
          <cell r="AI1249" t="str">
            <v/>
          </cell>
          <cell r="AJ1249" t="str">
            <v/>
          </cell>
          <cell r="AK1249" t="str">
            <v/>
          </cell>
        </row>
        <row r="1250">
          <cell r="A1250">
            <v>540202354</v>
          </cell>
          <cell r="B1250" t="str">
            <v>Normal</v>
          </cell>
          <cell r="C1250" t="str">
            <v>Produtivo</v>
          </cell>
          <cell r="D1250" t="str">
            <v>MBBRAS - SBC_x000D_
59.104.273/0001-29</v>
          </cell>
          <cell r="E1250" t="str">
            <v>BSAO0044177</v>
          </cell>
          <cell r="F1250" t="str">
            <v>DAIMLER TRUCK</v>
          </cell>
          <cell r="G1250" t="str">
            <v>HAPAG-LLOYD CONTAINER LINE</v>
          </cell>
          <cell r="H1250" t="str">
            <v>MARITIMA</v>
          </cell>
          <cell r="I1250" t="str">
            <v/>
          </cell>
          <cell r="J1250">
            <v>44623</v>
          </cell>
          <cell r="K1250" t="str">
            <v>HLCUSTR220212659</v>
          </cell>
          <cell r="L1250" t="str">
            <v>1250255109</v>
          </cell>
          <cell r="P1250">
            <v>44623</v>
          </cell>
          <cell r="Q1250" t="str">
            <v>9720512 -MSC MICHELA</v>
          </cell>
          <cell r="R1250" t="str">
            <v>FCL</v>
          </cell>
          <cell r="S1250">
            <v>44638</v>
          </cell>
          <cell r="T1250" t="str">
            <v/>
          </cell>
          <cell r="U1250" t="str">
            <v>152205057143686</v>
          </cell>
          <cell r="V1250" t="str">
            <v/>
          </cell>
          <cell r="W1250" t="str">
            <v/>
          </cell>
          <cell r="X1250" t="str">
            <v/>
          </cell>
          <cell r="Y1250" t="str">
            <v/>
          </cell>
          <cell r="Z1250" t="str">
            <v/>
          </cell>
          <cell r="AA1250" t="str">
            <v/>
          </cell>
          <cell r="AB1250" t="str">
            <v/>
          </cell>
          <cell r="AC1250" t="str">
            <v/>
          </cell>
          <cell r="AD1250" t="str">
            <v/>
          </cell>
          <cell r="AE1250" t="str">
            <v/>
          </cell>
          <cell r="AF1250" t="str">
            <v/>
          </cell>
          <cell r="AG1250" t="str">
            <v/>
          </cell>
          <cell r="AH1250" t="str">
            <v/>
          </cell>
          <cell r="AI1250" t="str">
            <v/>
          </cell>
          <cell r="AJ1250" t="str">
            <v/>
          </cell>
          <cell r="AK1250" t="str">
            <v/>
          </cell>
        </row>
        <row r="1251">
          <cell r="A1251">
            <v>540202360</v>
          </cell>
          <cell r="B1251" t="str">
            <v>Normal</v>
          </cell>
          <cell r="C1251" t="str">
            <v>Produtivo</v>
          </cell>
          <cell r="D1251" t="str">
            <v>MBBRAS - SBC_x000D_
59.104.273/0001-29</v>
          </cell>
          <cell r="E1251" t="str">
            <v>BSAO0044190</v>
          </cell>
          <cell r="F1251" t="str">
            <v>DAIMLER TRUCK</v>
          </cell>
          <cell r="G1251" t="str">
            <v>HAPAG-LLOYD CONTAINER LINE</v>
          </cell>
          <cell r="H1251" t="str">
            <v>MARITIMA</v>
          </cell>
          <cell r="I1251" t="str">
            <v/>
          </cell>
          <cell r="J1251">
            <v>44623</v>
          </cell>
          <cell r="K1251" t="str">
            <v>HLCUSTR220213841</v>
          </cell>
          <cell r="L1251" t="str">
            <v>1250255141</v>
          </cell>
          <cell r="P1251">
            <v>44623</v>
          </cell>
          <cell r="Q1251" t="str">
            <v>9720512 - MSC MICHELA</v>
          </cell>
          <cell r="R1251" t="str">
            <v>FCL</v>
          </cell>
          <cell r="S1251">
            <v>44638</v>
          </cell>
          <cell r="T1251" t="str">
            <v/>
          </cell>
          <cell r="U1251" t="str">
            <v>152205057146944</v>
          </cell>
          <cell r="V1251" t="str">
            <v/>
          </cell>
          <cell r="W1251" t="str">
            <v/>
          </cell>
          <cell r="X1251" t="str">
            <v/>
          </cell>
          <cell r="Y1251" t="str">
            <v/>
          </cell>
          <cell r="Z1251" t="str">
            <v/>
          </cell>
          <cell r="AA1251" t="str">
            <v/>
          </cell>
          <cell r="AB1251" t="str">
            <v/>
          </cell>
          <cell r="AC1251" t="str">
            <v/>
          </cell>
          <cell r="AD1251" t="str">
            <v/>
          </cell>
          <cell r="AE1251" t="str">
            <v/>
          </cell>
          <cell r="AF1251" t="str">
            <v/>
          </cell>
          <cell r="AG1251" t="str">
            <v/>
          </cell>
          <cell r="AH1251" t="str">
            <v/>
          </cell>
          <cell r="AI1251" t="str">
            <v/>
          </cell>
          <cell r="AJ1251" t="str">
            <v/>
          </cell>
          <cell r="AK1251" t="str">
            <v/>
          </cell>
        </row>
        <row r="1252">
          <cell r="A1252">
            <v>540202356</v>
          </cell>
          <cell r="B1252" t="str">
            <v>Normal</v>
          </cell>
          <cell r="C1252" t="str">
            <v>Produtivo</v>
          </cell>
          <cell r="D1252" t="str">
            <v>MBBRAS - SBC_x000D_
59.104.273/0001-29</v>
          </cell>
          <cell r="E1252" t="str">
            <v>BSAO0044184</v>
          </cell>
          <cell r="F1252" t="str">
            <v>DAIMLER TRUCK</v>
          </cell>
          <cell r="G1252" t="str">
            <v>HAPAG-LLOYD CONTAINER LINE</v>
          </cell>
          <cell r="H1252" t="str">
            <v>MARITIMA</v>
          </cell>
          <cell r="I1252" t="str">
            <v/>
          </cell>
          <cell r="J1252">
            <v>44623</v>
          </cell>
          <cell r="K1252" t="str">
            <v>HLCUSTR220213293</v>
          </cell>
          <cell r="L1252" t="str">
            <v>1250255130</v>
          </cell>
          <cell r="P1252">
            <v>44623</v>
          </cell>
          <cell r="Q1252" t="str">
            <v>9720512 -MSC MICHELA</v>
          </cell>
          <cell r="R1252" t="str">
            <v>FCL</v>
          </cell>
          <cell r="S1252">
            <v>44638</v>
          </cell>
          <cell r="T1252" t="str">
            <v/>
          </cell>
          <cell r="U1252" t="str">
            <v>152205057145700</v>
          </cell>
          <cell r="V1252" t="str">
            <v/>
          </cell>
          <cell r="W1252" t="str">
            <v/>
          </cell>
          <cell r="X1252" t="str">
            <v/>
          </cell>
          <cell r="Y1252" t="str">
            <v/>
          </cell>
          <cell r="Z1252" t="str">
            <v/>
          </cell>
          <cell r="AA1252" t="str">
            <v/>
          </cell>
          <cell r="AB1252" t="str">
            <v/>
          </cell>
          <cell r="AC1252" t="str">
            <v/>
          </cell>
          <cell r="AD1252" t="str">
            <v/>
          </cell>
          <cell r="AE1252" t="str">
            <v/>
          </cell>
          <cell r="AF1252" t="str">
            <v/>
          </cell>
          <cell r="AG1252" t="str">
            <v/>
          </cell>
          <cell r="AH1252" t="str">
            <v/>
          </cell>
          <cell r="AI1252" t="str">
            <v/>
          </cell>
          <cell r="AJ1252" t="str">
            <v/>
          </cell>
          <cell r="AK1252" t="str">
            <v/>
          </cell>
        </row>
        <row r="1253">
          <cell r="A1253">
            <v>540202362</v>
          </cell>
          <cell r="B1253" t="str">
            <v>Normal</v>
          </cell>
          <cell r="C1253" t="str">
            <v>Produtivo</v>
          </cell>
          <cell r="D1253" t="str">
            <v>MBBRAS - SBC_x000D_
59.104.273/0001-29</v>
          </cell>
          <cell r="E1253" t="str">
            <v>BSAO0044194</v>
          </cell>
          <cell r="F1253" t="str">
            <v>DAIMLER TRUCK</v>
          </cell>
          <cell r="G1253" t="str">
            <v>HAPAG-LLOYD CONTAINER LINE</v>
          </cell>
          <cell r="H1253" t="str">
            <v>MARITIMA</v>
          </cell>
          <cell r="I1253" t="str">
            <v/>
          </cell>
          <cell r="J1253">
            <v>44623</v>
          </cell>
          <cell r="K1253" t="str">
            <v>HLCUSTR220214018</v>
          </cell>
          <cell r="L1253" t="str">
            <v>1250255154</v>
          </cell>
          <cell r="P1253">
            <v>44623</v>
          </cell>
          <cell r="Q1253" t="str">
            <v>9720512 -MSC MICHELA</v>
          </cell>
          <cell r="R1253" t="str">
            <v>FCL</v>
          </cell>
          <cell r="S1253">
            <v>44638</v>
          </cell>
          <cell r="T1253" t="str">
            <v/>
          </cell>
          <cell r="U1253" t="str">
            <v>152205057147754</v>
          </cell>
          <cell r="V1253" t="str">
            <v/>
          </cell>
          <cell r="W1253" t="str">
            <v/>
          </cell>
          <cell r="X1253" t="str">
            <v/>
          </cell>
          <cell r="Y1253" t="str">
            <v/>
          </cell>
          <cell r="Z1253" t="str">
            <v/>
          </cell>
          <cell r="AA1253" t="str">
            <v/>
          </cell>
          <cell r="AB1253" t="str">
            <v/>
          </cell>
          <cell r="AC1253" t="str">
            <v/>
          </cell>
          <cell r="AD1253" t="str">
            <v/>
          </cell>
          <cell r="AE1253" t="str">
            <v/>
          </cell>
          <cell r="AF1253" t="str">
            <v/>
          </cell>
          <cell r="AG1253" t="str">
            <v/>
          </cell>
          <cell r="AH1253" t="str">
            <v/>
          </cell>
          <cell r="AI1253" t="str">
            <v/>
          </cell>
          <cell r="AJ1253" t="str">
            <v/>
          </cell>
          <cell r="AK1253" t="str">
            <v/>
          </cell>
        </row>
        <row r="1254">
          <cell r="A1254">
            <v>540202373</v>
          </cell>
          <cell r="B1254" t="str">
            <v>Normal</v>
          </cell>
          <cell r="C1254" t="str">
            <v>Produtivo</v>
          </cell>
          <cell r="D1254" t="str">
            <v>MBBRAS - SBC_x000D_
59.104.273/0001-29</v>
          </cell>
          <cell r="E1254" t="str">
            <v>BSAO0044195</v>
          </cell>
          <cell r="F1254" t="str">
            <v>DAIMLER TRUCK</v>
          </cell>
          <cell r="G1254" t="str">
            <v>HAPAG-LLOYD CONTAINER LINE</v>
          </cell>
          <cell r="H1254" t="str">
            <v>MARITIMA</v>
          </cell>
          <cell r="I1254" t="str">
            <v/>
          </cell>
          <cell r="J1254">
            <v>44623</v>
          </cell>
          <cell r="K1254" t="str">
            <v>HLCUSTR220214180</v>
          </cell>
          <cell r="L1254" t="str">
            <v>1250255152</v>
          </cell>
          <cell r="P1254">
            <v>44623</v>
          </cell>
          <cell r="Q1254" t="str">
            <v>9720512 -MSC MICHELA</v>
          </cell>
          <cell r="R1254" t="str">
            <v>FCL</v>
          </cell>
          <cell r="S1254">
            <v>44638</v>
          </cell>
          <cell r="T1254" t="str">
            <v/>
          </cell>
          <cell r="U1254" t="str">
            <v>152205057148211</v>
          </cell>
          <cell r="V1254" t="str">
            <v/>
          </cell>
          <cell r="W1254" t="str">
            <v/>
          </cell>
          <cell r="X1254" t="str">
            <v/>
          </cell>
          <cell r="Y1254" t="str">
            <v/>
          </cell>
          <cell r="Z1254" t="str">
            <v/>
          </cell>
          <cell r="AA1254" t="str">
            <v/>
          </cell>
          <cell r="AB1254" t="str">
            <v/>
          </cell>
          <cell r="AC1254" t="str">
            <v/>
          </cell>
          <cell r="AD1254" t="str">
            <v/>
          </cell>
          <cell r="AE1254" t="str">
            <v/>
          </cell>
          <cell r="AF1254" t="str">
            <v/>
          </cell>
          <cell r="AG1254" t="str">
            <v/>
          </cell>
          <cell r="AH1254" t="str">
            <v/>
          </cell>
          <cell r="AI1254" t="str">
            <v/>
          </cell>
          <cell r="AJ1254" t="str">
            <v/>
          </cell>
          <cell r="AK1254" t="str">
            <v/>
          </cell>
        </row>
        <row r="1255">
          <cell r="A1255">
            <v>540202376</v>
          </cell>
          <cell r="B1255" t="str">
            <v>Normal</v>
          </cell>
          <cell r="C1255" t="str">
            <v>Produtivo</v>
          </cell>
          <cell r="D1255" t="str">
            <v>MBBRAS - SBC_x000D_
59.104.273/0001-29</v>
          </cell>
          <cell r="E1255" t="str">
            <v>BSAO0044206</v>
          </cell>
          <cell r="F1255" t="str">
            <v>DAIMLER TRUCK</v>
          </cell>
          <cell r="G1255" t="str">
            <v>HAPAG-LLOYD CONTAINER LINE</v>
          </cell>
          <cell r="H1255" t="str">
            <v>MARITIMA</v>
          </cell>
          <cell r="I1255" t="str">
            <v/>
          </cell>
          <cell r="J1255">
            <v>44623</v>
          </cell>
          <cell r="K1255" t="str">
            <v>HLCUSTR220214219</v>
          </cell>
          <cell r="L1255" t="str">
            <v>1250255150</v>
          </cell>
          <cell r="P1255">
            <v>44623</v>
          </cell>
          <cell r="Q1255" t="str">
            <v>9720512 -MSC MICHELA</v>
          </cell>
          <cell r="R1255" t="str">
            <v>FCL</v>
          </cell>
          <cell r="S1255">
            <v>44638</v>
          </cell>
          <cell r="T1255" t="str">
            <v/>
          </cell>
          <cell r="U1255" t="str">
            <v>152205057148300</v>
          </cell>
          <cell r="V1255" t="str">
            <v/>
          </cell>
          <cell r="W1255" t="str">
            <v/>
          </cell>
          <cell r="X1255" t="str">
            <v/>
          </cell>
          <cell r="Y1255" t="str">
            <v/>
          </cell>
          <cell r="Z1255" t="str">
            <v/>
          </cell>
          <cell r="AA1255" t="str">
            <v/>
          </cell>
          <cell r="AB1255" t="str">
            <v/>
          </cell>
          <cell r="AC1255" t="str">
            <v/>
          </cell>
          <cell r="AD1255" t="str">
            <v/>
          </cell>
          <cell r="AE1255" t="str">
            <v/>
          </cell>
          <cell r="AF1255" t="str">
            <v/>
          </cell>
          <cell r="AG1255" t="str">
            <v/>
          </cell>
          <cell r="AH1255" t="str">
            <v/>
          </cell>
          <cell r="AI1255" t="str">
            <v/>
          </cell>
          <cell r="AJ1255" t="str">
            <v/>
          </cell>
          <cell r="AK1255" t="str">
            <v/>
          </cell>
        </row>
        <row r="1256">
          <cell r="A1256">
            <v>540202378</v>
          </cell>
          <cell r="B1256" t="str">
            <v>Normal</v>
          </cell>
          <cell r="C1256" t="str">
            <v>Produtivo</v>
          </cell>
          <cell r="D1256" t="str">
            <v>MBBRAS - SBC_x000D_
59.104.273/0001-29</v>
          </cell>
          <cell r="E1256" t="str">
            <v>BSAO0044207</v>
          </cell>
          <cell r="F1256" t="str">
            <v>DAIMLER TRUCK</v>
          </cell>
          <cell r="G1256" t="str">
            <v>HAPAG-LLOYD CONTAINER LINE</v>
          </cell>
          <cell r="H1256" t="str">
            <v>MARITIMA</v>
          </cell>
          <cell r="I1256" t="str">
            <v/>
          </cell>
          <cell r="J1256">
            <v>44623</v>
          </cell>
          <cell r="K1256" t="str">
            <v>HLCUSTR220214347</v>
          </cell>
          <cell r="L1256" t="str">
            <v>1250255160</v>
          </cell>
          <cell r="P1256">
            <v>44623</v>
          </cell>
          <cell r="Q1256" t="str">
            <v>9720512 -MSC MICHELA</v>
          </cell>
          <cell r="R1256" t="str">
            <v>FCL</v>
          </cell>
          <cell r="S1256">
            <v>44638</v>
          </cell>
          <cell r="T1256" t="str">
            <v/>
          </cell>
          <cell r="U1256" t="str">
            <v>152205057148998</v>
          </cell>
          <cell r="V1256" t="str">
            <v/>
          </cell>
          <cell r="W1256" t="str">
            <v/>
          </cell>
          <cell r="X1256" t="str">
            <v/>
          </cell>
          <cell r="Y1256" t="str">
            <v/>
          </cell>
          <cell r="Z1256" t="str">
            <v/>
          </cell>
          <cell r="AA1256" t="str">
            <v/>
          </cell>
          <cell r="AB1256" t="str">
            <v/>
          </cell>
          <cell r="AC1256" t="str">
            <v/>
          </cell>
          <cell r="AD1256" t="str">
            <v/>
          </cell>
          <cell r="AE1256" t="str">
            <v/>
          </cell>
          <cell r="AF1256" t="str">
            <v/>
          </cell>
          <cell r="AG1256" t="str">
            <v/>
          </cell>
          <cell r="AH1256" t="str">
            <v/>
          </cell>
          <cell r="AI1256" t="str">
            <v/>
          </cell>
          <cell r="AJ1256" t="str">
            <v/>
          </cell>
          <cell r="AK1256" t="str">
            <v/>
          </cell>
        </row>
        <row r="1257">
          <cell r="A1257">
            <v>540202379</v>
          </cell>
          <cell r="B1257" t="str">
            <v>Normal</v>
          </cell>
          <cell r="C1257" t="str">
            <v>Produtivo</v>
          </cell>
          <cell r="D1257" t="str">
            <v>MBBRAS - SBC_x000D_
59.104.273/0001-29</v>
          </cell>
          <cell r="E1257" t="str">
            <v>BSAO0044208</v>
          </cell>
          <cell r="F1257" t="str">
            <v>DAIMLER TRUCK</v>
          </cell>
          <cell r="G1257" t="str">
            <v>HAPAG-LLOYD CONTAINER LINE</v>
          </cell>
          <cell r="H1257" t="str">
            <v>MARITIMA</v>
          </cell>
          <cell r="I1257" t="str">
            <v/>
          </cell>
          <cell r="J1257">
            <v>44623</v>
          </cell>
          <cell r="K1257" t="str">
            <v>HLCUSTR220214453</v>
          </cell>
          <cell r="L1257" t="str">
            <v>1250255163</v>
          </cell>
          <cell r="P1257">
            <v>44623</v>
          </cell>
          <cell r="Q1257" t="str">
            <v>9720512 - MSC MICHELA</v>
          </cell>
          <cell r="R1257" t="str">
            <v>FCL</v>
          </cell>
          <cell r="S1257">
            <v>44638</v>
          </cell>
          <cell r="T1257" t="str">
            <v/>
          </cell>
          <cell r="U1257" t="str">
            <v>152205057149021</v>
          </cell>
          <cell r="V1257" t="str">
            <v/>
          </cell>
          <cell r="W1257" t="str">
            <v/>
          </cell>
          <cell r="X1257" t="str">
            <v/>
          </cell>
          <cell r="Y1257" t="str">
            <v/>
          </cell>
          <cell r="Z1257" t="str">
            <v/>
          </cell>
          <cell r="AA1257" t="str">
            <v/>
          </cell>
          <cell r="AB1257" t="str">
            <v/>
          </cell>
          <cell r="AC1257" t="str">
            <v/>
          </cell>
          <cell r="AD1257" t="str">
            <v/>
          </cell>
          <cell r="AE1257" t="str">
            <v/>
          </cell>
          <cell r="AF1257" t="str">
            <v/>
          </cell>
          <cell r="AG1257" t="str">
            <v/>
          </cell>
          <cell r="AH1257" t="str">
            <v/>
          </cell>
          <cell r="AI1257" t="str">
            <v/>
          </cell>
          <cell r="AJ1257" t="str">
            <v/>
          </cell>
          <cell r="AK1257" t="str">
            <v/>
          </cell>
        </row>
        <row r="1258">
          <cell r="A1258">
            <v>540202380</v>
          </cell>
          <cell r="B1258" t="str">
            <v>Normal</v>
          </cell>
          <cell r="C1258" t="str">
            <v>Produtivo</v>
          </cell>
          <cell r="D1258" t="str">
            <v>MBBRAS - SBC_x000D_
59.104.273/0001-29</v>
          </cell>
          <cell r="E1258" t="str">
            <v>BSAO0044211</v>
          </cell>
          <cell r="F1258" t="str">
            <v>DAIMLER TRUCK</v>
          </cell>
          <cell r="G1258" t="str">
            <v>HAPAG-LLOYD CONTAINER LINE</v>
          </cell>
          <cell r="H1258" t="str">
            <v>MARITIMA</v>
          </cell>
          <cell r="I1258" t="str">
            <v/>
          </cell>
          <cell r="J1258">
            <v>44623</v>
          </cell>
          <cell r="K1258" t="str">
            <v>HLCUSTR220214464</v>
          </cell>
          <cell r="L1258" t="str">
            <v>1250255166</v>
          </cell>
          <cell r="P1258">
            <v>44623</v>
          </cell>
          <cell r="Q1258" t="str">
            <v>9720512 - MSC MICHELA</v>
          </cell>
          <cell r="R1258" t="str">
            <v>FCL</v>
          </cell>
          <cell r="S1258">
            <v>44638</v>
          </cell>
          <cell r="T1258" t="str">
            <v/>
          </cell>
          <cell r="U1258" t="str">
            <v>152205057149102</v>
          </cell>
          <cell r="V1258" t="str">
            <v/>
          </cell>
          <cell r="W1258" t="str">
            <v/>
          </cell>
          <cell r="X1258" t="str">
            <v/>
          </cell>
          <cell r="Y1258" t="str">
            <v/>
          </cell>
          <cell r="Z1258" t="str">
            <v/>
          </cell>
          <cell r="AA1258" t="str">
            <v/>
          </cell>
          <cell r="AB1258" t="str">
            <v/>
          </cell>
          <cell r="AC1258" t="str">
            <v/>
          </cell>
          <cell r="AD1258" t="str">
            <v/>
          </cell>
          <cell r="AE1258" t="str">
            <v/>
          </cell>
          <cell r="AF1258" t="str">
            <v/>
          </cell>
          <cell r="AG1258" t="str">
            <v/>
          </cell>
          <cell r="AH1258" t="str">
            <v/>
          </cell>
          <cell r="AI1258" t="str">
            <v/>
          </cell>
          <cell r="AJ1258" t="str">
            <v/>
          </cell>
          <cell r="AK1258" t="str">
            <v/>
          </cell>
        </row>
        <row r="1259">
          <cell r="A1259">
            <v>540202384</v>
          </cell>
          <cell r="B1259" t="str">
            <v>Normal</v>
          </cell>
          <cell r="C1259" t="str">
            <v>Produtivo</v>
          </cell>
          <cell r="D1259" t="str">
            <v>MBBRAS - SBC_x000D_
59.104.273/0001-29</v>
          </cell>
          <cell r="E1259" t="str">
            <v>BSAO0044329</v>
          </cell>
          <cell r="F1259" t="str">
            <v>DAIMLER TRUCK</v>
          </cell>
          <cell r="G1259" t="str">
            <v>HAPAG-LLOYD CONTAINER LINE</v>
          </cell>
          <cell r="H1259" t="str">
            <v>MARITIMA</v>
          </cell>
          <cell r="I1259" t="str">
            <v/>
          </cell>
          <cell r="J1259">
            <v>44623</v>
          </cell>
          <cell r="K1259" t="str">
            <v>HLCUSTR220214475</v>
          </cell>
          <cell r="L1259" t="str">
            <v>1250255164</v>
          </cell>
          <cell r="P1259">
            <v>44623</v>
          </cell>
          <cell r="Q1259" t="str">
            <v>9720512 -MSC MICHELA</v>
          </cell>
          <cell r="R1259" t="str">
            <v>FCL</v>
          </cell>
          <cell r="S1259">
            <v>44638</v>
          </cell>
          <cell r="T1259" t="str">
            <v/>
          </cell>
          <cell r="U1259" t="str">
            <v>152205057149293</v>
          </cell>
          <cell r="V1259" t="str">
            <v/>
          </cell>
          <cell r="W1259" t="str">
            <v/>
          </cell>
          <cell r="X1259" t="str">
            <v/>
          </cell>
          <cell r="Y1259" t="str">
            <v/>
          </cell>
          <cell r="Z1259" t="str">
            <v/>
          </cell>
          <cell r="AA1259" t="str">
            <v/>
          </cell>
          <cell r="AB1259" t="str">
            <v/>
          </cell>
          <cell r="AC1259" t="str">
            <v/>
          </cell>
          <cell r="AD1259" t="str">
            <v/>
          </cell>
          <cell r="AE1259" t="str">
            <v/>
          </cell>
          <cell r="AF1259" t="str">
            <v/>
          </cell>
          <cell r="AG1259" t="str">
            <v/>
          </cell>
          <cell r="AH1259" t="str">
            <v/>
          </cell>
          <cell r="AI1259" t="str">
            <v/>
          </cell>
          <cell r="AJ1259" t="str">
            <v/>
          </cell>
          <cell r="AK1259" t="str">
            <v/>
          </cell>
        </row>
        <row r="1260">
          <cell r="A1260">
            <v>540202392</v>
          </cell>
          <cell r="B1260" t="str">
            <v>Normal</v>
          </cell>
          <cell r="C1260" t="str">
            <v>Produtivo</v>
          </cell>
          <cell r="D1260" t="str">
            <v>MBBRAS - SBC_x000D_
59.104.273/0001-29</v>
          </cell>
          <cell r="E1260" t="str">
            <v>BSAO0044330</v>
          </cell>
          <cell r="F1260" t="str">
            <v>DAIMLER TRUCK</v>
          </cell>
          <cell r="G1260" t="str">
            <v>HAPPAG LLOYD BRASIL AGENCIAMENTO MARITIM</v>
          </cell>
          <cell r="H1260" t="str">
            <v>MARITIMA</v>
          </cell>
          <cell r="I1260" t="str">
            <v/>
          </cell>
          <cell r="J1260">
            <v>44623</v>
          </cell>
          <cell r="K1260" t="str">
            <v>HLCUSTR220214537</v>
          </cell>
          <cell r="L1260" t="str">
            <v>1250255167</v>
          </cell>
          <cell r="P1260">
            <v>44623</v>
          </cell>
          <cell r="Q1260" t="str">
            <v>9720512 -MSC MICHELA</v>
          </cell>
          <cell r="R1260" t="str">
            <v>FCL</v>
          </cell>
          <cell r="S1260">
            <v>44638</v>
          </cell>
          <cell r="T1260" t="str">
            <v/>
          </cell>
          <cell r="U1260" t="str">
            <v>152205057149889</v>
          </cell>
          <cell r="V1260" t="str">
            <v/>
          </cell>
          <cell r="W1260" t="str">
            <v/>
          </cell>
          <cell r="X1260" t="str">
            <v/>
          </cell>
          <cell r="Y1260" t="str">
            <v/>
          </cell>
          <cell r="Z1260" t="str">
            <v/>
          </cell>
          <cell r="AA1260" t="str">
            <v/>
          </cell>
          <cell r="AB1260" t="str">
            <v/>
          </cell>
          <cell r="AC1260" t="str">
            <v/>
          </cell>
          <cell r="AD1260" t="str">
            <v/>
          </cell>
          <cell r="AE1260" t="str">
            <v/>
          </cell>
          <cell r="AF1260" t="str">
            <v/>
          </cell>
          <cell r="AG1260" t="str">
            <v/>
          </cell>
          <cell r="AH1260" t="str">
            <v/>
          </cell>
          <cell r="AI1260" t="str">
            <v/>
          </cell>
          <cell r="AJ1260" t="str">
            <v/>
          </cell>
          <cell r="AK1260" t="str">
            <v/>
          </cell>
        </row>
        <row r="1261">
          <cell r="A1261">
            <v>540202395</v>
          </cell>
          <cell r="B1261" t="str">
            <v>Normal</v>
          </cell>
          <cell r="C1261" t="str">
            <v>Produtivo</v>
          </cell>
          <cell r="D1261" t="str">
            <v>MBBRAS - SBC_x000D_
59.104.273/0001-29</v>
          </cell>
          <cell r="E1261" t="str">
            <v>BSAO0044331</v>
          </cell>
          <cell r="F1261" t="str">
            <v>DAIMLER TRUCK</v>
          </cell>
          <cell r="G1261" t="str">
            <v>HAPAG-LLOYD CONTAINER LINE</v>
          </cell>
          <cell r="H1261" t="str">
            <v>MARITIMA</v>
          </cell>
          <cell r="I1261" t="str">
            <v/>
          </cell>
          <cell r="J1261">
            <v>44623</v>
          </cell>
          <cell r="K1261" t="str">
            <v>HLCUSTR220214548</v>
          </cell>
          <cell r="L1261" t="str">
            <v>1250255170</v>
          </cell>
          <cell r="P1261">
            <v>44623</v>
          </cell>
          <cell r="Q1261" t="str">
            <v>9720512 -MSC MICHELA</v>
          </cell>
          <cell r="R1261" t="str">
            <v>FCL</v>
          </cell>
          <cell r="S1261">
            <v>44638</v>
          </cell>
          <cell r="T1261" t="str">
            <v/>
          </cell>
          <cell r="U1261" t="str">
            <v>152205057149960</v>
          </cell>
          <cell r="V1261" t="str">
            <v/>
          </cell>
          <cell r="W1261" t="str">
            <v/>
          </cell>
          <cell r="X1261" t="str">
            <v/>
          </cell>
          <cell r="Y1261" t="str">
            <v/>
          </cell>
          <cell r="Z1261" t="str">
            <v/>
          </cell>
          <cell r="AA1261" t="str">
            <v/>
          </cell>
          <cell r="AB1261" t="str">
            <v/>
          </cell>
          <cell r="AC1261" t="str">
            <v/>
          </cell>
          <cell r="AD1261" t="str">
            <v/>
          </cell>
          <cell r="AE1261" t="str">
            <v/>
          </cell>
          <cell r="AF1261" t="str">
            <v/>
          </cell>
          <cell r="AG1261" t="str">
            <v/>
          </cell>
          <cell r="AH1261" t="str">
            <v/>
          </cell>
          <cell r="AI1261" t="str">
            <v/>
          </cell>
          <cell r="AJ1261" t="str">
            <v/>
          </cell>
          <cell r="AK1261" t="str">
            <v/>
          </cell>
        </row>
        <row r="1262">
          <cell r="A1262">
            <v>540202397</v>
          </cell>
          <cell r="B1262" t="str">
            <v>Normal</v>
          </cell>
          <cell r="C1262" t="str">
            <v>Produtivo</v>
          </cell>
          <cell r="D1262" t="str">
            <v>MBBRAS - SBC_x000D_
59.104.273/0001-29</v>
          </cell>
          <cell r="E1262" t="str">
            <v>BSAO0044332</v>
          </cell>
          <cell r="F1262" t="str">
            <v>DAIMLER TRUCK</v>
          </cell>
          <cell r="G1262" t="str">
            <v>HAPAG-LLOYD CONTAINER LINE</v>
          </cell>
          <cell r="H1262" t="str">
            <v>MARITIMA</v>
          </cell>
          <cell r="I1262" t="str">
            <v/>
          </cell>
          <cell r="J1262">
            <v>44623</v>
          </cell>
          <cell r="K1262" t="str">
            <v>HLCUSTR220212195</v>
          </cell>
          <cell r="L1262" t="str">
            <v>1250255076</v>
          </cell>
          <cell r="P1262">
            <v>44623</v>
          </cell>
          <cell r="Q1262" t="str">
            <v>9720512 -MSC MICHELA</v>
          </cell>
          <cell r="R1262" t="str">
            <v>FCL</v>
          </cell>
          <cell r="S1262">
            <v>44638</v>
          </cell>
          <cell r="T1262" t="str">
            <v/>
          </cell>
          <cell r="U1262" t="str">
            <v>152205057141551</v>
          </cell>
          <cell r="V1262" t="str">
            <v/>
          </cell>
          <cell r="W1262" t="str">
            <v/>
          </cell>
          <cell r="X1262" t="str">
            <v/>
          </cell>
          <cell r="Y1262" t="str">
            <v/>
          </cell>
          <cell r="Z1262" t="str">
            <v/>
          </cell>
          <cell r="AA1262" t="str">
            <v/>
          </cell>
          <cell r="AB1262" t="str">
            <v/>
          </cell>
          <cell r="AC1262" t="str">
            <v/>
          </cell>
          <cell r="AD1262" t="str">
            <v/>
          </cell>
          <cell r="AE1262" t="str">
            <v/>
          </cell>
          <cell r="AF1262" t="str">
            <v/>
          </cell>
          <cell r="AG1262" t="str">
            <v/>
          </cell>
          <cell r="AH1262" t="str">
            <v/>
          </cell>
          <cell r="AI1262" t="str">
            <v/>
          </cell>
          <cell r="AJ1262" t="str">
            <v/>
          </cell>
          <cell r="AK1262" t="str">
            <v/>
          </cell>
        </row>
        <row r="1263">
          <cell r="A1263">
            <v>540202408</v>
          </cell>
          <cell r="B1263" t="str">
            <v>Normal</v>
          </cell>
          <cell r="C1263" t="str">
            <v>Produtivo</v>
          </cell>
          <cell r="D1263" t="str">
            <v>MBBRAS - SBC_x000D_
59.104.273/0001-29</v>
          </cell>
          <cell r="E1263" t="str">
            <v>BSAO0044334</v>
          </cell>
          <cell r="F1263" t="str">
            <v>DAIMLER TRUCK</v>
          </cell>
          <cell r="G1263" t="str">
            <v>HAPAG-LLOYD CONTAINER LINE</v>
          </cell>
          <cell r="H1263" t="str">
            <v>MARITIMA</v>
          </cell>
          <cell r="I1263" t="str">
            <v/>
          </cell>
          <cell r="J1263">
            <v>44623</v>
          </cell>
          <cell r="K1263" t="str">
            <v>HLCUSTR220212224</v>
          </cell>
          <cell r="L1263" t="str">
            <v>1250255081</v>
          </cell>
          <cell r="P1263">
            <v>44623</v>
          </cell>
          <cell r="Q1263" t="str">
            <v>9720512 -MSC MICHELA</v>
          </cell>
          <cell r="R1263" t="str">
            <v>FCL</v>
          </cell>
          <cell r="S1263">
            <v>44638</v>
          </cell>
          <cell r="T1263" t="str">
            <v/>
          </cell>
          <cell r="U1263" t="str">
            <v>152205057141802</v>
          </cell>
          <cell r="V1263" t="str">
            <v/>
          </cell>
          <cell r="W1263" t="str">
            <v/>
          </cell>
          <cell r="X1263" t="str">
            <v/>
          </cell>
          <cell r="Y1263" t="str">
            <v/>
          </cell>
          <cell r="Z1263" t="str">
            <v/>
          </cell>
          <cell r="AA1263" t="str">
            <v/>
          </cell>
          <cell r="AB1263" t="str">
            <v/>
          </cell>
          <cell r="AC1263" t="str">
            <v/>
          </cell>
          <cell r="AD1263" t="str">
            <v/>
          </cell>
          <cell r="AE1263" t="str">
            <v/>
          </cell>
          <cell r="AF1263" t="str">
            <v/>
          </cell>
          <cell r="AG1263" t="str">
            <v/>
          </cell>
          <cell r="AH1263" t="str">
            <v/>
          </cell>
          <cell r="AI1263" t="str">
            <v/>
          </cell>
          <cell r="AJ1263" t="str">
            <v/>
          </cell>
          <cell r="AK1263" t="str">
            <v/>
          </cell>
        </row>
        <row r="1264">
          <cell r="A1264">
            <v>540202405</v>
          </cell>
          <cell r="B1264" t="str">
            <v>Normal</v>
          </cell>
          <cell r="C1264" t="str">
            <v>Produtivo</v>
          </cell>
          <cell r="D1264" t="str">
            <v>MBBRAS - SBC_x000D_
59.104.273/0001-29</v>
          </cell>
          <cell r="E1264" t="str">
            <v>BSAO0044333</v>
          </cell>
          <cell r="F1264" t="str">
            <v>DAIMLER TRUCK</v>
          </cell>
          <cell r="G1264" t="str">
            <v>HAPAG-LLOYD CONTAINER LINE</v>
          </cell>
          <cell r="H1264" t="str">
            <v>MARITIMA</v>
          </cell>
          <cell r="I1264" t="str">
            <v/>
          </cell>
          <cell r="J1264">
            <v>44623</v>
          </cell>
          <cell r="K1264" t="str">
            <v>HLCUSTR220212202</v>
          </cell>
          <cell r="L1264" t="str">
            <v>1250255083</v>
          </cell>
          <cell r="P1264">
            <v>44623</v>
          </cell>
          <cell r="Q1264" t="str">
            <v>9720512 -MSC MICHELA</v>
          </cell>
          <cell r="R1264" t="str">
            <v>FCL</v>
          </cell>
          <cell r="S1264">
            <v>44638</v>
          </cell>
          <cell r="T1264" t="str">
            <v/>
          </cell>
          <cell r="U1264" t="str">
            <v>152205057141632</v>
          </cell>
          <cell r="V1264" t="str">
            <v/>
          </cell>
          <cell r="W1264" t="str">
            <v/>
          </cell>
          <cell r="X1264" t="str">
            <v/>
          </cell>
          <cell r="Y1264" t="str">
            <v/>
          </cell>
          <cell r="Z1264" t="str">
            <v/>
          </cell>
          <cell r="AA1264" t="str">
            <v/>
          </cell>
          <cell r="AB1264" t="str">
            <v/>
          </cell>
          <cell r="AC1264" t="str">
            <v/>
          </cell>
          <cell r="AD1264" t="str">
            <v/>
          </cell>
          <cell r="AE1264" t="str">
            <v/>
          </cell>
          <cell r="AF1264" t="str">
            <v/>
          </cell>
          <cell r="AG1264" t="str">
            <v/>
          </cell>
          <cell r="AH1264" t="str">
            <v/>
          </cell>
          <cell r="AI1264" t="str">
            <v/>
          </cell>
          <cell r="AJ1264" t="str">
            <v/>
          </cell>
          <cell r="AK1264" t="str">
            <v/>
          </cell>
        </row>
        <row r="1265">
          <cell r="A1265">
            <v>540202412</v>
          </cell>
          <cell r="B1265" t="str">
            <v>Normal</v>
          </cell>
          <cell r="C1265" t="str">
            <v>Produtivo</v>
          </cell>
          <cell r="D1265" t="str">
            <v>MBBRAS - SBC_x000D_
59.104.273/0001-29</v>
          </cell>
          <cell r="E1265" t="str">
            <v>BSAO0044338</v>
          </cell>
          <cell r="F1265" t="str">
            <v>DAIMLER TRUCK</v>
          </cell>
          <cell r="G1265" t="str">
            <v>HAPAG-LLOYD CONTAINER LINE</v>
          </cell>
          <cell r="H1265" t="str">
            <v>MARITIMA</v>
          </cell>
          <cell r="I1265" t="str">
            <v/>
          </cell>
          <cell r="J1265">
            <v>44623</v>
          </cell>
          <cell r="K1265" t="str">
            <v>HLCUSTR220212385</v>
          </cell>
          <cell r="L1265" t="str">
            <v>1250255093</v>
          </cell>
          <cell r="P1265">
            <v>44623</v>
          </cell>
          <cell r="Q1265" t="str">
            <v>9720512 -MSC MICHELA</v>
          </cell>
          <cell r="R1265" t="str">
            <v>FCL</v>
          </cell>
          <cell r="S1265">
            <v>44638</v>
          </cell>
          <cell r="T1265" t="str">
            <v/>
          </cell>
          <cell r="U1265" t="str">
            <v>152205057142361</v>
          </cell>
          <cell r="V1265" t="str">
            <v/>
          </cell>
          <cell r="W1265" t="str">
            <v/>
          </cell>
          <cell r="X1265" t="str">
            <v/>
          </cell>
          <cell r="Y1265" t="str">
            <v/>
          </cell>
          <cell r="Z1265" t="str">
            <v/>
          </cell>
          <cell r="AA1265" t="str">
            <v/>
          </cell>
          <cell r="AB1265" t="str">
            <v/>
          </cell>
          <cell r="AC1265" t="str">
            <v/>
          </cell>
          <cell r="AD1265" t="str">
            <v/>
          </cell>
          <cell r="AE1265" t="str">
            <v/>
          </cell>
          <cell r="AF1265" t="str">
            <v/>
          </cell>
          <cell r="AG1265" t="str">
            <v/>
          </cell>
          <cell r="AH1265" t="str">
            <v/>
          </cell>
          <cell r="AI1265" t="str">
            <v/>
          </cell>
          <cell r="AJ1265" t="str">
            <v/>
          </cell>
          <cell r="AK1265" t="str">
            <v/>
          </cell>
        </row>
        <row r="1266">
          <cell r="A1266">
            <v>540202409</v>
          </cell>
          <cell r="B1266" t="str">
            <v>Normal</v>
          </cell>
          <cell r="C1266" t="str">
            <v>Produtivo</v>
          </cell>
          <cell r="D1266" t="str">
            <v>MBBRAS - SBC_x000D_
59.104.273/0001-29</v>
          </cell>
          <cell r="E1266" t="str">
            <v>BSAO0044335</v>
          </cell>
          <cell r="F1266" t="str">
            <v>DAIMLER TRUCK</v>
          </cell>
          <cell r="G1266" t="str">
            <v>HAPAG-LLOYD CONTAINER LINE</v>
          </cell>
          <cell r="H1266" t="str">
            <v>MARITIMA</v>
          </cell>
          <cell r="I1266" t="str">
            <v/>
          </cell>
          <cell r="J1266">
            <v>44623</v>
          </cell>
          <cell r="K1266" t="str">
            <v>HLCUSTR220212246</v>
          </cell>
          <cell r="L1266" t="str">
            <v>1250255085</v>
          </cell>
          <cell r="P1266">
            <v>44623</v>
          </cell>
          <cell r="Q1266" t="str">
            <v>9720512 -MSC MICHELA</v>
          </cell>
          <cell r="R1266" t="str">
            <v>FCL</v>
          </cell>
          <cell r="S1266">
            <v>44638</v>
          </cell>
          <cell r="T1266" t="str">
            <v/>
          </cell>
          <cell r="U1266" t="str">
            <v>152205057141985</v>
          </cell>
          <cell r="V1266" t="str">
            <v/>
          </cell>
          <cell r="W1266" t="str">
            <v/>
          </cell>
          <cell r="X1266" t="str">
            <v/>
          </cell>
          <cell r="Y1266" t="str">
            <v/>
          </cell>
          <cell r="Z1266" t="str">
            <v/>
          </cell>
          <cell r="AA1266" t="str">
            <v/>
          </cell>
          <cell r="AB1266" t="str">
            <v/>
          </cell>
          <cell r="AC1266" t="str">
            <v/>
          </cell>
          <cell r="AD1266" t="str">
            <v/>
          </cell>
          <cell r="AE1266" t="str">
            <v/>
          </cell>
          <cell r="AF1266" t="str">
            <v/>
          </cell>
          <cell r="AG1266" t="str">
            <v/>
          </cell>
          <cell r="AH1266" t="str">
            <v/>
          </cell>
          <cell r="AI1266" t="str">
            <v/>
          </cell>
          <cell r="AJ1266" t="str">
            <v/>
          </cell>
          <cell r="AK1266" t="str">
            <v/>
          </cell>
        </row>
        <row r="1267">
          <cell r="A1267">
            <v>540202411</v>
          </cell>
          <cell r="B1267" t="str">
            <v>Normal</v>
          </cell>
          <cell r="C1267" t="str">
            <v>Produtivo</v>
          </cell>
          <cell r="D1267" t="str">
            <v>MBBRAS - SBC_x000D_
59.104.273/0001-29</v>
          </cell>
          <cell r="E1267" t="str">
            <v>BSAO0044337</v>
          </cell>
          <cell r="F1267" t="str">
            <v>DAIMLER TRUCK</v>
          </cell>
          <cell r="G1267" t="str">
            <v>HAPAG-LLOYD CONTAINER LINE</v>
          </cell>
          <cell r="H1267" t="str">
            <v>MARITIMA</v>
          </cell>
          <cell r="I1267" t="str">
            <v/>
          </cell>
          <cell r="J1267">
            <v>44623</v>
          </cell>
          <cell r="K1267" t="str">
            <v>HLCUSTR220212374</v>
          </cell>
          <cell r="L1267" t="str">
            <v>1250255090</v>
          </cell>
          <cell r="P1267">
            <v>44623</v>
          </cell>
          <cell r="Q1267" t="str">
            <v>9720512 -MSC MICHELA</v>
          </cell>
          <cell r="R1267" t="str">
            <v>FCL</v>
          </cell>
          <cell r="S1267">
            <v>44638</v>
          </cell>
          <cell r="T1267" t="str">
            <v/>
          </cell>
          <cell r="U1267" t="str">
            <v>152205057142280</v>
          </cell>
          <cell r="V1267" t="str">
            <v/>
          </cell>
          <cell r="W1267" t="str">
            <v/>
          </cell>
          <cell r="X1267" t="str">
            <v/>
          </cell>
          <cell r="Y1267" t="str">
            <v/>
          </cell>
          <cell r="Z1267" t="str">
            <v/>
          </cell>
          <cell r="AA1267" t="str">
            <v/>
          </cell>
          <cell r="AB1267" t="str">
            <v/>
          </cell>
          <cell r="AC1267" t="str">
            <v/>
          </cell>
          <cell r="AD1267" t="str">
            <v/>
          </cell>
          <cell r="AE1267" t="str">
            <v/>
          </cell>
          <cell r="AF1267" t="str">
            <v/>
          </cell>
          <cell r="AG1267" t="str">
            <v/>
          </cell>
          <cell r="AH1267" t="str">
            <v/>
          </cell>
          <cell r="AI1267" t="str">
            <v/>
          </cell>
          <cell r="AJ1267" t="str">
            <v/>
          </cell>
          <cell r="AK1267" t="str">
            <v/>
          </cell>
        </row>
        <row r="1268">
          <cell r="A1268">
            <v>540202410</v>
          </cell>
          <cell r="B1268" t="str">
            <v>Normal</v>
          </cell>
          <cell r="C1268" t="str">
            <v>Produtivo</v>
          </cell>
          <cell r="D1268" t="str">
            <v>MBBRAS - SBC_x000D_
59.104.273/0001-29</v>
          </cell>
          <cell r="E1268" t="str">
            <v>BSAO0044336</v>
          </cell>
          <cell r="F1268" t="str">
            <v>DAIMLER TRUCK</v>
          </cell>
          <cell r="G1268" t="str">
            <v>HAPAG-LLOYD CONTAINER LINE</v>
          </cell>
          <cell r="H1268" t="str">
            <v>MARITIMA</v>
          </cell>
          <cell r="I1268" t="str">
            <v/>
          </cell>
          <cell r="J1268">
            <v>44623</v>
          </cell>
          <cell r="K1268" t="str">
            <v>HLCUSTR220212363</v>
          </cell>
          <cell r="L1268" t="str">
            <v>1250255087</v>
          </cell>
          <cell r="P1268">
            <v>44623</v>
          </cell>
          <cell r="Q1268" t="str">
            <v>9720512 -MSC MICHELA</v>
          </cell>
          <cell r="R1268" t="str">
            <v>FCL</v>
          </cell>
          <cell r="S1268">
            <v>44638</v>
          </cell>
          <cell r="T1268" t="str">
            <v/>
          </cell>
          <cell r="U1268" t="str">
            <v>152205057142108</v>
          </cell>
          <cell r="V1268" t="str">
            <v/>
          </cell>
          <cell r="W1268" t="str">
            <v/>
          </cell>
          <cell r="X1268" t="str">
            <v/>
          </cell>
          <cell r="Y1268" t="str">
            <v/>
          </cell>
          <cell r="Z1268" t="str">
            <v/>
          </cell>
          <cell r="AA1268" t="str">
            <v/>
          </cell>
          <cell r="AB1268" t="str">
            <v/>
          </cell>
          <cell r="AC1268" t="str">
            <v/>
          </cell>
          <cell r="AD1268" t="str">
            <v/>
          </cell>
          <cell r="AE1268" t="str">
            <v/>
          </cell>
          <cell r="AF1268" t="str">
            <v/>
          </cell>
          <cell r="AG1268" t="str">
            <v/>
          </cell>
          <cell r="AH1268" t="str">
            <v/>
          </cell>
          <cell r="AI1268" t="str">
            <v/>
          </cell>
          <cell r="AJ1268" t="str">
            <v/>
          </cell>
          <cell r="AK1268" t="str">
            <v/>
          </cell>
        </row>
        <row r="1269">
          <cell r="A1269">
            <v>540202414</v>
          </cell>
          <cell r="B1269" t="str">
            <v>Normal</v>
          </cell>
          <cell r="C1269" t="str">
            <v>Produtivo</v>
          </cell>
          <cell r="D1269" t="str">
            <v>MBBRAS - SBC_x000D_
59.104.273/0001-29</v>
          </cell>
          <cell r="E1269" t="str">
            <v>BSAO0044340</v>
          </cell>
          <cell r="F1269" t="str">
            <v>DAIMLER TRUCK</v>
          </cell>
          <cell r="G1269" t="str">
            <v>HAPAG-LLOYD CONTAINER LINE</v>
          </cell>
          <cell r="H1269" t="str">
            <v>MARITIMA</v>
          </cell>
          <cell r="I1269" t="str">
            <v/>
          </cell>
          <cell r="J1269">
            <v>44623</v>
          </cell>
          <cell r="K1269" t="str">
            <v>HLCUSTR220121994</v>
          </cell>
          <cell r="L1269" t="str">
            <v>1250255060</v>
          </cell>
          <cell r="P1269">
            <v>44623</v>
          </cell>
          <cell r="Q1269" t="str">
            <v>9720512 -MSC MICHELA</v>
          </cell>
          <cell r="R1269" t="str">
            <v>FCL</v>
          </cell>
          <cell r="S1269">
            <v>44638</v>
          </cell>
          <cell r="T1269" t="str">
            <v/>
          </cell>
          <cell r="U1269" t="str">
            <v>152205057127303</v>
          </cell>
          <cell r="V1269" t="str">
            <v/>
          </cell>
          <cell r="W1269" t="str">
            <v/>
          </cell>
          <cell r="X1269" t="str">
            <v/>
          </cell>
          <cell r="Y1269" t="str">
            <v/>
          </cell>
          <cell r="Z1269" t="str">
            <v/>
          </cell>
          <cell r="AA1269" t="str">
            <v/>
          </cell>
          <cell r="AB1269" t="str">
            <v/>
          </cell>
          <cell r="AC1269" t="str">
            <v/>
          </cell>
          <cell r="AD1269" t="str">
            <v/>
          </cell>
          <cell r="AE1269" t="str">
            <v/>
          </cell>
          <cell r="AF1269" t="str">
            <v/>
          </cell>
          <cell r="AG1269" t="str">
            <v/>
          </cell>
          <cell r="AH1269" t="str">
            <v/>
          </cell>
          <cell r="AI1269" t="str">
            <v/>
          </cell>
          <cell r="AJ1269" t="str">
            <v/>
          </cell>
          <cell r="AK1269" t="str">
            <v/>
          </cell>
        </row>
        <row r="1270">
          <cell r="A1270">
            <v>540202415</v>
          </cell>
          <cell r="B1270" t="str">
            <v>Normal</v>
          </cell>
          <cell r="C1270" t="str">
            <v>Produtivo</v>
          </cell>
          <cell r="D1270" t="str">
            <v>MBBRAS - SBC_x000D_
59.104.273/0001-29</v>
          </cell>
          <cell r="E1270" t="str">
            <v>BSAO0044341</v>
          </cell>
          <cell r="F1270" t="str">
            <v>DAIMLER TRUCK</v>
          </cell>
          <cell r="G1270" t="str">
            <v>HAPAG-LLOYD CONTAINER LINE</v>
          </cell>
          <cell r="H1270" t="str">
            <v>MARITIMA</v>
          </cell>
          <cell r="I1270" t="str">
            <v/>
          </cell>
          <cell r="J1270">
            <v>44623</v>
          </cell>
          <cell r="K1270" t="str">
            <v>HLCUSTR220212414</v>
          </cell>
          <cell r="L1270" t="str">
            <v>1250255091</v>
          </cell>
          <cell r="P1270">
            <v>44623</v>
          </cell>
          <cell r="Q1270" t="str">
            <v>9720512 -MSC MICHELA</v>
          </cell>
          <cell r="R1270" t="str">
            <v>FCL</v>
          </cell>
          <cell r="S1270">
            <v>44638</v>
          </cell>
          <cell r="T1270" t="str">
            <v/>
          </cell>
          <cell r="U1270" t="str">
            <v>152205057142604</v>
          </cell>
          <cell r="V1270" t="str">
            <v/>
          </cell>
          <cell r="W1270" t="str">
            <v/>
          </cell>
          <cell r="X1270" t="str">
            <v/>
          </cell>
          <cell r="Y1270" t="str">
            <v/>
          </cell>
          <cell r="Z1270" t="str">
            <v/>
          </cell>
          <cell r="AA1270" t="str">
            <v/>
          </cell>
          <cell r="AB1270" t="str">
            <v/>
          </cell>
          <cell r="AC1270" t="str">
            <v/>
          </cell>
          <cell r="AD1270" t="str">
            <v/>
          </cell>
          <cell r="AE1270" t="str">
            <v/>
          </cell>
          <cell r="AF1270" t="str">
            <v/>
          </cell>
          <cell r="AG1270" t="str">
            <v/>
          </cell>
          <cell r="AH1270" t="str">
            <v/>
          </cell>
          <cell r="AI1270" t="str">
            <v/>
          </cell>
          <cell r="AJ1270" t="str">
            <v/>
          </cell>
          <cell r="AK1270" t="str">
            <v/>
          </cell>
        </row>
        <row r="1271">
          <cell r="A1271">
            <v>540202418</v>
          </cell>
          <cell r="B1271" t="str">
            <v>Normal</v>
          </cell>
          <cell r="C1271" t="str">
            <v>Produtivo</v>
          </cell>
          <cell r="D1271" t="str">
            <v>MBBRAS - SBC_x000D_
59.104.273/0001-29</v>
          </cell>
          <cell r="E1271" t="str">
            <v>BSAO0044343</v>
          </cell>
          <cell r="F1271" t="str">
            <v>DAIMLER TRUCK</v>
          </cell>
          <cell r="G1271" t="str">
            <v>HAPAG-LLOYD CONTAINER LINE</v>
          </cell>
          <cell r="H1271" t="str">
            <v>MARITIMA</v>
          </cell>
          <cell r="I1271" t="str">
            <v/>
          </cell>
          <cell r="J1271">
            <v>44623</v>
          </cell>
          <cell r="K1271" t="str">
            <v>HLCUSTR220212510</v>
          </cell>
          <cell r="L1271" t="str">
            <v>1250255102</v>
          </cell>
          <cell r="P1271">
            <v>44623</v>
          </cell>
          <cell r="Q1271" t="str">
            <v>9720512 -MSC MICHELA</v>
          </cell>
          <cell r="R1271" t="str">
            <v>FCL</v>
          </cell>
          <cell r="S1271">
            <v>44638</v>
          </cell>
          <cell r="T1271" t="str">
            <v/>
          </cell>
          <cell r="U1271" t="str">
            <v>152205057142957</v>
          </cell>
          <cell r="V1271" t="str">
            <v/>
          </cell>
          <cell r="W1271" t="str">
            <v/>
          </cell>
          <cell r="X1271" t="str">
            <v/>
          </cell>
          <cell r="Y1271" t="str">
            <v/>
          </cell>
          <cell r="Z1271" t="str">
            <v/>
          </cell>
          <cell r="AA1271" t="str">
            <v/>
          </cell>
          <cell r="AB1271" t="str">
            <v/>
          </cell>
          <cell r="AC1271" t="str">
            <v/>
          </cell>
          <cell r="AD1271" t="str">
            <v/>
          </cell>
          <cell r="AE1271" t="str">
            <v/>
          </cell>
          <cell r="AF1271" t="str">
            <v/>
          </cell>
          <cell r="AG1271" t="str">
            <v/>
          </cell>
          <cell r="AH1271" t="str">
            <v/>
          </cell>
          <cell r="AI1271" t="str">
            <v/>
          </cell>
          <cell r="AJ1271" t="str">
            <v/>
          </cell>
          <cell r="AK1271" t="str">
            <v/>
          </cell>
        </row>
        <row r="1272">
          <cell r="A1272">
            <v>540202416</v>
          </cell>
          <cell r="B1272" t="str">
            <v>Normal</v>
          </cell>
          <cell r="C1272" t="str">
            <v>Produtivo</v>
          </cell>
          <cell r="D1272" t="str">
            <v>MBBRAS - SBC_x000D_
59.104.273/0001-29</v>
          </cell>
          <cell r="E1272" t="str">
            <v>BSAO0044342</v>
          </cell>
          <cell r="F1272" t="str">
            <v>DAIMLER TRUCK</v>
          </cell>
          <cell r="G1272" t="str">
            <v>HAPAG-LLOYD CONTAINER LINE</v>
          </cell>
          <cell r="H1272" t="str">
            <v>MARITIMA</v>
          </cell>
          <cell r="I1272" t="str">
            <v/>
          </cell>
          <cell r="J1272">
            <v>44623</v>
          </cell>
          <cell r="K1272" t="str">
            <v>HLCUSTR220212425</v>
          </cell>
          <cell r="L1272" t="str">
            <v>1250255094</v>
          </cell>
          <cell r="P1272">
            <v>44623</v>
          </cell>
          <cell r="Q1272" t="str">
            <v>9720512 -MSC MICHELA</v>
          </cell>
          <cell r="R1272" t="str">
            <v>FCL</v>
          </cell>
          <cell r="S1272">
            <v>44638</v>
          </cell>
          <cell r="T1272" t="str">
            <v/>
          </cell>
          <cell r="U1272" t="str">
            <v>152205057142795</v>
          </cell>
          <cell r="V1272" t="str">
            <v/>
          </cell>
          <cell r="W1272" t="str">
            <v/>
          </cell>
          <cell r="X1272" t="str">
            <v/>
          </cell>
          <cell r="Y1272" t="str">
            <v/>
          </cell>
          <cell r="Z1272" t="str">
            <v/>
          </cell>
          <cell r="AA1272" t="str">
            <v/>
          </cell>
          <cell r="AB1272" t="str">
            <v/>
          </cell>
          <cell r="AC1272" t="str">
            <v/>
          </cell>
          <cell r="AD1272" t="str">
            <v/>
          </cell>
          <cell r="AE1272" t="str">
            <v/>
          </cell>
          <cell r="AF1272" t="str">
            <v/>
          </cell>
          <cell r="AG1272" t="str">
            <v/>
          </cell>
          <cell r="AH1272" t="str">
            <v/>
          </cell>
          <cell r="AI1272" t="str">
            <v/>
          </cell>
          <cell r="AJ1272" t="str">
            <v/>
          </cell>
          <cell r="AK1272" t="str">
            <v/>
          </cell>
        </row>
        <row r="1273">
          <cell r="A1273">
            <v>540202413</v>
          </cell>
          <cell r="B1273" t="str">
            <v>Normal</v>
          </cell>
          <cell r="C1273" t="str">
            <v>Produtivo</v>
          </cell>
          <cell r="D1273" t="str">
            <v>MBBRAS - SBC_x000D_
59.104.273/0001-29</v>
          </cell>
          <cell r="E1273" t="str">
            <v>BSAO0044339</v>
          </cell>
          <cell r="F1273" t="str">
            <v>DAIMLER TRUCK</v>
          </cell>
          <cell r="G1273" t="str">
            <v>HAPAG-LLOYD CONTAINER LINE</v>
          </cell>
          <cell r="H1273" t="str">
            <v>MARITIMA</v>
          </cell>
          <cell r="I1273" t="str">
            <v/>
          </cell>
          <cell r="J1273">
            <v>44623</v>
          </cell>
          <cell r="K1273" t="str">
            <v>HLCUSTR220212396</v>
          </cell>
          <cell r="L1273" t="str">
            <v>1250255095</v>
          </cell>
          <cell r="P1273">
            <v>44623</v>
          </cell>
          <cell r="Q1273" t="str">
            <v>9720512 -MSC MICHELA</v>
          </cell>
          <cell r="R1273" t="str">
            <v>FCL</v>
          </cell>
          <cell r="S1273">
            <v>44638</v>
          </cell>
          <cell r="T1273" t="str">
            <v/>
          </cell>
          <cell r="U1273" t="str">
            <v>152205057142442</v>
          </cell>
          <cell r="V1273" t="str">
            <v/>
          </cell>
          <cell r="W1273" t="str">
            <v/>
          </cell>
          <cell r="X1273" t="str">
            <v/>
          </cell>
          <cell r="Y1273" t="str">
            <v/>
          </cell>
          <cell r="Z1273" t="str">
            <v/>
          </cell>
          <cell r="AA1273" t="str">
            <v/>
          </cell>
          <cell r="AB1273" t="str">
            <v/>
          </cell>
          <cell r="AC1273" t="str">
            <v/>
          </cell>
          <cell r="AD1273" t="str">
            <v/>
          </cell>
          <cell r="AE1273" t="str">
            <v/>
          </cell>
          <cell r="AF1273" t="str">
            <v/>
          </cell>
          <cell r="AG1273" t="str">
            <v/>
          </cell>
          <cell r="AH1273" t="str">
            <v/>
          </cell>
          <cell r="AI1273" t="str">
            <v/>
          </cell>
          <cell r="AJ1273" t="str">
            <v/>
          </cell>
          <cell r="AK1273" t="str">
            <v/>
          </cell>
        </row>
        <row r="1274">
          <cell r="A1274">
            <v>540202426</v>
          </cell>
          <cell r="B1274" t="str">
            <v>Normal</v>
          </cell>
          <cell r="C1274" t="str">
            <v>Produtivo</v>
          </cell>
          <cell r="D1274" t="str">
            <v>MBBRAS - SBC_x000D_
59.104.273/0001-29</v>
          </cell>
          <cell r="E1274" t="str">
            <v>BSAO0044346</v>
          </cell>
          <cell r="F1274" t="str">
            <v>DAIMLER TRUCK</v>
          </cell>
          <cell r="G1274" t="str">
            <v>HAPAG-LLOYD CONTAINER LINE</v>
          </cell>
          <cell r="H1274" t="str">
            <v>MARITIMA</v>
          </cell>
          <cell r="I1274" t="str">
            <v/>
          </cell>
          <cell r="J1274">
            <v>44623</v>
          </cell>
          <cell r="K1274" t="str">
            <v>HLCUSTR220212531</v>
          </cell>
          <cell r="L1274" t="str">
            <v>1250255100</v>
          </cell>
          <cell r="P1274">
            <v>44623</v>
          </cell>
          <cell r="Q1274" t="str">
            <v>9720512 - MSC MICHELA</v>
          </cell>
          <cell r="R1274" t="str">
            <v>FCL</v>
          </cell>
          <cell r="S1274">
            <v>44638</v>
          </cell>
          <cell r="T1274" t="str">
            <v/>
          </cell>
          <cell r="U1274" t="str">
            <v>152205057143171</v>
          </cell>
          <cell r="V1274" t="str">
            <v/>
          </cell>
          <cell r="W1274" t="str">
            <v/>
          </cell>
          <cell r="X1274" t="str">
            <v/>
          </cell>
          <cell r="Y1274" t="str">
            <v/>
          </cell>
          <cell r="Z1274" t="str">
            <v/>
          </cell>
          <cell r="AA1274" t="str">
            <v/>
          </cell>
          <cell r="AB1274" t="str">
            <v/>
          </cell>
          <cell r="AC1274" t="str">
            <v/>
          </cell>
          <cell r="AD1274" t="str">
            <v/>
          </cell>
          <cell r="AE1274" t="str">
            <v/>
          </cell>
          <cell r="AF1274" t="str">
            <v/>
          </cell>
          <cell r="AG1274" t="str">
            <v/>
          </cell>
          <cell r="AH1274" t="str">
            <v/>
          </cell>
          <cell r="AI1274" t="str">
            <v/>
          </cell>
          <cell r="AJ1274" t="str">
            <v/>
          </cell>
          <cell r="AK1274" t="str">
            <v/>
          </cell>
        </row>
        <row r="1275">
          <cell r="A1275">
            <v>540202429</v>
          </cell>
          <cell r="B1275" t="str">
            <v>Normal</v>
          </cell>
          <cell r="C1275" t="str">
            <v>Produtivo</v>
          </cell>
          <cell r="D1275" t="str">
            <v>MBBRAS - SBC_x000D_
59.104.273/0001-29</v>
          </cell>
          <cell r="E1275" t="str">
            <v>BSAO0044348</v>
          </cell>
          <cell r="F1275" t="str">
            <v>DAIMLER TRUCK</v>
          </cell>
          <cell r="G1275" t="str">
            <v>HAPAG-LLOYD CONTAINER LINE</v>
          </cell>
          <cell r="H1275" t="str">
            <v>MARITIMA</v>
          </cell>
          <cell r="I1275" t="str">
            <v/>
          </cell>
          <cell r="J1275">
            <v>44623</v>
          </cell>
          <cell r="K1275" t="str">
            <v>HLCUSTR220212553</v>
          </cell>
          <cell r="L1275" t="str">
            <v>1250255104</v>
          </cell>
          <cell r="P1275">
            <v>44623</v>
          </cell>
          <cell r="Q1275" t="str">
            <v>9720512 - MSC MICHELA</v>
          </cell>
          <cell r="R1275" t="str">
            <v>FCL</v>
          </cell>
          <cell r="S1275">
            <v>44638</v>
          </cell>
          <cell r="T1275" t="str">
            <v/>
          </cell>
          <cell r="U1275" t="str">
            <v>152205057143333</v>
          </cell>
          <cell r="V1275" t="str">
            <v/>
          </cell>
          <cell r="W1275" t="str">
            <v/>
          </cell>
          <cell r="X1275" t="str">
            <v/>
          </cell>
          <cell r="Y1275" t="str">
            <v/>
          </cell>
          <cell r="Z1275" t="str">
            <v/>
          </cell>
          <cell r="AA1275" t="str">
            <v/>
          </cell>
          <cell r="AB1275" t="str">
            <v/>
          </cell>
          <cell r="AC1275" t="str">
            <v/>
          </cell>
          <cell r="AD1275" t="str">
            <v/>
          </cell>
          <cell r="AE1275" t="str">
            <v/>
          </cell>
          <cell r="AF1275" t="str">
            <v/>
          </cell>
          <cell r="AG1275" t="str">
            <v/>
          </cell>
          <cell r="AH1275" t="str">
            <v/>
          </cell>
          <cell r="AI1275" t="str">
            <v/>
          </cell>
          <cell r="AJ1275" t="str">
            <v/>
          </cell>
          <cell r="AK1275" t="str">
            <v/>
          </cell>
        </row>
        <row r="1276">
          <cell r="A1276">
            <v>540202427</v>
          </cell>
          <cell r="B1276" t="str">
            <v>Normal</v>
          </cell>
          <cell r="C1276" t="str">
            <v>Produtivo</v>
          </cell>
          <cell r="D1276" t="str">
            <v>MBBRAS - SBC_x000D_
59.104.273/0001-29</v>
          </cell>
          <cell r="E1276" t="str">
            <v>BSAO0044347</v>
          </cell>
          <cell r="F1276" t="str">
            <v>DAIMLER TRUCK</v>
          </cell>
          <cell r="G1276" t="str">
            <v>HAPAG-LLOYD CONTAINER LINE</v>
          </cell>
          <cell r="H1276" t="str">
            <v>MARITIMA</v>
          </cell>
          <cell r="I1276" t="str">
            <v/>
          </cell>
          <cell r="J1276">
            <v>44623</v>
          </cell>
          <cell r="K1276" t="str">
            <v>HLCUSTR220212542</v>
          </cell>
          <cell r="L1276" t="str">
            <v>1250255098</v>
          </cell>
          <cell r="P1276">
            <v>44623</v>
          </cell>
          <cell r="Q1276" t="str">
            <v>9720512 - MSC MICHELA</v>
          </cell>
          <cell r="R1276" t="str">
            <v>FCL</v>
          </cell>
          <cell r="S1276">
            <v>44638</v>
          </cell>
          <cell r="T1276" t="str">
            <v/>
          </cell>
          <cell r="U1276" t="str">
            <v>152205057143252</v>
          </cell>
          <cell r="V1276" t="str">
            <v/>
          </cell>
          <cell r="W1276" t="str">
            <v/>
          </cell>
          <cell r="X1276" t="str">
            <v/>
          </cell>
          <cell r="Y1276" t="str">
            <v/>
          </cell>
          <cell r="Z1276" t="str">
            <v/>
          </cell>
          <cell r="AA1276" t="str">
            <v/>
          </cell>
          <cell r="AB1276" t="str">
            <v/>
          </cell>
          <cell r="AC1276" t="str">
            <v/>
          </cell>
          <cell r="AD1276" t="str">
            <v/>
          </cell>
          <cell r="AE1276" t="str">
            <v/>
          </cell>
          <cell r="AF1276" t="str">
            <v/>
          </cell>
          <cell r="AG1276" t="str">
            <v/>
          </cell>
          <cell r="AH1276" t="str">
            <v/>
          </cell>
          <cell r="AI1276" t="str">
            <v/>
          </cell>
          <cell r="AJ1276" t="str">
            <v/>
          </cell>
          <cell r="AK1276" t="str">
            <v/>
          </cell>
        </row>
        <row r="1277">
          <cell r="A1277">
            <v>540202422</v>
          </cell>
          <cell r="B1277" t="str">
            <v>Normal</v>
          </cell>
          <cell r="C1277" t="str">
            <v>Produtivo</v>
          </cell>
          <cell r="D1277" t="str">
            <v>MBBRAS - SBC_x000D_
59.104.273/0001-29</v>
          </cell>
          <cell r="E1277" t="str">
            <v>BSAO0044344</v>
          </cell>
          <cell r="F1277" t="str">
            <v>DAIMLER TRUCK</v>
          </cell>
          <cell r="G1277" t="str">
            <v>HAPAG-LLOYD CONTAINER LINE</v>
          </cell>
          <cell r="H1277" t="str">
            <v>MARITIMA</v>
          </cell>
          <cell r="I1277" t="str">
            <v/>
          </cell>
          <cell r="J1277">
            <v>44623</v>
          </cell>
          <cell r="K1277" t="str">
            <v>HLCUSTR220212089</v>
          </cell>
          <cell r="L1277" t="str">
            <v>1250255064</v>
          </cell>
          <cell r="P1277">
            <v>44623</v>
          </cell>
          <cell r="Q1277" t="str">
            <v>9720512 - MSC MICHELA</v>
          </cell>
          <cell r="R1277" t="str">
            <v>FCL</v>
          </cell>
          <cell r="S1277">
            <v>44638</v>
          </cell>
          <cell r="T1277" t="str">
            <v/>
          </cell>
          <cell r="U1277" t="str">
            <v>152205057140822</v>
          </cell>
          <cell r="V1277" t="str">
            <v/>
          </cell>
          <cell r="W1277" t="str">
            <v/>
          </cell>
          <cell r="X1277" t="str">
            <v/>
          </cell>
          <cell r="Y1277" t="str">
            <v/>
          </cell>
          <cell r="Z1277" t="str">
            <v/>
          </cell>
          <cell r="AA1277" t="str">
            <v/>
          </cell>
          <cell r="AB1277" t="str">
            <v/>
          </cell>
          <cell r="AC1277" t="str">
            <v/>
          </cell>
          <cell r="AD1277" t="str">
            <v/>
          </cell>
          <cell r="AE1277" t="str">
            <v/>
          </cell>
          <cell r="AF1277" t="str">
            <v/>
          </cell>
          <cell r="AG1277" t="str">
            <v/>
          </cell>
          <cell r="AH1277" t="str">
            <v/>
          </cell>
          <cell r="AI1277" t="str">
            <v/>
          </cell>
          <cell r="AJ1277" t="str">
            <v/>
          </cell>
          <cell r="AK1277" t="str">
            <v/>
          </cell>
        </row>
        <row r="1278">
          <cell r="A1278">
            <v>540202424</v>
          </cell>
          <cell r="B1278" t="str">
            <v>Normal</v>
          </cell>
          <cell r="C1278" t="str">
            <v>Produtivo</v>
          </cell>
          <cell r="D1278" t="str">
            <v>MBBRAS - SBC_x000D_
59.104.273/0001-29</v>
          </cell>
          <cell r="E1278" t="str">
            <v>BSAO0044345</v>
          </cell>
          <cell r="F1278" t="str">
            <v>DAIMLER TRUCK</v>
          </cell>
          <cell r="G1278" t="str">
            <v>HAPAG-LLOYD CONTAINER LINE</v>
          </cell>
          <cell r="H1278" t="str">
            <v>MARITIMA</v>
          </cell>
          <cell r="I1278" t="str">
            <v/>
          </cell>
          <cell r="J1278">
            <v>44623</v>
          </cell>
          <cell r="K1278" t="str">
            <v>HLCUSTR220212520</v>
          </cell>
          <cell r="L1278" t="str">
            <v>1250255099</v>
          </cell>
          <cell r="P1278">
            <v>44623</v>
          </cell>
          <cell r="Q1278" t="str">
            <v>9720512 - MSC MICHELA</v>
          </cell>
          <cell r="R1278" t="str">
            <v>FCL</v>
          </cell>
          <cell r="S1278">
            <v>44638</v>
          </cell>
          <cell r="T1278" t="str">
            <v/>
          </cell>
          <cell r="U1278" t="str">
            <v>152205057143090</v>
          </cell>
          <cell r="V1278" t="str">
            <v/>
          </cell>
          <cell r="W1278" t="str">
            <v/>
          </cell>
          <cell r="X1278" t="str">
            <v/>
          </cell>
          <cell r="Y1278" t="str">
            <v/>
          </cell>
          <cell r="Z1278" t="str">
            <v/>
          </cell>
          <cell r="AA1278" t="str">
            <v/>
          </cell>
          <cell r="AB1278" t="str">
            <v/>
          </cell>
          <cell r="AC1278" t="str">
            <v/>
          </cell>
          <cell r="AD1278" t="str">
            <v/>
          </cell>
          <cell r="AE1278" t="str">
            <v/>
          </cell>
          <cell r="AF1278" t="str">
            <v/>
          </cell>
          <cell r="AG1278" t="str">
            <v/>
          </cell>
          <cell r="AH1278" t="str">
            <v/>
          </cell>
          <cell r="AI1278" t="str">
            <v/>
          </cell>
          <cell r="AJ1278" t="str">
            <v/>
          </cell>
          <cell r="AK1278" t="str">
            <v/>
          </cell>
        </row>
        <row r="1279">
          <cell r="A1279">
            <v>540202446</v>
          </cell>
          <cell r="B1279" t="str">
            <v>Normal</v>
          </cell>
          <cell r="C1279" t="str">
            <v>Produtivo</v>
          </cell>
          <cell r="D1279" t="str">
            <v>MBBRAS - SBC_x000D_
59.104.273/0001-29</v>
          </cell>
          <cell r="E1279" t="str">
            <v>BSAO0044349</v>
          </cell>
          <cell r="F1279" t="str">
            <v>DAIMLER TRUCK</v>
          </cell>
          <cell r="G1279" t="str">
            <v>HAPAG-LLOYD CONTAINER LINE</v>
          </cell>
          <cell r="H1279" t="str">
            <v>MARITIMA</v>
          </cell>
          <cell r="I1279" t="str">
            <v/>
          </cell>
          <cell r="J1279">
            <v>44623</v>
          </cell>
          <cell r="K1279" t="str">
            <v>HLCUSTR220212564</v>
          </cell>
          <cell r="L1279" t="str">
            <v>1250255101</v>
          </cell>
          <cell r="P1279">
            <v>44623</v>
          </cell>
          <cell r="Q1279" t="str">
            <v>9720512 - MSC MICHELA</v>
          </cell>
          <cell r="R1279" t="str">
            <v>FCL</v>
          </cell>
          <cell r="S1279">
            <v>44638</v>
          </cell>
          <cell r="T1279" t="str">
            <v/>
          </cell>
          <cell r="U1279" t="str">
            <v>152205057143414</v>
          </cell>
          <cell r="V1279" t="str">
            <v/>
          </cell>
          <cell r="W1279" t="str">
            <v/>
          </cell>
          <cell r="X1279" t="str">
            <v/>
          </cell>
          <cell r="Y1279" t="str">
            <v/>
          </cell>
          <cell r="Z1279" t="str">
            <v/>
          </cell>
          <cell r="AA1279" t="str">
            <v/>
          </cell>
          <cell r="AB1279" t="str">
            <v/>
          </cell>
          <cell r="AC1279" t="str">
            <v/>
          </cell>
          <cell r="AD1279" t="str">
            <v/>
          </cell>
          <cell r="AE1279" t="str">
            <v/>
          </cell>
          <cell r="AF1279" t="str">
            <v/>
          </cell>
          <cell r="AG1279" t="str">
            <v/>
          </cell>
          <cell r="AH1279" t="str">
            <v/>
          </cell>
          <cell r="AI1279" t="str">
            <v/>
          </cell>
          <cell r="AJ1279" t="str">
            <v/>
          </cell>
          <cell r="AK1279" t="str">
            <v/>
          </cell>
        </row>
        <row r="1280">
          <cell r="A1280">
            <v>540202450</v>
          </cell>
          <cell r="B1280" t="str">
            <v>Normal</v>
          </cell>
          <cell r="C1280" t="str">
            <v>Produtivo</v>
          </cell>
          <cell r="D1280" t="str">
            <v>MBBRAS - SBC_x000D_
59.104.273/0001-29</v>
          </cell>
          <cell r="E1280" t="str">
            <v>BSAO0044351</v>
          </cell>
          <cell r="F1280" t="str">
            <v>DAIMLER TRUCK</v>
          </cell>
          <cell r="G1280" t="str">
            <v>HAPAG-LLOYD CONTAINER LINE</v>
          </cell>
          <cell r="H1280" t="str">
            <v>MARITIMA</v>
          </cell>
          <cell r="I1280" t="str">
            <v/>
          </cell>
          <cell r="J1280">
            <v>44623</v>
          </cell>
          <cell r="K1280" t="str">
            <v>HLCUSTR220212787</v>
          </cell>
          <cell r="L1280" t="str">
            <v>1250255107</v>
          </cell>
          <cell r="P1280">
            <v>44623</v>
          </cell>
          <cell r="Q1280" t="str">
            <v>9720512 - MSC MICHELA</v>
          </cell>
          <cell r="R1280" t="str">
            <v>FCL</v>
          </cell>
          <cell r="S1280">
            <v>44638</v>
          </cell>
          <cell r="T1280" t="str">
            <v/>
          </cell>
          <cell r="U1280" t="str">
            <v>152205057143848</v>
          </cell>
          <cell r="V1280" t="str">
            <v/>
          </cell>
          <cell r="W1280" t="str">
            <v/>
          </cell>
          <cell r="X1280" t="str">
            <v/>
          </cell>
          <cell r="Y1280" t="str">
            <v/>
          </cell>
          <cell r="Z1280" t="str">
            <v/>
          </cell>
          <cell r="AA1280" t="str">
            <v/>
          </cell>
          <cell r="AB1280" t="str">
            <v/>
          </cell>
          <cell r="AC1280" t="str">
            <v/>
          </cell>
          <cell r="AD1280" t="str">
            <v/>
          </cell>
          <cell r="AE1280" t="str">
            <v/>
          </cell>
          <cell r="AF1280" t="str">
            <v/>
          </cell>
          <cell r="AG1280" t="str">
            <v/>
          </cell>
          <cell r="AH1280" t="str">
            <v/>
          </cell>
          <cell r="AI1280" t="str">
            <v/>
          </cell>
          <cell r="AJ1280" t="str">
            <v/>
          </cell>
          <cell r="AK1280" t="str">
            <v/>
          </cell>
        </row>
        <row r="1281">
          <cell r="A1281">
            <v>540202451</v>
          </cell>
          <cell r="B1281" t="str">
            <v>Normal</v>
          </cell>
          <cell r="C1281" t="str">
            <v>Produtivo</v>
          </cell>
          <cell r="D1281" t="str">
            <v>MBBRAS - SBC_x000D_
59.104.273/0001-29</v>
          </cell>
          <cell r="E1281" t="str">
            <v>BSAO0044352</v>
          </cell>
          <cell r="F1281" t="str">
            <v>DAIMLER TRUCK</v>
          </cell>
          <cell r="G1281" t="str">
            <v>HAPAG-LLOYD CONTAINER LINE</v>
          </cell>
          <cell r="H1281" t="str">
            <v>MARITIMA</v>
          </cell>
          <cell r="I1281" t="str">
            <v/>
          </cell>
          <cell r="J1281">
            <v>44623</v>
          </cell>
          <cell r="K1281" t="str">
            <v>HLCUSTR220212798</v>
          </cell>
          <cell r="L1281" t="str">
            <v>1250255108</v>
          </cell>
          <cell r="P1281">
            <v>44623</v>
          </cell>
          <cell r="Q1281" t="str">
            <v>9720512 - MSC MICHELA</v>
          </cell>
          <cell r="R1281" t="str">
            <v>FCL</v>
          </cell>
          <cell r="S1281">
            <v>44638</v>
          </cell>
          <cell r="T1281" t="str">
            <v/>
          </cell>
          <cell r="U1281" t="str">
            <v>152205057143929</v>
          </cell>
          <cell r="V1281" t="str">
            <v/>
          </cell>
          <cell r="W1281" t="str">
            <v/>
          </cell>
          <cell r="X1281" t="str">
            <v/>
          </cell>
          <cell r="Y1281" t="str">
            <v/>
          </cell>
          <cell r="Z1281" t="str">
            <v/>
          </cell>
          <cell r="AA1281" t="str">
            <v/>
          </cell>
          <cell r="AB1281" t="str">
            <v/>
          </cell>
          <cell r="AC1281" t="str">
            <v/>
          </cell>
          <cell r="AD1281" t="str">
            <v/>
          </cell>
          <cell r="AE1281" t="str">
            <v/>
          </cell>
          <cell r="AF1281" t="str">
            <v/>
          </cell>
          <cell r="AG1281" t="str">
            <v/>
          </cell>
          <cell r="AH1281" t="str">
            <v/>
          </cell>
          <cell r="AI1281" t="str">
            <v/>
          </cell>
          <cell r="AJ1281" t="str">
            <v/>
          </cell>
          <cell r="AK1281" t="str">
            <v/>
          </cell>
        </row>
        <row r="1282">
          <cell r="A1282">
            <v>540202448</v>
          </cell>
          <cell r="B1282" t="str">
            <v>Normal</v>
          </cell>
          <cell r="C1282" t="str">
            <v>Produtivo</v>
          </cell>
          <cell r="D1282" t="str">
            <v>MBBRAS - SBC_x000D_
59.104.273/0001-29</v>
          </cell>
          <cell r="E1282" t="str">
            <v>BSAO0044350</v>
          </cell>
          <cell r="F1282" t="str">
            <v>DAIMLER TRUCK</v>
          </cell>
          <cell r="G1282" t="str">
            <v>HAPAG-LLOYD CONTAINER LINE</v>
          </cell>
          <cell r="H1282" t="str">
            <v>MARITIMA</v>
          </cell>
          <cell r="I1282" t="str">
            <v/>
          </cell>
          <cell r="J1282">
            <v>44623</v>
          </cell>
          <cell r="K1282" t="str">
            <v>HLCUSTR220212575</v>
          </cell>
          <cell r="L1282" t="str">
            <v>1250255105</v>
          </cell>
          <cell r="P1282">
            <v>44623</v>
          </cell>
          <cell r="Q1282" t="str">
            <v>9720512 - MSC MICHELA</v>
          </cell>
          <cell r="R1282" t="str">
            <v>FCL</v>
          </cell>
          <cell r="S1282">
            <v>44638</v>
          </cell>
          <cell r="T1282" t="str">
            <v/>
          </cell>
          <cell r="U1282" t="str">
            <v>152205057143503</v>
          </cell>
          <cell r="V1282" t="str">
            <v/>
          </cell>
          <cell r="W1282" t="str">
            <v/>
          </cell>
          <cell r="X1282" t="str">
            <v/>
          </cell>
          <cell r="Y1282" t="str">
            <v/>
          </cell>
          <cell r="Z1282" t="str">
            <v/>
          </cell>
          <cell r="AA1282" t="str">
            <v/>
          </cell>
          <cell r="AB1282" t="str">
            <v/>
          </cell>
          <cell r="AC1282" t="str">
            <v/>
          </cell>
          <cell r="AD1282" t="str">
            <v/>
          </cell>
          <cell r="AE1282" t="str">
            <v/>
          </cell>
          <cell r="AF1282" t="str">
            <v/>
          </cell>
          <cell r="AG1282" t="str">
            <v/>
          </cell>
          <cell r="AH1282" t="str">
            <v/>
          </cell>
          <cell r="AI1282" t="str">
            <v/>
          </cell>
          <cell r="AJ1282" t="str">
            <v/>
          </cell>
          <cell r="AK1282" t="str">
            <v/>
          </cell>
        </row>
        <row r="1283">
          <cell r="A1283">
            <v>540202461</v>
          </cell>
          <cell r="B1283" t="str">
            <v>Normal</v>
          </cell>
          <cell r="C1283" t="str">
            <v>Produtivo</v>
          </cell>
          <cell r="D1283" t="str">
            <v>MBBRAS - SBC_x000D_
59.104.273/0001-29</v>
          </cell>
          <cell r="E1283" t="str">
            <v>BSAO0044355</v>
          </cell>
          <cell r="F1283" t="str">
            <v>DAIMLER TRUCK</v>
          </cell>
          <cell r="G1283" t="str">
            <v>HAPAG-LLOYD CONTAINER LINE</v>
          </cell>
          <cell r="H1283" t="str">
            <v>MARITIMA</v>
          </cell>
          <cell r="I1283" t="str">
            <v/>
          </cell>
          <cell r="J1283">
            <v>44623</v>
          </cell>
          <cell r="K1283" t="str">
            <v>HLCUSTR220212900</v>
          </cell>
          <cell r="L1283" t="str">
            <v>1250255116</v>
          </cell>
          <cell r="P1283">
            <v>44623</v>
          </cell>
          <cell r="Q1283" t="str">
            <v>9720512 - MSC MICHELA</v>
          </cell>
          <cell r="R1283" t="str">
            <v>FCL</v>
          </cell>
          <cell r="S1283">
            <v>44638</v>
          </cell>
          <cell r="T1283" t="str">
            <v/>
          </cell>
          <cell r="U1283" t="str">
            <v>152205057144577</v>
          </cell>
          <cell r="V1283" t="str">
            <v/>
          </cell>
          <cell r="W1283" t="str">
            <v/>
          </cell>
          <cell r="X1283" t="str">
            <v/>
          </cell>
          <cell r="Y1283" t="str">
            <v/>
          </cell>
          <cell r="Z1283" t="str">
            <v/>
          </cell>
          <cell r="AA1283" t="str">
            <v/>
          </cell>
          <cell r="AB1283" t="str">
            <v/>
          </cell>
          <cell r="AC1283" t="str">
            <v/>
          </cell>
          <cell r="AD1283" t="str">
            <v/>
          </cell>
          <cell r="AE1283" t="str">
            <v/>
          </cell>
          <cell r="AF1283" t="str">
            <v/>
          </cell>
          <cell r="AG1283" t="str">
            <v/>
          </cell>
          <cell r="AH1283" t="str">
            <v/>
          </cell>
          <cell r="AI1283" t="str">
            <v/>
          </cell>
          <cell r="AJ1283" t="str">
            <v/>
          </cell>
          <cell r="AK1283" t="str">
            <v/>
          </cell>
        </row>
        <row r="1284">
          <cell r="A1284">
            <v>540202462</v>
          </cell>
          <cell r="B1284" t="str">
            <v>Normal</v>
          </cell>
          <cell r="C1284" t="str">
            <v>Produtivo</v>
          </cell>
          <cell r="D1284" t="str">
            <v>MBBRAS - SBC_x000D_
59.104.273/0001-29</v>
          </cell>
          <cell r="E1284" t="str">
            <v>BSAO0044356</v>
          </cell>
          <cell r="F1284" t="str">
            <v>DAIMLER TRUCK</v>
          </cell>
          <cell r="G1284" t="str">
            <v>HAPAG-LLOYD CONTAINER LINE</v>
          </cell>
          <cell r="H1284" t="str">
            <v>MARITIMA</v>
          </cell>
          <cell r="I1284" t="str">
            <v/>
          </cell>
          <cell r="J1284">
            <v>44623</v>
          </cell>
          <cell r="K1284" t="str">
            <v>HLCUSTR220212955</v>
          </cell>
          <cell r="L1284" t="str">
            <v>1250255123</v>
          </cell>
          <cell r="P1284">
            <v>44623</v>
          </cell>
          <cell r="Q1284" t="str">
            <v>9720512 - MSC MICHELA</v>
          </cell>
          <cell r="R1284" t="str">
            <v>FCL</v>
          </cell>
          <cell r="S1284">
            <v>44638</v>
          </cell>
          <cell r="T1284" t="str">
            <v/>
          </cell>
          <cell r="U1284" t="str">
            <v>152205057144658</v>
          </cell>
          <cell r="V1284" t="str">
            <v/>
          </cell>
          <cell r="W1284" t="str">
            <v/>
          </cell>
          <cell r="X1284" t="str">
            <v/>
          </cell>
          <cell r="Y1284" t="str">
            <v/>
          </cell>
          <cell r="Z1284" t="str">
            <v/>
          </cell>
          <cell r="AA1284" t="str">
            <v/>
          </cell>
          <cell r="AB1284" t="str">
            <v/>
          </cell>
          <cell r="AC1284" t="str">
            <v/>
          </cell>
          <cell r="AD1284" t="str">
            <v/>
          </cell>
          <cell r="AE1284" t="str">
            <v/>
          </cell>
          <cell r="AF1284" t="str">
            <v/>
          </cell>
          <cell r="AG1284" t="str">
            <v/>
          </cell>
          <cell r="AH1284" t="str">
            <v/>
          </cell>
          <cell r="AI1284" t="str">
            <v/>
          </cell>
          <cell r="AJ1284" t="str">
            <v/>
          </cell>
          <cell r="AK1284" t="str">
            <v/>
          </cell>
        </row>
        <row r="1285">
          <cell r="A1285">
            <v>540202459</v>
          </cell>
          <cell r="B1285" t="str">
            <v>Normal</v>
          </cell>
          <cell r="C1285" t="str">
            <v>Produtivo</v>
          </cell>
          <cell r="D1285" t="str">
            <v>MBBRAS - SBC_x000D_
59.104.273/0001-29</v>
          </cell>
          <cell r="E1285" t="str">
            <v>BSAO0044353</v>
          </cell>
          <cell r="F1285" t="str">
            <v>DAIMLER TRUCK</v>
          </cell>
          <cell r="G1285" t="str">
            <v>HAPAG-LLOYD CONTAINER LINE</v>
          </cell>
          <cell r="H1285" t="str">
            <v>MARITIMA</v>
          </cell>
          <cell r="I1285" t="str">
            <v/>
          </cell>
          <cell r="J1285">
            <v>44623</v>
          </cell>
          <cell r="K1285" t="str">
            <v>HLCUSTR220212805</v>
          </cell>
          <cell r="L1285" t="str">
            <v>1250255111</v>
          </cell>
          <cell r="P1285">
            <v>44623</v>
          </cell>
          <cell r="Q1285" t="str">
            <v>9720512 - MSC MICHELA</v>
          </cell>
          <cell r="R1285" t="str">
            <v>FCL</v>
          </cell>
          <cell r="S1285">
            <v>44638</v>
          </cell>
          <cell r="T1285" t="str">
            <v/>
          </cell>
          <cell r="U1285" t="str">
            <v>152205057144062</v>
          </cell>
          <cell r="V1285" t="str">
            <v/>
          </cell>
          <cell r="W1285" t="str">
            <v/>
          </cell>
          <cell r="X1285" t="str">
            <v/>
          </cell>
          <cell r="Y1285" t="str">
            <v/>
          </cell>
          <cell r="Z1285" t="str">
            <v/>
          </cell>
          <cell r="AA1285" t="str">
            <v/>
          </cell>
          <cell r="AB1285" t="str">
            <v/>
          </cell>
          <cell r="AC1285" t="str">
            <v/>
          </cell>
          <cell r="AD1285" t="str">
            <v/>
          </cell>
          <cell r="AE1285" t="str">
            <v/>
          </cell>
          <cell r="AF1285" t="str">
            <v/>
          </cell>
          <cell r="AG1285" t="str">
            <v/>
          </cell>
          <cell r="AH1285" t="str">
            <v/>
          </cell>
          <cell r="AI1285" t="str">
            <v/>
          </cell>
          <cell r="AJ1285" t="str">
            <v/>
          </cell>
          <cell r="AK1285" t="str">
            <v/>
          </cell>
        </row>
        <row r="1286">
          <cell r="A1286">
            <v>540202460</v>
          </cell>
          <cell r="B1286" t="str">
            <v>Normal</v>
          </cell>
          <cell r="C1286" t="str">
            <v>Produtivo</v>
          </cell>
          <cell r="D1286" t="str">
            <v>MBBRAS - SBC_x000D_
59.104.273/0001-29</v>
          </cell>
          <cell r="E1286" t="str">
            <v>BSAO0044354</v>
          </cell>
          <cell r="F1286" t="str">
            <v>DAIMLER TRUCK</v>
          </cell>
          <cell r="G1286" t="str">
            <v>HAPAG-LLOYD CONTAINER LINE</v>
          </cell>
          <cell r="H1286" t="str">
            <v>MARITIMA</v>
          </cell>
          <cell r="I1286" t="str">
            <v/>
          </cell>
          <cell r="J1286">
            <v>44623</v>
          </cell>
          <cell r="K1286" t="str">
            <v>HLCUSTR220212882</v>
          </cell>
          <cell r="L1286" t="str">
            <v>1250255115</v>
          </cell>
          <cell r="P1286">
            <v>44623</v>
          </cell>
          <cell r="Q1286" t="str">
            <v>9720512 - MSC MICHELA</v>
          </cell>
          <cell r="R1286" t="str">
            <v>FCL</v>
          </cell>
          <cell r="S1286">
            <v>44638</v>
          </cell>
          <cell r="T1286" t="str">
            <v/>
          </cell>
          <cell r="U1286" t="str">
            <v>152205057144496</v>
          </cell>
          <cell r="V1286" t="str">
            <v/>
          </cell>
          <cell r="W1286" t="str">
            <v/>
          </cell>
          <cell r="X1286" t="str">
            <v/>
          </cell>
          <cell r="Y1286" t="str">
            <v/>
          </cell>
          <cell r="Z1286" t="str">
            <v/>
          </cell>
          <cell r="AA1286" t="str">
            <v/>
          </cell>
          <cell r="AB1286" t="str">
            <v/>
          </cell>
          <cell r="AC1286" t="str">
            <v/>
          </cell>
          <cell r="AD1286" t="str">
            <v/>
          </cell>
          <cell r="AE1286" t="str">
            <v/>
          </cell>
          <cell r="AF1286" t="str">
            <v/>
          </cell>
          <cell r="AG1286" t="str">
            <v/>
          </cell>
          <cell r="AH1286" t="str">
            <v/>
          </cell>
          <cell r="AI1286" t="str">
            <v/>
          </cell>
          <cell r="AJ1286" t="str">
            <v/>
          </cell>
          <cell r="AK1286" t="str">
            <v/>
          </cell>
        </row>
        <row r="1287">
          <cell r="A1287">
            <v>540202463</v>
          </cell>
          <cell r="B1287" t="str">
            <v>Normal</v>
          </cell>
          <cell r="C1287" t="str">
            <v>Produtivo</v>
          </cell>
          <cell r="D1287" t="str">
            <v>MBBRAS - SBC_x000D_
59.104.273/0001-29</v>
          </cell>
          <cell r="E1287" t="str">
            <v>BSAO0044357</v>
          </cell>
          <cell r="F1287" t="str">
            <v>DAIMLER TRUCK</v>
          </cell>
          <cell r="G1287" t="str">
            <v>HAPAG-LLOYD CONTAINER LINE</v>
          </cell>
          <cell r="H1287" t="str">
            <v>MARITIMA</v>
          </cell>
          <cell r="I1287" t="str">
            <v/>
          </cell>
          <cell r="J1287">
            <v>44623</v>
          </cell>
          <cell r="K1287" t="str">
            <v>HLCUSTR220212966</v>
          </cell>
          <cell r="L1287" t="str">
            <v>1250255122</v>
          </cell>
          <cell r="P1287">
            <v>44623</v>
          </cell>
          <cell r="Q1287" t="str">
            <v>9720512 - MSC MICHELA</v>
          </cell>
          <cell r="R1287" t="str">
            <v>FCL</v>
          </cell>
          <cell r="S1287">
            <v>44638</v>
          </cell>
          <cell r="T1287" t="str">
            <v/>
          </cell>
          <cell r="U1287" t="str">
            <v>152205057144739</v>
          </cell>
          <cell r="V1287" t="str">
            <v/>
          </cell>
          <cell r="W1287" t="str">
            <v/>
          </cell>
          <cell r="X1287" t="str">
            <v/>
          </cell>
          <cell r="Y1287" t="str">
            <v/>
          </cell>
          <cell r="Z1287" t="str">
            <v/>
          </cell>
          <cell r="AA1287" t="str">
            <v/>
          </cell>
          <cell r="AB1287" t="str">
            <v/>
          </cell>
          <cell r="AC1287" t="str">
            <v/>
          </cell>
          <cell r="AD1287" t="str">
            <v/>
          </cell>
          <cell r="AE1287" t="str">
            <v/>
          </cell>
          <cell r="AF1287" t="str">
            <v/>
          </cell>
          <cell r="AG1287" t="str">
            <v/>
          </cell>
          <cell r="AH1287" t="str">
            <v/>
          </cell>
          <cell r="AI1287" t="str">
            <v/>
          </cell>
          <cell r="AJ1287" t="str">
            <v/>
          </cell>
          <cell r="AK1287" t="str">
            <v/>
          </cell>
        </row>
        <row r="1288">
          <cell r="A1288">
            <v>540202467</v>
          </cell>
          <cell r="B1288" t="str">
            <v>Normal</v>
          </cell>
          <cell r="C1288" t="str">
            <v>Produtivo</v>
          </cell>
          <cell r="D1288" t="str">
            <v>MBBRAS - SBC_x000D_
59.104.273/0001-29</v>
          </cell>
          <cell r="E1288" t="str">
            <v>BSAO0044361</v>
          </cell>
          <cell r="F1288" t="str">
            <v>DAIMLER TRUCK</v>
          </cell>
          <cell r="G1288" t="str">
            <v>HAPAG-LLOYD CONTAINER LINE</v>
          </cell>
          <cell r="H1288" t="str">
            <v>MARITIMA</v>
          </cell>
          <cell r="I1288" t="str">
            <v/>
          </cell>
          <cell r="J1288">
            <v>44623</v>
          </cell>
          <cell r="K1288" t="str">
            <v>HLCUSTR220213154</v>
          </cell>
          <cell r="L1288" t="str">
            <v>1250255126</v>
          </cell>
          <cell r="P1288">
            <v>44623</v>
          </cell>
          <cell r="Q1288" t="str">
            <v>9720512 - MSC MICHELA</v>
          </cell>
          <cell r="R1288" t="str">
            <v>FCL</v>
          </cell>
          <cell r="S1288">
            <v>44638</v>
          </cell>
          <cell r="T1288" t="str">
            <v/>
          </cell>
          <cell r="U1288" t="str">
            <v>152205057145204</v>
          </cell>
          <cell r="V1288" t="str">
            <v/>
          </cell>
          <cell r="W1288" t="str">
            <v/>
          </cell>
          <cell r="X1288" t="str">
            <v/>
          </cell>
          <cell r="Y1288" t="str">
            <v/>
          </cell>
          <cell r="Z1288" t="str">
            <v/>
          </cell>
          <cell r="AA1288" t="str">
            <v/>
          </cell>
          <cell r="AB1288" t="str">
            <v/>
          </cell>
          <cell r="AC1288" t="str">
            <v/>
          </cell>
          <cell r="AD1288" t="str">
            <v/>
          </cell>
          <cell r="AE1288" t="str">
            <v/>
          </cell>
          <cell r="AF1288" t="str">
            <v/>
          </cell>
          <cell r="AG1288" t="str">
            <v/>
          </cell>
          <cell r="AH1288" t="str">
            <v/>
          </cell>
          <cell r="AI1288" t="str">
            <v/>
          </cell>
          <cell r="AJ1288" t="str">
            <v/>
          </cell>
          <cell r="AK1288" t="str">
            <v/>
          </cell>
        </row>
        <row r="1289">
          <cell r="A1289">
            <v>540202466</v>
          </cell>
          <cell r="B1289" t="str">
            <v>Normal</v>
          </cell>
          <cell r="C1289" t="str">
            <v>Produtivo</v>
          </cell>
          <cell r="D1289" t="str">
            <v>MBBRAS - SBC_x000D_
59.104.273/0001-29</v>
          </cell>
          <cell r="E1289" t="str">
            <v>BSAO0044360</v>
          </cell>
          <cell r="F1289" t="str">
            <v>DAIMLER TRUCK</v>
          </cell>
          <cell r="G1289" t="str">
            <v>HAPAG-LLOYD CONTAINER LINE</v>
          </cell>
          <cell r="H1289" t="str">
            <v>MARITIMA</v>
          </cell>
          <cell r="I1289" t="str">
            <v/>
          </cell>
          <cell r="J1289">
            <v>44623</v>
          </cell>
          <cell r="K1289" t="str">
            <v>HLCUSTR220213143</v>
          </cell>
          <cell r="L1289" t="str">
            <v>1250255128</v>
          </cell>
          <cell r="P1289">
            <v>44623</v>
          </cell>
          <cell r="Q1289" t="str">
            <v>9720512 - MSC MICHELA</v>
          </cell>
          <cell r="R1289" t="str">
            <v>FCL</v>
          </cell>
          <cell r="S1289">
            <v>44638</v>
          </cell>
          <cell r="T1289" t="str">
            <v/>
          </cell>
          <cell r="U1289" t="str">
            <v>152205057145115</v>
          </cell>
          <cell r="V1289" t="str">
            <v/>
          </cell>
          <cell r="W1289" t="str">
            <v/>
          </cell>
          <cell r="X1289" t="str">
            <v/>
          </cell>
          <cell r="Y1289" t="str">
            <v/>
          </cell>
          <cell r="Z1289" t="str">
            <v/>
          </cell>
          <cell r="AA1289" t="str">
            <v/>
          </cell>
          <cell r="AB1289" t="str">
            <v/>
          </cell>
          <cell r="AC1289" t="str">
            <v/>
          </cell>
          <cell r="AD1289" t="str">
            <v/>
          </cell>
          <cell r="AE1289" t="str">
            <v/>
          </cell>
          <cell r="AF1289" t="str">
            <v/>
          </cell>
          <cell r="AG1289" t="str">
            <v/>
          </cell>
          <cell r="AH1289" t="str">
            <v/>
          </cell>
          <cell r="AI1289" t="str">
            <v/>
          </cell>
          <cell r="AJ1289" t="str">
            <v/>
          </cell>
          <cell r="AK1289" t="str">
            <v/>
          </cell>
        </row>
        <row r="1290">
          <cell r="A1290">
            <v>540202465</v>
          </cell>
          <cell r="B1290" t="str">
            <v>Normal</v>
          </cell>
          <cell r="C1290" t="str">
            <v>Produtivo</v>
          </cell>
          <cell r="D1290" t="str">
            <v>MBBRAS - SBC_x000D_
59.104.273/0001-29</v>
          </cell>
          <cell r="E1290" t="str">
            <v>BSAO0044359</v>
          </cell>
          <cell r="F1290" t="str">
            <v>DAIMLER TRUCK</v>
          </cell>
          <cell r="G1290" t="str">
            <v>HAPAG-LLOYD CONTAINER LINE</v>
          </cell>
          <cell r="H1290" t="str">
            <v>MARITIMA</v>
          </cell>
          <cell r="I1290" t="str">
            <v/>
          </cell>
          <cell r="J1290">
            <v>44623</v>
          </cell>
          <cell r="K1290" t="str">
            <v>HLCUSTR220213132</v>
          </cell>
          <cell r="L1290" t="str">
            <v>1250255124</v>
          </cell>
          <cell r="P1290">
            <v>44623</v>
          </cell>
          <cell r="Q1290" t="str">
            <v>9720512 - MSC MICHELA</v>
          </cell>
          <cell r="R1290" t="str">
            <v>FCL</v>
          </cell>
          <cell r="S1290">
            <v>44638</v>
          </cell>
          <cell r="T1290" t="str">
            <v/>
          </cell>
          <cell r="U1290" t="str">
            <v>152205057145034</v>
          </cell>
          <cell r="V1290" t="str">
            <v/>
          </cell>
          <cell r="W1290" t="str">
            <v/>
          </cell>
          <cell r="X1290" t="str">
            <v/>
          </cell>
          <cell r="Y1290" t="str">
            <v/>
          </cell>
          <cell r="Z1290" t="str">
            <v/>
          </cell>
          <cell r="AA1290" t="str">
            <v/>
          </cell>
          <cell r="AB1290" t="str">
            <v/>
          </cell>
          <cell r="AC1290" t="str">
            <v/>
          </cell>
          <cell r="AD1290" t="str">
            <v/>
          </cell>
          <cell r="AE1290" t="str">
            <v/>
          </cell>
          <cell r="AF1290" t="str">
            <v/>
          </cell>
          <cell r="AG1290" t="str">
            <v/>
          </cell>
          <cell r="AH1290" t="str">
            <v/>
          </cell>
          <cell r="AI1290" t="str">
            <v/>
          </cell>
          <cell r="AJ1290" t="str">
            <v/>
          </cell>
          <cell r="AK1290" t="str">
            <v/>
          </cell>
        </row>
        <row r="1291">
          <cell r="A1291">
            <v>540202464</v>
          </cell>
          <cell r="B1291" t="str">
            <v>Normal</v>
          </cell>
          <cell r="C1291" t="str">
            <v>Produtivo</v>
          </cell>
          <cell r="D1291" t="str">
            <v>MBBRAS - SBC_x000D_
59.104.273/0001-29</v>
          </cell>
          <cell r="E1291" t="str">
            <v>BSAO0044358</v>
          </cell>
          <cell r="F1291" t="str">
            <v>DAIMLER TRUCK</v>
          </cell>
          <cell r="G1291" t="str">
            <v>HAPAG-LLOYD CONTAINER LINE</v>
          </cell>
          <cell r="H1291" t="str">
            <v>MARITIMA</v>
          </cell>
          <cell r="I1291" t="str">
            <v/>
          </cell>
          <cell r="J1291">
            <v>44623</v>
          </cell>
          <cell r="K1291" t="str">
            <v>HLCUSTR220212129</v>
          </cell>
          <cell r="L1291" t="str">
            <v>1250255067</v>
          </cell>
          <cell r="P1291">
            <v>44623</v>
          </cell>
          <cell r="Q1291" t="str">
            <v>9720512 - MSC MICHELA</v>
          </cell>
          <cell r="R1291" t="str">
            <v>FCL</v>
          </cell>
          <cell r="S1291">
            <v>44638</v>
          </cell>
          <cell r="T1291" t="str">
            <v/>
          </cell>
          <cell r="U1291" t="str">
            <v>152205057140903</v>
          </cell>
          <cell r="V1291" t="str">
            <v/>
          </cell>
          <cell r="W1291" t="str">
            <v/>
          </cell>
          <cell r="X1291" t="str">
            <v/>
          </cell>
          <cell r="Y1291" t="str">
            <v/>
          </cell>
          <cell r="Z1291" t="str">
            <v/>
          </cell>
          <cell r="AA1291" t="str">
            <v/>
          </cell>
          <cell r="AB1291" t="str">
            <v/>
          </cell>
          <cell r="AC1291" t="str">
            <v/>
          </cell>
          <cell r="AD1291" t="str">
            <v/>
          </cell>
          <cell r="AE1291" t="str">
            <v/>
          </cell>
          <cell r="AF1291" t="str">
            <v/>
          </cell>
          <cell r="AG1291" t="str">
            <v/>
          </cell>
          <cell r="AH1291" t="str">
            <v/>
          </cell>
          <cell r="AI1291" t="str">
            <v/>
          </cell>
          <cell r="AJ1291" t="str">
            <v/>
          </cell>
          <cell r="AK1291" t="str">
            <v/>
          </cell>
        </row>
        <row r="1292">
          <cell r="A1292">
            <v>540202469</v>
          </cell>
          <cell r="B1292" t="str">
            <v>Normal</v>
          </cell>
          <cell r="C1292" t="str">
            <v>Produtivo</v>
          </cell>
          <cell r="D1292" t="str">
            <v>MBBRAS - SBC_x000D_
59.104.273/0001-29</v>
          </cell>
          <cell r="E1292" t="str">
            <v>BSAO0044363</v>
          </cell>
          <cell r="F1292" t="str">
            <v>DAIMLER TRUCK</v>
          </cell>
          <cell r="G1292" t="str">
            <v>HAPAG-LLOYD CONTAINER LINE</v>
          </cell>
          <cell r="H1292" t="str">
            <v>MARITIMA</v>
          </cell>
          <cell r="I1292" t="str">
            <v/>
          </cell>
          <cell r="J1292">
            <v>44623</v>
          </cell>
          <cell r="K1292" t="str">
            <v>HLCUSTR220213176</v>
          </cell>
          <cell r="L1292" t="str">
            <v>1250255133</v>
          </cell>
          <cell r="P1292">
            <v>44623</v>
          </cell>
          <cell r="Q1292" t="str">
            <v>9720512 - MSC MICHELA</v>
          </cell>
          <cell r="R1292" t="str">
            <v>FCL</v>
          </cell>
          <cell r="S1292">
            <v>44638</v>
          </cell>
          <cell r="T1292" t="str">
            <v/>
          </cell>
          <cell r="U1292" t="str">
            <v>152205057145468</v>
          </cell>
          <cell r="V1292" t="str">
            <v/>
          </cell>
          <cell r="W1292" t="str">
            <v/>
          </cell>
          <cell r="X1292" t="str">
            <v/>
          </cell>
          <cell r="Y1292" t="str">
            <v/>
          </cell>
          <cell r="Z1292" t="str">
            <v/>
          </cell>
          <cell r="AA1292" t="str">
            <v/>
          </cell>
          <cell r="AB1292" t="str">
            <v/>
          </cell>
          <cell r="AC1292" t="str">
            <v/>
          </cell>
          <cell r="AD1292" t="str">
            <v/>
          </cell>
          <cell r="AE1292" t="str">
            <v/>
          </cell>
          <cell r="AF1292" t="str">
            <v/>
          </cell>
          <cell r="AG1292" t="str">
            <v/>
          </cell>
          <cell r="AH1292" t="str">
            <v/>
          </cell>
          <cell r="AI1292" t="str">
            <v/>
          </cell>
          <cell r="AJ1292" t="str">
            <v/>
          </cell>
          <cell r="AK1292" t="str">
            <v/>
          </cell>
        </row>
        <row r="1293">
          <cell r="A1293">
            <v>540202468</v>
          </cell>
          <cell r="B1293" t="str">
            <v>Normal</v>
          </cell>
          <cell r="C1293" t="str">
            <v>Produtivo</v>
          </cell>
          <cell r="D1293" t="str">
            <v>MBBRAS - SBC_x000D_
59.104.273/0001-29</v>
          </cell>
          <cell r="E1293" t="str">
            <v>BSAO0044362</v>
          </cell>
          <cell r="F1293" t="str">
            <v>DAIMLER TRUCK</v>
          </cell>
          <cell r="G1293" t="str">
            <v>HAPAG-LLOYD CONTAINER LINE</v>
          </cell>
          <cell r="H1293" t="str">
            <v>MARITIMA</v>
          </cell>
          <cell r="I1293" t="str">
            <v/>
          </cell>
          <cell r="J1293">
            <v>44623</v>
          </cell>
          <cell r="K1293" t="str">
            <v>HLCUSTR220213165</v>
          </cell>
          <cell r="L1293" t="str">
            <v>1250255127</v>
          </cell>
          <cell r="P1293">
            <v>44623</v>
          </cell>
          <cell r="Q1293" t="str">
            <v>9720512 - MSC MICHELA</v>
          </cell>
          <cell r="R1293" t="str">
            <v>FCL</v>
          </cell>
          <cell r="S1293">
            <v>44638</v>
          </cell>
          <cell r="T1293" t="str">
            <v/>
          </cell>
          <cell r="U1293" t="str">
            <v>152205057145387</v>
          </cell>
          <cell r="V1293" t="str">
            <v/>
          </cell>
          <cell r="W1293" t="str">
            <v/>
          </cell>
          <cell r="X1293" t="str">
            <v/>
          </cell>
          <cell r="Y1293" t="str">
            <v/>
          </cell>
          <cell r="Z1293" t="str">
            <v/>
          </cell>
          <cell r="AA1293" t="str">
            <v/>
          </cell>
          <cell r="AB1293" t="str">
            <v/>
          </cell>
          <cell r="AC1293" t="str">
            <v/>
          </cell>
          <cell r="AD1293" t="str">
            <v/>
          </cell>
          <cell r="AE1293" t="str">
            <v/>
          </cell>
          <cell r="AF1293" t="str">
            <v/>
          </cell>
          <cell r="AG1293" t="str">
            <v/>
          </cell>
          <cell r="AH1293" t="str">
            <v/>
          </cell>
          <cell r="AI1293" t="str">
            <v/>
          </cell>
          <cell r="AJ1293" t="str">
            <v/>
          </cell>
          <cell r="AK1293" t="str">
            <v/>
          </cell>
        </row>
        <row r="1294">
          <cell r="A1294">
            <v>540202471</v>
          </cell>
          <cell r="B1294" t="str">
            <v>Normal</v>
          </cell>
          <cell r="C1294" t="str">
            <v>Produtivo</v>
          </cell>
          <cell r="D1294" t="str">
            <v>MBBRAS - SBC_x000D_
59.104.273/0001-29</v>
          </cell>
          <cell r="E1294" t="str">
            <v>BSAO0044365</v>
          </cell>
          <cell r="F1294" t="str">
            <v>DAIMLER TRUCK</v>
          </cell>
          <cell r="G1294" t="str">
            <v>HAPAG-LLOYD CONTAINER LINE</v>
          </cell>
          <cell r="H1294" t="str">
            <v>MARITIMA</v>
          </cell>
          <cell r="I1294" t="str">
            <v/>
          </cell>
          <cell r="J1294">
            <v>44623</v>
          </cell>
          <cell r="K1294" t="str">
            <v>HLCUSTR220213607</v>
          </cell>
          <cell r="L1294" t="str">
            <v>1250255136</v>
          </cell>
          <cell r="P1294">
            <v>44623</v>
          </cell>
          <cell r="Q1294" t="str">
            <v>9720512 - MSC MICHELA</v>
          </cell>
          <cell r="R1294" t="str">
            <v>FCL</v>
          </cell>
          <cell r="S1294">
            <v>44638</v>
          </cell>
          <cell r="T1294" t="str">
            <v/>
          </cell>
          <cell r="U1294" t="str">
            <v>152205057145891</v>
          </cell>
          <cell r="V1294" t="str">
            <v/>
          </cell>
          <cell r="W1294" t="str">
            <v/>
          </cell>
          <cell r="X1294" t="str">
            <v/>
          </cell>
          <cell r="Y1294" t="str">
            <v/>
          </cell>
          <cell r="Z1294" t="str">
            <v/>
          </cell>
          <cell r="AA1294" t="str">
            <v/>
          </cell>
          <cell r="AB1294" t="str">
            <v/>
          </cell>
          <cell r="AC1294" t="str">
            <v/>
          </cell>
          <cell r="AD1294" t="str">
            <v/>
          </cell>
          <cell r="AE1294" t="str">
            <v/>
          </cell>
          <cell r="AF1294" t="str">
            <v/>
          </cell>
          <cell r="AG1294" t="str">
            <v/>
          </cell>
          <cell r="AH1294" t="str">
            <v/>
          </cell>
          <cell r="AI1294" t="str">
            <v/>
          </cell>
          <cell r="AJ1294" t="str">
            <v/>
          </cell>
          <cell r="AK1294" t="str">
            <v/>
          </cell>
        </row>
        <row r="1295">
          <cell r="A1295">
            <v>540202470</v>
          </cell>
          <cell r="B1295" t="str">
            <v>Normal</v>
          </cell>
          <cell r="C1295" t="str">
            <v>Produtivo</v>
          </cell>
          <cell r="D1295" t="str">
            <v>MBBRAS - SBC_x000D_
59.104.273/0001-29</v>
          </cell>
          <cell r="E1295" t="str">
            <v>BSAO0044364</v>
          </cell>
          <cell r="F1295" t="str">
            <v>DAIMLER TRUCK</v>
          </cell>
          <cell r="G1295" t="str">
            <v>HAPAG-LLOYD CONTAINER LINE</v>
          </cell>
          <cell r="H1295" t="str">
            <v>MARITIMA</v>
          </cell>
          <cell r="I1295" t="str">
            <v/>
          </cell>
          <cell r="J1295">
            <v>44623</v>
          </cell>
          <cell r="K1295" t="str">
            <v>HLCUSTR220213198</v>
          </cell>
          <cell r="L1295" t="str">
            <v>1250255129</v>
          </cell>
          <cell r="P1295">
            <v>44623</v>
          </cell>
          <cell r="Q1295" t="str">
            <v>9720512 - MSC MICHELA</v>
          </cell>
          <cell r="R1295" t="str">
            <v>FCL</v>
          </cell>
          <cell r="S1295">
            <v>44638</v>
          </cell>
          <cell r="T1295" t="str">
            <v/>
          </cell>
          <cell r="U1295" t="str">
            <v>152205057145549</v>
          </cell>
          <cell r="V1295" t="str">
            <v/>
          </cell>
          <cell r="W1295" t="str">
            <v/>
          </cell>
          <cell r="X1295" t="str">
            <v/>
          </cell>
          <cell r="Y1295" t="str">
            <v/>
          </cell>
          <cell r="Z1295" t="str">
            <v/>
          </cell>
          <cell r="AA1295" t="str">
            <v/>
          </cell>
          <cell r="AB1295" t="str">
            <v/>
          </cell>
          <cell r="AC1295" t="str">
            <v/>
          </cell>
          <cell r="AD1295" t="str">
            <v/>
          </cell>
          <cell r="AE1295" t="str">
            <v/>
          </cell>
          <cell r="AF1295" t="str">
            <v/>
          </cell>
          <cell r="AG1295" t="str">
            <v/>
          </cell>
          <cell r="AH1295" t="str">
            <v/>
          </cell>
          <cell r="AI1295" t="str">
            <v/>
          </cell>
          <cell r="AJ1295" t="str">
            <v/>
          </cell>
          <cell r="AK1295" t="str">
            <v/>
          </cell>
        </row>
        <row r="1296">
          <cell r="A1296">
            <v>540202472</v>
          </cell>
          <cell r="B1296" t="str">
            <v>Normal</v>
          </cell>
          <cell r="C1296" t="str">
            <v>Produtivo</v>
          </cell>
          <cell r="D1296" t="str">
            <v>MBBRAS - SBC_x000D_
59.104.273/0001-29</v>
          </cell>
          <cell r="E1296" t="str">
            <v>BSAO0044366</v>
          </cell>
          <cell r="F1296" t="str">
            <v>DAIMLER TRUCK</v>
          </cell>
          <cell r="G1296" t="str">
            <v>HAPAG-LLOYD CONTAINER LINE</v>
          </cell>
          <cell r="H1296" t="str">
            <v>MARITIMA</v>
          </cell>
          <cell r="I1296" t="str">
            <v/>
          </cell>
          <cell r="J1296">
            <v>44623</v>
          </cell>
          <cell r="K1296" t="str">
            <v>HLCUSTR220213618</v>
          </cell>
          <cell r="L1296" t="str">
            <v>1250255134</v>
          </cell>
          <cell r="P1296">
            <v>44623</v>
          </cell>
          <cell r="Q1296" t="str">
            <v>9720512 - MSC MICHELA</v>
          </cell>
          <cell r="R1296" t="str">
            <v>FCL</v>
          </cell>
          <cell r="S1296">
            <v>44638</v>
          </cell>
          <cell r="T1296" t="str">
            <v/>
          </cell>
          <cell r="U1296" t="str">
            <v>152205057145972</v>
          </cell>
          <cell r="V1296" t="str">
            <v/>
          </cell>
          <cell r="W1296" t="str">
            <v/>
          </cell>
          <cell r="X1296" t="str">
            <v/>
          </cell>
          <cell r="Y1296" t="str">
            <v/>
          </cell>
          <cell r="Z1296" t="str">
            <v/>
          </cell>
          <cell r="AA1296" t="str">
            <v/>
          </cell>
          <cell r="AB1296" t="str">
            <v/>
          </cell>
          <cell r="AC1296" t="str">
            <v/>
          </cell>
          <cell r="AD1296" t="str">
            <v/>
          </cell>
          <cell r="AE1296" t="str">
            <v/>
          </cell>
          <cell r="AF1296" t="str">
            <v/>
          </cell>
          <cell r="AG1296" t="str">
            <v/>
          </cell>
          <cell r="AH1296" t="str">
            <v/>
          </cell>
          <cell r="AI1296" t="str">
            <v/>
          </cell>
          <cell r="AJ1296" t="str">
            <v/>
          </cell>
          <cell r="AK1296" t="str">
            <v/>
          </cell>
        </row>
        <row r="1297">
          <cell r="A1297">
            <v>540202473</v>
          </cell>
          <cell r="B1297" t="str">
            <v>Normal</v>
          </cell>
          <cell r="C1297" t="str">
            <v>Produtivo</v>
          </cell>
          <cell r="D1297" t="str">
            <v>MBBRAS - SBC_x000D_
59.104.273/0001-29</v>
          </cell>
          <cell r="E1297" t="str">
            <v>BSAO0044367</v>
          </cell>
          <cell r="F1297" t="str">
            <v>DAIMLER TRUCK</v>
          </cell>
          <cell r="G1297" t="str">
            <v>HAPAG-LLOYD CONTAINER LINE</v>
          </cell>
          <cell r="H1297" t="str">
            <v>MARITIMA</v>
          </cell>
          <cell r="I1297" t="str">
            <v/>
          </cell>
          <cell r="J1297">
            <v>44623</v>
          </cell>
          <cell r="K1297" t="str">
            <v>HLCUSTR220212130</v>
          </cell>
          <cell r="L1297" t="str">
            <v>1250255072</v>
          </cell>
          <cell r="P1297">
            <v>44623</v>
          </cell>
          <cell r="Q1297" t="str">
            <v>9720512 - MSC MICHELA</v>
          </cell>
          <cell r="R1297" t="str">
            <v>FCL</v>
          </cell>
          <cell r="S1297">
            <v>44638</v>
          </cell>
          <cell r="T1297" t="str">
            <v/>
          </cell>
          <cell r="U1297" t="str">
            <v>152205057141047</v>
          </cell>
          <cell r="V1297" t="str">
            <v/>
          </cell>
          <cell r="W1297" t="str">
            <v/>
          </cell>
          <cell r="X1297" t="str">
            <v/>
          </cell>
          <cell r="Y1297" t="str">
            <v/>
          </cell>
          <cell r="Z1297" t="str">
            <v/>
          </cell>
          <cell r="AA1297" t="str">
            <v/>
          </cell>
          <cell r="AB1297" t="str">
            <v/>
          </cell>
          <cell r="AC1297" t="str">
            <v/>
          </cell>
          <cell r="AD1297" t="str">
            <v/>
          </cell>
          <cell r="AE1297" t="str">
            <v/>
          </cell>
          <cell r="AF1297" t="str">
            <v/>
          </cell>
          <cell r="AG1297" t="str">
            <v/>
          </cell>
          <cell r="AH1297" t="str">
            <v/>
          </cell>
          <cell r="AI1297" t="str">
            <v/>
          </cell>
          <cell r="AJ1297" t="str">
            <v/>
          </cell>
          <cell r="AK1297" t="str">
            <v/>
          </cell>
        </row>
        <row r="1298">
          <cell r="A1298">
            <v>540202474</v>
          </cell>
          <cell r="B1298" t="str">
            <v>Normal</v>
          </cell>
          <cell r="C1298" t="str">
            <v>Produtivo</v>
          </cell>
          <cell r="D1298" t="str">
            <v>MBBRAS - SBC_x000D_
59.104.273/0001-29</v>
          </cell>
          <cell r="E1298" t="str">
            <v>BSAO0044368</v>
          </cell>
          <cell r="F1298" t="str">
            <v>DAIMLER TRUCK</v>
          </cell>
          <cell r="G1298" t="str">
            <v>HAPAG-LLOYD CONTAINER LINE</v>
          </cell>
          <cell r="H1298" t="str">
            <v>MARITIMA</v>
          </cell>
          <cell r="I1298" t="str">
            <v/>
          </cell>
          <cell r="J1298">
            <v>44623</v>
          </cell>
          <cell r="K1298" t="str">
            <v>HLCUSTR220212151</v>
          </cell>
          <cell r="L1298" t="str">
            <v>1250255074</v>
          </cell>
          <cell r="P1298">
            <v>44623</v>
          </cell>
          <cell r="Q1298" t="str">
            <v>9720512 - MSC MICHELA</v>
          </cell>
          <cell r="R1298" t="str">
            <v>FCL</v>
          </cell>
          <cell r="S1298">
            <v>44638</v>
          </cell>
          <cell r="T1298" t="str">
            <v/>
          </cell>
          <cell r="U1298" t="str">
            <v>152205057141209</v>
          </cell>
          <cell r="V1298" t="str">
            <v/>
          </cell>
          <cell r="W1298" t="str">
            <v/>
          </cell>
          <cell r="X1298" t="str">
            <v/>
          </cell>
          <cell r="Y1298" t="str">
            <v/>
          </cell>
          <cell r="Z1298" t="str">
            <v/>
          </cell>
          <cell r="AA1298" t="str">
            <v/>
          </cell>
          <cell r="AB1298" t="str">
            <v/>
          </cell>
          <cell r="AC1298" t="str">
            <v/>
          </cell>
          <cell r="AD1298" t="str">
            <v/>
          </cell>
          <cell r="AE1298" t="str">
            <v/>
          </cell>
          <cell r="AF1298" t="str">
            <v/>
          </cell>
          <cell r="AG1298" t="str">
            <v/>
          </cell>
          <cell r="AH1298" t="str">
            <v/>
          </cell>
          <cell r="AI1298" t="str">
            <v/>
          </cell>
          <cell r="AJ1298" t="str">
            <v/>
          </cell>
          <cell r="AK1298" t="str">
            <v/>
          </cell>
        </row>
        <row r="1299">
          <cell r="A1299">
            <v>540202475</v>
          </cell>
          <cell r="B1299" t="str">
            <v>Normal</v>
          </cell>
          <cell r="C1299" t="str">
            <v>Produtivo</v>
          </cell>
          <cell r="D1299" t="str">
            <v>MBBRAS - SBC_x000D_
59.104.273/0001-29</v>
          </cell>
          <cell r="E1299" t="str">
            <v>BSAO0044369</v>
          </cell>
          <cell r="F1299" t="str">
            <v>DAIMLER TRUCK</v>
          </cell>
          <cell r="G1299" t="str">
            <v>HAPAG-LLOYD CONTAINER LINE</v>
          </cell>
          <cell r="H1299" t="str">
            <v>MARITIMA</v>
          </cell>
          <cell r="I1299" t="str">
            <v/>
          </cell>
          <cell r="J1299">
            <v>44623</v>
          </cell>
          <cell r="K1299" t="str">
            <v>HLCUSTR220212162</v>
          </cell>
          <cell r="L1299" t="str">
            <v>1250255075</v>
          </cell>
          <cell r="P1299">
            <v>44623</v>
          </cell>
          <cell r="Q1299" t="str">
            <v>9720512 - MSC MICHELA</v>
          </cell>
          <cell r="R1299" t="str">
            <v>FCL</v>
          </cell>
          <cell r="S1299">
            <v>44638</v>
          </cell>
          <cell r="T1299" t="str">
            <v/>
          </cell>
          <cell r="U1299" t="str">
            <v>152205057141390</v>
          </cell>
          <cell r="V1299" t="str">
            <v/>
          </cell>
          <cell r="W1299" t="str">
            <v/>
          </cell>
          <cell r="X1299" t="str">
            <v/>
          </cell>
          <cell r="Y1299" t="str">
            <v/>
          </cell>
          <cell r="Z1299" t="str">
            <v/>
          </cell>
          <cell r="AA1299" t="str">
            <v/>
          </cell>
          <cell r="AB1299" t="str">
            <v/>
          </cell>
          <cell r="AC1299" t="str">
            <v/>
          </cell>
          <cell r="AD1299" t="str">
            <v/>
          </cell>
          <cell r="AE1299" t="str">
            <v/>
          </cell>
          <cell r="AF1299" t="str">
            <v/>
          </cell>
          <cell r="AG1299" t="str">
            <v/>
          </cell>
          <cell r="AH1299" t="str">
            <v/>
          </cell>
          <cell r="AI1299" t="str">
            <v/>
          </cell>
          <cell r="AJ1299" t="str">
            <v/>
          </cell>
          <cell r="AK1299" t="str">
            <v/>
          </cell>
        </row>
        <row r="1300">
          <cell r="A1300">
            <v>540202477</v>
          </cell>
          <cell r="B1300" t="str">
            <v>Normal</v>
          </cell>
          <cell r="C1300" t="str">
            <v>Produtivo</v>
          </cell>
          <cell r="D1300" t="str">
            <v>MBBRAS - SBC_x000D_
59.104.273/0001-29</v>
          </cell>
          <cell r="E1300" t="str">
            <v>BSAO0044371</v>
          </cell>
          <cell r="F1300" t="str">
            <v>DAIMLER TRUCK</v>
          </cell>
          <cell r="G1300" t="str">
            <v>HAPAG-LLOYD CONTAINER LINE</v>
          </cell>
          <cell r="H1300" t="str">
            <v>MARITIMA</v>
          </cell>
          <cell r="I1300" t="str">
            <v/>
          </cell>
          <cell r="J1300">
            <v>44623</v>
          </cell>
          <cell r="K1300" t="str">
            <v>HLCUSTR220211265</v>
          </cell>
          <cell r="L1300" t="str">
            <v>1250255061</v>
          </cell>
          <cell r="P1300">
            <v>44623</v>
          </cell>
          <cell r="Q1300" t="str">
            <v>9720512 - MSC MICHELA</v>
          </cell>
          <cell r="R1300" t="str">
            <v>FCL</v>
          </cell>
          <cell r="S1300">
            <v>44638</v>
          </cell>
          <cell r="T1300" t="str">
            <v/>
          </cell>
          <cell r="U1300" t="str">
            <v>152205057139905</v>
          </cell>
          <cell r="V1300" t="str">
            <v/>
          </cell>
          <cell r="W1300" t="str">
            <v/>
          </cell>
          <cell r="X1300" t="str">
            <v/>
          </cell>
          <cell r="Y1300" t="str">
            <v/>
          </cell>
          <cell r="Z1300" t="str">
            <v/>
          </cell>
          <cell r="AA1300" t="str">
            <v/>
          </cell>
          <cell r="AB1300" t="str">
            <v/>
          </cell>
          <cell r="AC1300" t="str">
            <v/>
          </cell>
          <cell r="AD1300" t="str">
            <v/>
          </cell>
          <cell r="AE1300" t="str">
            <v/>
          </cell>
          <cell r="AF1300" t="str">
            <v/>
          </cell>
          <cell r="AG1300" t="str">
            <v/>
          </cell>
          <cell r="AH1300" t="str">
            <v/>
          </cell>
          <cell r="AI1300" t="str">
            <v/>
          </cell>
          <cell r="AJ1300" t="str">
            <v/>
          </cell>
          <cell r="AK1300" t="str">
            <v/>
          </cell>
        </row>
        <row r="1301">
          <cell r="A1301">
            <v>540202476</v>
          </cell>
          <cell r="B1301" t="str">
            <v>Normal</v>
          </cell>
          <cell r="C1301" t="str">
            <v>Produtivo</v>
          </cell>
          <cell r="D1301" t="str">
            <v>MBBRAS - SBC_x000D_
59.104.273/0001-29</v>
          </cell>
          <cell r="E1301" t="str">
            <v>BSAO0044370</v>
          </cell>
          <cell r="F1301" t="str">
            <v>DAIMLER TRUCK</v>
          </cell>
          <cell r="G1301" t="str">
            <v>HAPPAG LLOYD BRASIL AGENCIAMENTO MARITIM</v>
          </cell>
          <cell r="H1301" t="str">
            <v>MARITIMA</v>
          </cell>
          <cell r="I1301" t="str">
            <v/>
          </cell>
          <cell r="J1301">
            <v>44623</v>
          </cell>
          <cell r="K1301" t="str">
            <v>HLCUSTR220212184</v>
          </cell>
          <cell r="L1301" t="str">
            <v>1250255077</v>
          </cell>
          <cell r="P1301">
            <v>44623</v>
          </cell>
          <cell r="Q1301" t="str">
            <v>9720512 - MSC MICHELA</v>
          </cell>
          <cell r="R1301" t="str">
            <v>FCL</v>
          </cell>
          <cell r="S1301">
            <v>44638</v>
          </cell>
          <cell r="T1301" t="str">
            <v/>
          </cell>
          <cell r="U1301" t="str">
            <v>152205057141470</v>
          </cell>
          <cell r="V1301" t="str">
            <v/>
          </cell>
          <cell r="W1301" t="str">
            <v/>
          </cell>
          <cell r="X1301" t="str">
            <v/>
          </cell>
          <cell r="Y1301" t="str">
            <v/>
          </cell>
          <cell r="Z1301" t="str">
            <v/>
          </cell>
          <cell r="AA1301" t="str">
            <v/>
          </cell>
          <cell r="AB1301" t="str">
            <v/>
          </cell>
          <cell r="AC1301" t="str">
            <v/>
          </cell>
          <cell r="AD1301" t="str">
            <v/>
          </cell>
          <cell r="AE1301" t="str">
            <v/>
          </cell>
          <cell r="AF1301" t="str">
            <v/>
          </cell>
          <cell r="AG1301" t="str">
            <v/>
          </cell>
          <cell r="AH1301" t="str">
            <v/>
          </cell>
          <cell r="AI1301" t="str">
            <v/>
          </cell>
          <cell r="AJ1301" t="str">
            <v/>
          </cell>
          <cell r="AK1301" t="str">
            <v/>
          </cell>
        </row>
        <row r="1302">
          <cell r="A1302">
            <v>540202478</v>
          </cell>
          <cell r="B1302" t="str">
            <v>Normal</v>
          </cell>
          <cell r="C1302" t="str">
            <v>Produtivo</v>
          </cell>
          <cell r="D1302" t="str">
            <v>MBBRAS - SBC_x000D_
59.104.273/0001-29</v>
          </cell>
          <cell r="E1302" t="str">
            <v>BSAO0044372</v>
          </cell>
          <cell r="F1302" t="str">
            <v>DAIMLER TRUCK</v>
          </cell>
          <cell r="G1302" t="str">
            <v>HAPAG-LLOYD CONTAINER LINE</v>
          </cell>
          <cell r="H1302" t="str">
            <v>MARITIMA</v>
          </cell>
          <cell r="I1302" t="str">
            <v/>
          </cell>
          <cell r="J1302">
            <v>44623</v>
          </cell>
          <cell r="K1302" t="str">
            <v>HLCUSTR220212140</v>
          </cell>
          <cell r="L1302" t="str">
            <v>1250255069</v>
          </cell>
          <cell r="P1302">
            <v>44623</v>
          </cell>
          <cell r="Q1302" t="str">
            <v>9720512 - MSC MICHELA</v>
          </cell>
          <cell r="R1302" t="str">
            <v>FCL</v>
          </cell>
          <cell r="S1302">
            <v>44638</v>
          </cell>
          <cell r="T1302" t="str">
            <v/>
          </cell>
          <cell r="U1302" t="str">
            <v>152205057141128</v>
          </cell>
          <cell r="V1302" t="str">
            <v/>
          </cell>
          <cell r="W1302" t="str">
            <v/>
          </cell>
          <cell r="X1302" t="str">
            <v/>
          </cell>
          <cell r="Y1302" t="str">
            <v/>
          </cell>
          <cell r="Z1302" t="str">
            <v/>
          </cell>
          <cell r="AA1302" t="str">
            <v/>
          </cell>
          <cell r="AB1302" t="str">
            <v/>
          </cell>
          <cell r="AC1302" t="str">
            <v/>
          </cell>
          <cell r="AD1302" t="str">
            <v/>
          </cell>
          <cell r="AE1302" t="str">
            <v/>
          </cell>
          <cell r="AF1302" t="str">
            <v/>
          </cell>
          <cell r="AG1302" t="str">
            <v/>
          </cell>
          <cell r="AH1302" t="str">
            <v/>
          </cell>
          <cell r="AI1302" t="str">
            <v/>
          </cell>
          <cell r="AJ1302" t="str">
            <v/>
          </cell>
          <cell r="AK1302" t="str">
            <v/>
          </cell>
        </row>
        <row r="1303">
          <cell r="A1303">
            <v>540202486</v>
          </cell>
          <cell r="B1303" t="str">
            <v>Normal</v>
          </cell>
          <cell r="C1303" t="str">
            <v>Produtivo</v>
          </cell>
          <cell r="D1303" t="str">
            <v>MBBRAS - SBC_x000D_
59.104.273/0001-29</v>
          </cell>
          <cell r="E1303" t="str">
            <v>BSAO0044374</v>
          </cell>
          <cell r="F1303" t="str">
            <v>DAIMLER TRUCK</v>
          </cell>
          <cell r="G1303" t="str">
            <v>HAPAG-LLOYD CONTAINER LINE</v>
          </cell>
          <cell r="H1303" t="str">
            <v>MARITIMA</v>
          </cell>
          <cell r="I1303" t="str">
            <v/>
          </cell>
          <cell r="J1303">
            <v>44623</v>
          </cell>
          <cell r="K1303" t="str">
            <v>HLCUSTR220120154</v>
          </cell>
          <cell r="L1303" t="str">
            <v>1250255055</v>
          </cell>
          <cell r="P1303">
            <v>44623</v>
          </cell>
          <cell r="Q1303" t="str">
            <v>9720512 - MSC MICHELA</v>
          </cell>
          <cell r="R1303" t="str">
            <v>FCL</v>
          </cell>
          <cell r="S1303">
            <v>44638</v>
          </cell>
          <cell r="T1303" t="str">
            <v/>
          </cell>
          <cell r="U1303" t="str">
            <v>152205057127214</v>
          </cell>
          <cell r="V1303" t="str">
            <v/>
          </cell>
          <cell r="W1303" t="str">
            <v/>
          </cell>
          <cell r="X1303" t="str">
            <v/>
          </cell>
          <cell r="Y1303" t="str">
            <v/>
          </cell>
          <cell r="Z1303" t="str">
            <v/>
          </cell>
          <cell r="AA1303" t="str">
            <v/>
          </cell>
          <cell r="AB1303" t="str">
            <v/>
          </cell>
          <cell r="AC1303" t="str">
            <v/>
          </cell>
          <cell r="AD1303" t="str">
            <v/>
          </cell>
          <cell r="AE1303" t="str">
            <v/>
          </cell>
          <cell r="AF1303" t="str">
            <v/>
          </cell>
          <cell r="AG1303" t="str">
            <v/>
          </cell>
          <cell r="AH1303" t="str">
            <v/>
          </cell>
          <cell r="AI1303" t="str">
            <v/>
          </cell>
          <cell r="AJ1303" t="str">
            <v/>
          </cell>
          <cell r="AK1303" t="str">
            <v/>
          </cell>
        </row>
        <row r="1304">
          <cell r="A1304">
            <v>540202483</v>
          </cell>
          <cell r="B1304" t="str">
            <v>Normal</v>
          </cell>
          <cell r="C1304" t="str">
            <v>Produtivo</v>
          </cell>
          <cell r="D1304" t="str">
            <v>MBBRAS - SBC_x000D_
59.104.273/0001-29</v>
          </cell>
          <cell r="E1304" t="str">
            <v>BSAO0044373</v>
          </cell>
          <cell r="F1304" t="str">
            <v>DAIMLER TRUCK</v>
          </cell>
          <cell r="G1304" t="str">
            <v>HAPAG-LLOYD CONTAINER LINE</v>
          </cell>
          <cell r="H1304" t="str">
            <v>MARITIMA</v>
          </cell>
          <cell r="I1304" t="str">
            <v/>
          </cell>
          <cell r="J1304">
            <v>44623</v>
          </cell>
          <cell r="K1304" t="str">
            <v>HLCUSTR220211160</v>
          </cell>
          <cell r="L1304" t="str">
            <v>1250255056</v>
          </cell>
          <cell r="P1304">
            <v>44623</v>
          </cell>
          <cell r="Q1304" t="str">
            <v>9720512 - MSC MICHELA</v>
          </cell>
          <cell r="R1304" t="str">
            <v>FCL</v>
          </cell>
          <cell r="S1304">
            <v>44638</v>
          </cell>
          <cell r="T1304" t="str">
            <v/>
          </cell>
          <cell r="U1304" t="str">
            <v>152205057139816</v>
          </cell>
          <cell r="V1304" t="str">
            <v/>
          </cell>
          <cell r="W1304" t="str">
            <v/>
          </cell>
          <cell r="X1304" t="str">
            <v/>
          </cell>
          <cell r="Y1304" t="str">
            <v/>
          </cell>
          <cell r="Z1304" t="str">
            <v/>
          </cell>
          <cell r="AA1304" t="str">
            <v/>
          </cell>
          <cell r="AB1304" t="str">
            <v/>
          </cell>
          <cell r="AC1304" t="str">
            <v/>
          </cell>
          <cell r="AD1304" t="str">
            <v/>
          </cell>
          <cell r="AE1304" t="str">
            <v/>
          </cell>
          <cell r="AF1304" t="str">
            <v/>
          </cell>
          <cell r="AG1304" t="str">
            <v/>
          </cell>
          <cell r="AH1304" t="str">
            <v/>
          </cell>
          <cell r="AI1304" t="str">
            <v/>
          </cell>
          <cell r="AJ1304" t="str">
            <v/>
          </cell>
          <cell r="AK1304" t="str">
            <v/>
          </cell>
        </row>
        <row r="1305">
          <cell r="A1305">
            <v>540202488</v>
          </cell>
          <cell r="B1305" t="str">
            <v>Normal</v>
          </cell>
          <cell r="C1305" t="str">
            <v>Produtivo</v>
          </cell>
          <cell r="D1305" t="str">
            <v>MBBRAS - SBC_x000D_
59.104.273/0001-29</v>
          </cell>
          <cell r="E1305" t="str">
            <v>BSAO0044375</v>
          </cell>
          <cell r="F1305" t="str">
            <v>DAIMLER TRUCK</v>
          </cell>
          <cell r="G1305" t="str">
            <v>HAPAG-LLOYD CONTAINER LINE</v>
          </cell>
          <cell r="H1305" t="str">
            <v>MARITIMA</v>
          </cell>
          <cell r="I1305" t="str">
            <v/>
          </cell>
          <cell r="J1305">
            <v>44623</v>
          </cell>
          <cell r="K1305" t="str">
            <v>HLCUSTR220211350</v>
          </cell>
          <cell r="L1305" t="str">
            <v>1250255058</v>
          </cell>
          <cell r="P1305">
            <v>44623</v>
          </cell>
          <cell r="Q1305" t="str">
            <v>9720512 - MSC MICHELA</v>
          </cell>
          <cell r="R1305" t="str">
            <v>FCL</v>
          </cell>
          <cell r="S1305">
            <v>44638</v>
          </cell>
          <cell r="T1305" t="str">
            <v/>
          </cell>
          <cell r="U1305" t="str">
            <v>152205057140075</v>
          </cell>
          <cell r="V1305" t="str">
            <v/>
          </cell>
          <cell r="W1305" t="str">
            <v/>
          </cell>
          <cell r="X1305" t="str">
            <v/>
          </cell>
          <cell r="Y1305" t="str">
            <v/>
          </cell>
          <cell r="Z1305" t="str">
            <v/>
          </cell>
          <cell r="AA1305" t="str">
            <v/>
          </cell>
          <cell r="AB1305" t="str">
            <v/>
          </cell>
          <cell r="AC1305" t="str">
            <v/>
          </cell>
          <cell r="AD1305" t="str">
            <v/>
          </cell>
          <cell r="AE1305" t="str">
            <v/>
          </cell>
          <cell r="AF1305" t="str">
            <v/>
          </cell>
          <cell r="AG1305" t="str">
            <v/>
          </cell>
          <cell r="AH1305" t="str">
            <v/>
          </cell>
          <cell r="AI1305" t="str">
            <v/>
          </cell>
          <cell r="AJ1305" t="str">
            <v/>
          </cell>
          <cell r="AK1305" t="str">
            <v/>
          </cell>
        </row>
        <row r="1306">
          <cell r="A1306">
            <v>540202495</v>
          </cell>
          <cell r="B1306" t="str">
            <v>Normal</v>
          </cell>
          <cell r="C1306" t="str">
            <v>Produtivo</v>
          </cell>
          <cell r="D1306" t="str">
            <v>MBBRAS - SBC_x000D_
59.104.273/0001-29</v>
          </cell>
          <cell r="E1306" t="str">
            <v>BSAO0044379</v>
          </cell>
          <cell r="F1306" t="str">
            <v>DAIMLER TRUCK</v>
          </cell>
          <cell r="G1306" t="str">
            <v>HAPAG-LLOYD CONTAINER LINE</v>
          </cell>
          <cell r="H1306" t="str">
            <v>MARITIMA</v>
          </cell>
          <cell r="I1306" t="str">
            <v/>
          </cell>
          <cell r="J1306">
            <v>44623</v>
          </cell>
          <cell r="K1306" t="str">
            <v>HLCUSTR220211996</v>
          </cell>
          <cell r="L1306" t="str">
            <v>1250255073</v>
          </cell>
          <cell r="P1306">
            <v>44623</v>
          </cell>
          <cell r="Q1306" t="str">
            <v>9720512 - MSC MICHELA</v>
          </cell>
          <cell r="R1306" t="str">
            <v>FCL</v>
          </cell>
          <cell r="S1306">
            <v>44638</v>
          </cell>
          <cell r="T1306" t="str">
            <v/>
          </cell>
          <cell r="U1306" t="str">
            <v>152205057140580</v>
          </cell>
          <cell r="V1306" t="str">
            <v/>
          </cell>
          <cell r="W1306" t="str">
            <v/>
          </cell>
          <cell r="X1306" t="str">
            <v/>
          </cell>
          <cell r="Y1306" t="str">
            <v/>
          </cell>
          <cell r="Z1306" t="str">
            <v/>
          </cell>
          <cell r="AA1306" t="str">
            <v/>
          </cell>
          <cell r="AB1306" t="str">
            <v/>
          </cell>
          <cell r="AC1306" t="str">
            <v/>
          </cell>
          <cell r="AD1306" t="str">
            <v/>
          </cell>
          <cell r="AE1306" t="str">
            <v/>
          </cell>
          <cell r="AF1306" t="str">
            <v/>
          </cell>
          <cell r="AG1306" t="str">
            <v/>
          </cell>
          <cell r="AH1306" t="str">
            <v/>
          </cell>
          <cell r="AI1306" t="str">
            <v/>
          </cell>
          <cell r="AJ1306" t="str">
            <v/>
          </cell>
          <cell r="AK1306" t="str">
            <v/>
          </cell>
        </row>
        <row r="1307">
          <cell r="A1307">
            <v>540202490</v>
          </cell>
          <cell r="B1307" t="str">
            <v>Normal</v>
          </cell>
          <cell r="C1307" t="str">
            <v>Produtivo</v>
          </cell>
          <cell r="D1307" t="str">
            <v>MBBRAS - SBC_x000D_
59.104.273/0001-29</v>
          </cell>
          <cell r="E1307" t="str">
            <v>BSAO0044376</v>
          </cell>
          <cell r="F1307" t="str">
            <v>DAIMLER TRUCK</v>
          </cell>
          <cell r="G1307" t="str">
            <v>HAPAG-LLOYD CONTAINER LINE</v>
          </cell>
          <cell r="H1307" t="str">
            <v>MARITIMA</v>
          </cell>
          <cell r="I1307" t="str">
            <v/>
          </cell>
          <cell r="J1307">
            <v>44623</v>
          </cell>
          <cell r="K1307" t="str">
            <v>HLCUSTR220211499</v>
          </cell>
          <cell r="L1307" t="str">
            <v>1250255063</v>
          </cell>
          <cell r="P1307">
            <v>44623</v>
          </cell>
          <cell r="Q1307" t="str">
            <v>9720512 - MSC MICHELA</v>
          </cell>
          <cell r="R1307" t="str">
            <v>FCL</v>
          </cell>
          <cell r="S1307">
            <v>44638</v>
          </cell>
          <cell r="T1307" t="str">
            <v/>
          </cell>
          <cell r="U1307" t="str">
            <v>152205057140156</v>
          </cell>
          <cell r="V1307" t="str">
            <v/>
          </cell>
          <cell r="W1307" t="str">
            <v/>
          </cell>
          <cell r="X1307" t="str">
            <v/>
          </cell>
          <cell r="Y1307" t="str">
            <v/>
          </cell>
          <cell r="Z1307" t="str">
            <v/>
          </cell>
          <cell r="AA1307" t="str">
            <v/>
          </cell>
          <cell r="AB1307" t="str">
            <v/>
          </cell>
          <cell r="AC1307" t="str">
            <v/>
          </cell>
          <cell r="AD1307" t="str">
            <v/>
          </cell>
          <cell r="AE1307" t="str">
            <v/>
          </cell>
          <cell r="AF1307" t="str">
            <v/>
          </cell>
          <cell r="AG1307" t="str">
            <v/>
          </cell>
          <cell r="AH1307" t="str">
            <v/>
          </cell>
          <cell r="AI1307" t="str">
            <v/>
          </cell>
          <cell r="AJ1307" t="str">
            <v/>
          </cell>
          <cell r="AK1307" t="str">
            <v/>
          </cell>
        </row>
        <row r="1308">
          <cell r="A1308">
            <v>540202493</v>
          </cell>
          <cell r="B1308" t="str">
            <v>Normal</v>
          </cell>
          <cell r="C1308" t="str">
            <v>Produtivo</v>
          </cell>
          <cell r="D1308" t="str">
            <v>MBBRAS - SBC_x000D_
59.104.273/0001-29</v>
          </cell>
          <cell r="E1308" t="str">
            <v>BSAO0044378</v>
          </cell>
          <cell r="F1308" t="str">
            <v>DAIMLER TRUCK</v>
          </cell>
          <cell r="G1308" t="str">
            <v>HAPAG-LLOYD CONTAINER LINE</v>
          </cell>
          <cell r="H1308" t="str">
            <v>MARITIMA</v>
          </cell>
          <cell r="I1308" t="str">
            <v/>
          </cell>
          <cell r="J1308">
            <v>44623</v>
          </cell>
          <cell r="K1308" t="str">
            <v>HLCUSTR220211974</v>
          </cell>
          <cell r="L1308" t="str">
            <v>1250255068</v>
          </cell>
          <cell r="P1308">
            <v>44623</v>
          </cell>
          <cell r="Q1308" t="str">
            <v>9720512 - MSC MICHELA</v>
          </cell>
          <cell r="R1308" t="str">
            <v>FCL</v>
          </cell>
          <cell r="S1308">
            <v>44638</v>
          </cell>
          <cell r="T1308" t="str">
            <v/>
          </cell>
          <cell r="U1308" t="str">
            <v>152205057140407</v>
          </cell>
          <cell r="V1308" t="str">
            <v/>
          </cell>
          <cell r="W1308" t="str">
            <v/>
          </cell>
          <cell r="X1308" t="str">
            <v/>
          </cell>
          <cell r="Y1308" t="str">
            <v/>
          </cell>
          <cell r="Z1308" t="str">
            <v/>
          </cell>
          <cell r="AA1308" t="str">
            <v/>
          </cell>
          <cell r="AB1308" t="str">
            <v/>
          </cell>
          <cell r="AC1308" t="str">
            <v/>
          </cell>
          <cell r="AD1308" t="str">
            <v/>
          </cell>
          <cell r="AE1308" t="str">
            <v/>
          </cell>
          <cell r="AF1308" t="str">
            <v/>
          </cell>
          <cell r="AG1308" t="str">
            <v/>
          </cell>
          <cell r="AH1308" t="str">
            <v/>
          </cell>
          <cell r="AI1308" t="str">
            <v/>
          </cell>
          <cell r="AJ1308" t="str">
            <v/>
          </cell>
          <cell r="AK1308" t="str">
            <v/>
          </cell>
        </row>
        <row r="1309">
          <cell r="A1309">
            <v>540202491</v>
          </cell>
          <cell r="B1309" t="str">
            <v>Normal</v>
          </cell>
          <cell r="C1309" t="str">
            <v>Produtivo</v>
          </cell>
          <cell r="D1309" t="str">
            <v>MBBRAS - SBC_x000D_
59.104.273/0001-29</v>
          </cell>
          <cell r="E1309" t="str">
            <v>BSAO0044377</v>
          </cell>
          <cell r="F1309" t="str">
            <v>DAIMLER TRUCK</v>
          </cell>
          <cell r="G1309" t="str">
            <v>HAPAG-LLOYD CONTAINER LINE</v>
          </cell>
          <cell r="H1309" t="str">
            <v>MARITIMA</v>
          </cell>
          <cell r="I1309" t="str">
            <v/>
          </cell>
          <cell r="J1309">
            <v>44623</v>
          </cell>
          <cell r="K1309" t="str">
            <v>HLCUSTR220211594</v>
          </cell>
          <cell r="L1309" t="str">
            <v>1250255065</v>
          </cell>
          <cell r="P1309">
            <v>44623</v>
          </cell>
          <cell r="Q1309" t="str">
            <v>9720512 - MSC MICHELA</v>
          </cell>
          <cell r="R1309" t="str">
            <v>FCL</v>
          </cell>
          <cell r="S1309">
            <v>44638</v>
          </cell>
          <cell r="T1309" t="str">
            <v/>
          </cell>
          <cell r="U1309" t="str">
            <v>152205057140237</v>
          </cell>
          <cell r="V1309" t="str">
            <v/>
          </cell>
          <cell r="W1309" t="str">
            <v/>
          </cell>
          <cell r="X1309" t="str">
            <v/>
          </cell>
          <cell r="Y1309" t="str">
            <v/>
          </cell>
          <cell r="Z1309" t="str">
            <v/>
          </cell>
          <cell r="AA1309" t="str">
            <v/>
          </cell>
          <cell r="AB1309" t="str">
            <v/>
          </cell>
          <cell r="AC1309" t="str">
            <v/>
          </cell>
          <cell r="AD1309" t="str">
            <v/>
          </cell>
          <cell r="AE1309" t="str">
            <v/>
          </cell>
          <cell r="AF1309" t="str">
            <v/>
          </cell>
          <cell r="AG1309" t="str">
            <v/>
          </cell>
          <cell r="AH1309" t="str">
            <v/>
          </cell>
          <cell r="AI1309" t="str">
            <v/>
          </cell>
          <cell r="AJ1309" t="str">
            <v/>
          </cell>
          <cell r="AK1309" t="str">
            <v/>
          </cell>
        </row>
        <row r="1310">
          <cell r="A1310">
            <v>540202500</v>
          </cell>
          <cell r="B1310" t="str">
            <v>Normal</v>
          </cell>
          <cell r="C1310" t="str">
            <v>Produtivo</v>
          </cell>
          <cell r="D1310" t="str">
            <v>MBBRAS - SBC_x000D_
59.104.273/0001-29</v>
          </cell>
          <cell r="E1310" t="str">
            <v>BSAO0044381</v>
          </cell>
          <cell r="F1310" t="str">
            <v>DAIMLER TRUCK</v>
          </cell>
          <cell r="G1310" t="str">
            <v>HAPAG-LLOYD CONTAINER LINE</v>
          </cell>
          <cell r="H1310" t="str">
            <v>MARITIMA</v>
          </cell>
          <cell r="I1310" t="str">
            <v/>
          </cell>
          <cell r="J1310">
            <v>44623</v>
          </cell>
          <cell r="K1310" t="str">
            <v>HLCUSTR220122010</v>
          </cell>
          <cell r="L1310" t="str">
            <v>1250255135</v>
          </cell>
          <cell r="P1310">
            <v>44623</v>
          </cell>
          <cell r="Q1310" t="str">
            <v>9720512 - MSC MICHELA</v>
          </cell>
          <cell r="R1310" t="str">
            <v>FCL</v>
          </cell>
          <cell r="S1310">
            <v>44638</v>
          </cell>
          <cell r="T1310" t="str">
            <v/>
          </cell>
          <cell r="U1310" t="str">
            <v>152205057127486</v>
          </cell>
          <cell r="V1310" t="str">
            <v/>
          </cell>
          <cell r="W1310" t="str">
            <v/>
          </cell>
          <cell r="X1310" t="str">
            <v/>
          </cell>
          <cell r="Y1310" t="str">
            <v/>
          </cell>
          <cell r="Z1310" t="str">
            <v/>
          </cell>
          <cell r="AA1310" t="str">
            <v/>
          </cell>
          <cell r="AB1310" t="str">
            <v/>
          </cell>
          <cell r="AC1310" t="str">
            <v/>
          </cell>
          <cell r="AD1310" t="str">
            <v/>
          </cell>
          <cell r="AE1310" t="str">
            <v/>
          </cell>
          <cell r="AF1310" t="str">
            <v/>
          </cell>
          <cell r="AG1310" t="str">
            <v/>
          </cell>
          <cell r="AH1310" t="str">
            <v/>
          </cell>
          <cell r="AI1310" t="str">
            <v/>
          </cell>
          <cell r="AJ1310" t="str">
            <v/>
          </cell>
          <cell r="AK1310" t="str">
            <v/>
          </cell>
        </row>
        <row r="1311">
          <cell r="A1311">
            <v>540202501</v>
          </cell>
          <cell r="B1311" t="str">
            <v>Normal</v>
          </cell>
          <cell r="C1311" t="str">
            <v>Produtivo</v>
          </cell>
          <cell r="D1311" t="str">
            <v>MBBRAS - SBC_x000D_
59.104.273/0001-29</v>
          </cell>
          <cell r="E1311" t="str">
            <v>BSAO0044382</v>
          </cell>
          <cell r="F1311" t="str">
            <v>DAIMLER TRUCK</v>
          </cell>
          <cell r="G1311" t="str">
            <v>HAPAG-LLOYD CONTAINER LINE</v>
          </cell>
          <cell r="H1311" t="str">
            <v>MARITIMA</v>
          </cell>
          <cell r="I1311" t="str">
            <v/>
          </cell>
          <cell r="J1311">
            <v>44623</v>
          </cell>
          <cell r="K1311" t="str">
            <v>HLCUSTR220213724</v>
          </cell>
          <cell r="L1311" t="str">
            <v>1250255137</v>
          </cell>
          <cell r="P1311">
            <v>44623</v>
          </cell>
          <cell r="Q1311" t="str">
            <v>9720512 - MSC MICHELA</v>
          </cell>
          <cell r="R1311" t="str">
            <v>FCL</v>
          </cell>
          <cell r="S1311">
            <v>44638</v>
          </cell>
          <cell r="T1311" t="str">
            <v/>
          </cell>
          <cell r="U1311" t="str">
            <v>152205057146359</v>
          </cell>
          <cell r="V1311" t="str">
            <v/>
          </cell>
          <cell r="W1311" t="str">
            <v/>
          </cell>
          <cell r="X1311" t="str">
            <v/>
          </cell>
          <cell r="Y1311" t="str">
            <v/>
          </cell>
          <cell r="Z1311" t="str">
            <v/>
          </cell>
          <cell r="AA1311" t="str">
            <v/>
          </cell>
          <cell r="AB1311" t="str">
            <v/>
          </cell>
          <cell r="AC1311" t="str">
            <v/>
          </cell>
          <cell r="AD1311" t="str">
            <v/>
          </cell>
          <cell r="AE1311" t="str">
            <v/>
          </cell>
          <cell r="AF1311" t="str">
            <v/>
          </cell>
          <cell r="AG1311" t="str">
            <v/>
          </cell>
          <cell r="AH1311" t="str">
            <v/>
          </cell>
          <cell r="AI1311" t="str">
            <v/>
          </cell>
          <cell r="AJ1311" t="str">
            <v/>
          </cell>
          <cell r="AK1311" t="str">
            <v/>
          </cell>
        </row>
        <row r="1312">
          <cell r="A1312">
            <v>540202499</v>
          </cell>
          <cell r="B1312" t="str">
            <v>Normal</v>
          </cell>
          <cell r="C1312" t="str">
            <v>Produtivo</v>
          </cell>
          <cell r="D1312" t="str">
            <v>MBBRAS - SBC_x000D_
59.104.273/0001-29</v>
          </cell>
          <cell r="E1312" t="str">
            <v>BSAO0044380</v>
          </cell>
          <cell r="F1312" t="str">
            <v>DAIMLER TRUCK</v>
          </cell>
          <cell r="G1312" t="str">
            <v>HAPAG-LLOYD CONTAINER LINE</v>
          </cell>
          <cell r="H1312" t="str">
            <v>MARITIMA</v>
          </cell>
          <cell r="I1312" t="str">
            <v/>
          </cell>
          <cell r="J1312">
            <v>44623</v>
          </cell>
          <cell r="K1312" t="str">
            <v>HLCUSTR220212012</v>
          </cell>
          <cell r="L1312" t="str">
            <v>1250255066</v>
          </cell>
          <cell r="P1312">
            <v>44623</v>
          </cell>
          <cell r="Q1312" t="str">
            <v>9720512 - MSC MICHELA</v>
          </cell>
          <cell r="R1312" t="str">
            <v>FCL</v>
          </cell>
          <cell r="S1312">
            <v>44638</v>
          </cell>
          <cell r="T1312" t="str">
            <v/>
          </cell>
          <cell r="U1312" t="str">
            <v>152205057140660</v>
          </cell>
          <cell r="V1312" t="str">
            <v/>
          </cell>
          <cell r="W1312" t="str">
            <v/>
          </cell>
          <cell r="X1312" t="str">
            <v/>
          </cell>
          <cell r="Y1312" t="str">
            <v/>
          </cell>
          <cell r="Z1312" t="str">
            <v/>
          </cell>
          <cell r="AA1312" t="str">
            <v/>
          </cell>
          <cell r="AB1312" t="str">
            <v/>
          </cell>
          <cell r="AC1312" t="str">
            <v/>
          </cell>
          <cell r="AD1312" t="str">
            <v/>
          </cell>
          <cell r="AE1312" t="str">
            <v/>
          </cell>
          <cell r="AF1312" t="str">
            <v/>
          </cell>
          <cell r="AG1312" t="str">
            <v/>
          </cell>
          <cell r="AH1312" t="str">
            <v/>
          </cell>
          <cell r="AI1312" t="str">
            <v/>
          </cell>
          <cell r="AJ1312" t="str">
            <v/>
          </cell>
          <cell r="AK1312" t="str">
            <v/>
          </cell>
        </row>
        <row r="1313">
          <cell r="A1313">
            <v>540202505</v>
          </cell>
          <cell r="B1313" t="str">
            <v>Normal</v>
          </cell>
          <cell r="C1313" t="str">
            <v>Produtivo</v>
          </cell>
          <cell r="D1313" t="str">
            <v>MBBRAS - SBC_x000D_
59.104.273/0001-29</v>
          </cell>
          <cell r="E1313" t="str">
            <v>BSAO0044386</v>
          </cell>
          <cell r="F1313" t="str">
            <v>DAIMLER TRUCK</v>
          </cell>
          <cell r="G1313" t="str">
            <v>HAPAG-LLOYD CONTAINER LINE</v>
          </cell>
          <cell r="H1313" t="str">
            <v>MARITIMA</v>
          </cell>
          <cell r="I1313" t="str">
            <v/>
          </cell>
          <cell r="J1313">
            <v>44623</v>
          </cell>
          <cell r="K1313" t="str">
            <v>HLCUSTR220214252</v>
          </cell>
          <cell r="L1313" t="str">
            <v>1250255161</v>
          </cell>
          <cell r="P1313">
            <v>44623</v>
          </cell>
          <cell r="Q1313" t="str">
            <v>9720512 - MSC MICHELA</v>
          </cell>
          <cell r="R1313" t="str">
            <v>FCL</v>
          </cell>
          <cell r="S1313">
            <v>44638</v>
          </cell>
          <cell r="T1313" t="str">
            <v/>
          </cell>
          <cell r="U1313" t="str">
            <v>152205057148483</v>
          </cell>
          <cell r="V1313" t="str">
            <v/>
          </cell>
          <cell r="W1313" t="str">
            <v/>
          </cell>
          <cell r="X1313" t="str">
            <v/>
          </cell>
          <cell r="Y1313" t="str">
            <v/>
          </cell>
          <cell r="Z1313" t="str">
            <v/>
          </cell>
          <cell r="AA1313" t="str">
            <v/>
          </cell>
          <cell r="AB1313" t="str">
            <v/>
          </cell>
          <cell r="AC1313" t="str">
            <v/>
          </cell>
          <cell r="AD1313" t="str">
            <v/>
          </cell>
          <cell r="AE1313" t="str">
            <v/>
          </cell>
          <cell r="AF1313" t="str">
            <v/>
          </cell>
          <cell r="AG1313" t="str">
            <v/>
          </cell>
          <cell r="AH1313" t="str">
            <v/>
          </cell>
          <cell r="AI1313" t="str">
            <v/>
          </cell>
          <cell r="AJ1313" t="str">
            <v/>
          </cell>
          <cell r="AK1313" t="str">
            <v/>
          </cell>
        </row>
        <row r="1314">
          <cell r="A1314">
            <v>540202504</v>
          </cell>
          <cell r="B1314" t="str">
            <v>Normal</v>
          </cell>
          <cell r="C1314" t="str">
            <v>Produtivo</v>
          </cell>
          <cell r="D1314" t="str">
            <v>MBBRAS - SBC_x000D_
59.104.273/0001-29</v>
          </cell>
          <cell r="E1314" t="str">
            <v>BSAO0044385</v>
          </cell>
          <cell r="F1314" t="str">
            <v>DAIMLER TRUCK</v>
          </cell>
          <cell r="G1314" t="str">
            <v>HAPAG-LLOYD CONTAINER LINE</v>
          </cell>
          <cell r="H1314" t="str">
            <v>MARITIMA</v>
          </cell>
          <cell r="I1314" t="str">
            <v/>
          </cell>
          <cell r="J1314">
            <v>44623</v>
          </cell>
          <cell r="K1314" t="str">
            <v>HLCUSTR220214179</v>
          </cell>
          <cell r="L1314" t="str">
            <v>1250255157</v>
          </cell>
          <cell r="P1314">
            <v>44623</v>
          </cell>
          <cell r="Q1314" t="str">
            <v>9720512 - MSC MICHELA</v>
          </cell>
          <cell r="R1314" t="str">
            <v>FCL</v>
          </cell>
          <cell r="S1314">
            <v>44638</v>
          </cell>
          <cell r="T1314" t="str">
            <v/>
          </cell>
          <cell r="U1314" t="str">
            <v>152205057148130</v>
          </cell>
          <cell r="V1314" t="str">
            <v/>
          </cell>
          <cell r="W1314" t="str">
            <v/>
          </cell>
          <cell r="X1314" t="str">
            <v/>
          </cell>
          <cell r="Y1314" t="str">
            <v/>
          </cell>
          <cell r="Z1314" t="str">
            <v/>
          </cell>
          <cell r="AA1314" t="str">
            <v/>
          </cell>
          <cell r="AB1314" t="str">
            <v/>
          </cell>
          <cell r="AC1314" t="str">
            <v/>
          </cell>
          <cell r="AD1314" t="str">
            <v/>
          </cell>
          <cell r="AE1314" t="str">
            <v/>
          </cell>
          <cell r="AF1314" t="str">
            <v/>
          </cell>
          <cell r="AG1314" t="str">
            <v/>
          </cell>
          <cell r="AH1314" t="str">
            <v/>
          </cell>
          <cell r="AI1314" t="str">
            <v/>
          </cell>
          <cell r="AJ1314" t="str">
            <v/>
          </cell>
          <cell r="AK1314" t="str">
            <v/>
          </cell>
        </row>
        <row r="1315">
          <cell r="A1315">
            <v>540202506</v>
          </cell>
          <cell r="B1315" t="str">
            <v>Normal</v>
          </cell>
          <cell r="C1315" t="str">
            <v>Produtivo</v>
          </cell>
          <cell r="D1315" t="str">
            <v>MBBRAS - SBC_x000D_
59.104.273/0001-29</v>
          </cell>
          <cell r="E1315" t="str">
            <v>BSAO0044387</v>
          </cell>
          <cell r="F1315" t="str">
            <v>DAIMLER TRUCK</v>
          </cell>
          <cell r="G1315" t="str">
            <v>HAPAG-LLOYD CONTAINER LINE</v>
          </cell>
          <cell r="H1315" t="str">
            <v>MARITIMA</v>
          </cell>
          <cell r="I1315" t="str">
            <v/>
          </cell>
          <cell r="J1315">
            <v>44623</v>
          </cell>
          <cell r="K1315" t="str">
            <v>HLCUSTR220214263</v>
          </cell>
          <cell r="L1315" t="str">
            <v>1250255158</v>
          </cell>
          <cell r="P1315">
            <v>44623</v>
          </cell>
          <cell r="Q1315" t="str">
            <v>9720512 - MSC MICHELA</v>
          </cell>
          <cell r="R1315" t="str">
            <v>FCL</v>
          </cell>
          <cell r="S1315">
            <v>44638</v>
          </cell>
          <cell r="T1315" t="str">
            <v/>
          </cell>
          <cell r="U1315" t="str">
            <v>152205057148564</v>
          </cell>
          <cell r="V1315" t="str">
            <v/>
          </cell>
          <cell r="W1315" t="str">
            <v/>
          </cell>
          <cell r="X1315" t="str">
            <v/>
          </cell>
          <cell r="Y1315" t="str">
            <v/>
          </cell>
          <cell r="Z1315" t="str">
            <v/>
          </cell>
          <cell r="AA1315" t="str">
            <v/>
          </cell>
          <cell r="AB1315" t="str">
            <v/>
          </cell>
          <cell r="AC1315" t="str">
            <v/>
          </cell>
          <cell r="AD1315" t="str">
            <v/>
          </cell>
          <cell r="AE1315" t="str">
            <v/>
          </cell>
          <cell r="AF1315" t="str">
            <v/>
          </cell>
          <cell r="AG1315" t="str">
            <v/>
          </cell>
          <cell r="AH1315" t="str">
            <v/>
          </cell>
          <cell r="AI1315" t="str">
            <v/>
          </cell>
          <cell r="AJ1315" t="str">
            <v/>
          </cell>
          <cell r="AK1315" t="str">
            <v/>
          </cell>
        </row>
        <row r="1316">
          <cell r="A1316">
            <v>540202502</v>
          </cell>
          <cell r="B1316" t="str">
            <v>Normal</v>
          </cell>
          <cell r="C1316" t="str">
            <v>Produtivo</v>
          </cell>
          <cell r="D1316" t="str">
            <v>MBBRAS - SBC_x000D_
59.104.273/0001-29</v>
          </cell>
          <cell r="E1316" t="str">
            <v>BSAO0044383</v>
          </cell>
          <cell r="F1316" t="str">
            <v>DAIMLER TRUCK</v>
          </cell>
          <cell r="G1316" t="str">
            <v>HAPAG-LLOYD CONTAINER LINE</v>
          </cell>
          <cell r="H1316" t="str">
            <v>MARITIMA</v>
          </cell>
          <cell r="I1316" t="str">
            <v/>
          </cell>
          <cell r="J1316">
            <v>44623</v>
          </cell>
          <cell r="K1316" t="str">
            <v>HLCUSTR220214157</v>
          </cell>
          <cell r="L1316" t="str">
            <v>1250255156</v>
          </cell>
          <cell r="P1316">
            <v>44623</v>
          </cell>
          <cell r="Q1316" t="str">
            <v>9720512 - MSC MICHELA</v>
          </cell>
          <cell r="R1316" t="str">
            <v>FCL</v>
          </cell>
          <cell r="S1316">
            <v>44638</v>
          </cell>
          <cell r="T1316" t="str">
            <v/>
          </cell>
          <cell r="U1316" t="str">
            <v>152205057147916</v>
          </cell>
          <cell r="V1316" t="str">
            <v/>
          </cell>
          <cell r="W1316" t="str">
            <v/>
          </cell>
          <cell r="X1316" t="str">
            <v/>
          </cell>
          <cell r="Y1316" t="str">
            <v/>
          </cell>
          <cell r="Z1316" t="str">
            <v/>
          </cell>
          <cell r="AA1316" t="str">
            <v/>
          </cell>
          <cell r="AB1316" t="str">
            <v/>
          </cell>
          <cell r="AC1316" t="str">
            <v/>
          </cell>
          <cell r="AD1316" t="str">
            <v/>
          </cell>
          <cell r="AE1316" t="str">
            <v/>
          </cell>
          <cell r="AF1316" t="str">
            <v/>
          </cell>
          <cell r="AG1316" t="str">
            <v/>
          </cell>
          <cell r="AH1316" t="str">
            <v/>
          </cell>
          <cell r="AI1316" t="str">
            <v/>
          </cell>
          <cell r="AJ1316" t="str">
            <v/>
          </cell>
          <cell r="AK1316" t="str">
            <v/>
          </cell>
        </row>
        <row r="1317">
          <cell r="A1317">
            <v>540202503</v>
          </cell>
          <cell r="B1317" t="str">
            <v>Normal</v>
          </cell>
          <cell r="C1317" t="str">
            <v>Produtivo</v>
          </cell>
          <cell r="D1317" t="str">
            <v>MBBRAS - SBC_x000D_
59.104.273/0001-29</v>
          </cell>
          <cell r="E1317" t="str">
            <v>BSAO0044384</v>
          </cell>
          <cell r="F1317" t="str">
            <v>DAIMLER TRUCK</v>
          </cell>
          <cell r="G1317" t="str">
            <v>HAPAG-LLOYD CONTAINER LINE</v>
          </cell>
          <cell r="H1317" t="str">
            <v>MARITIMA</v>
          </cell>
          <cell r="I1317" t="str">
            <v/>
          </cell>
          <cell r="J1317">
            <v>44623</v>
          </cell>
          <cell r="K1317" t="str">
            <v>HLCUSTR220214168</v>
          </cell>
          <cell r="L1317" t="str">
            <v>1250255155</v>
          </cell>
          <cell r="P1317">
            <v>44623</v>
          </cell>
          <cell r="Q1317" t="str">
            <v>9720512 - MSC MICHELA</v>
          </cell>
          <cell r="R1317" t="str">
            <v>FCL</v>
          </cell>
          <cell r="S1317">
            <v>44638</v>
          </cell>
          <cell r="T1317" t="str">
            <v/>
          </cell>
          <cell r="U1317" t="str">
            <v>152205057148050</v>
          </cell>
          <cell r="V1317" t="str">
            <v/>
          </cell>
          <cell r="W1317" t="str">
            <v/>
          </cell>
          <cell r="X1317" t="str">
            <v/>
          </cell>
          <cell r="Y1317" t="str">
            <v/>
          </cell>
          <cell r="Z1317" t="str">
            <v/>
          </cell>
          <cell r="AA1317" t="str">
            <v/>
          </cell>
          <cell r="AB1317" t="str">
            <v/>
          </cell>
          <cell r="AC1317" t="str">
            <v/>
          </cell>
          <cell r="AD1317" t="str">
            <v/>
          </cell>
          <cell r="AE1317" t="str">
            <v/>
          </cell>
          <cell r="AF1317" t="str">
            <v/>
          </cell>
          <cell r="AG1317" t="str">
            <v/>
          </cell>
          <cell r="AH1317" t="str">
            <v/>
          </cell>
          <cell r="AI1317" t="str">
            <v/>
          </cell>
          <cell r="AJ1317" t="str">
            <v/>
          </cell>
          <cell r="AK1317" t="str">
            <v/>
          </cell>
        </row>
        <row r="1318">
          <cell r="A1318">
            <v>540202508</v>
          </cell>
          <cell r="B1318" t="str">
            <v>Normal</v>
          </cell>
          <cell r="C1318" t="str">
            <v>Produtivo</v>
          </cell>
          <cell r="D1318" t="str">
            <v>MBBRAS - SBC_x000D_
59.104.273/0001-29</v>
          </cell>
          <cell r="E1318" t="str">
            <v>BSAO0044389</v>
          </cell>
          <cell r="F1318" t="str">
            <v>DAIMLER TRUCK</v>
          </cell>
          <cell r="G1318" t="str">
            <v>HAPAG-LLOYD CONTAINER LINE</v>
          </cell>
          <cell r="H1318" t="str">
            <v>MARITIMA</v>
          </cell>
          <cell r="I1318" t="str">
            <v/>
          </cell>
          <cell r="J1318">
            <v>44623</v>
          </cell>
          <cell r="K1318" t="str">
            <v>HLCUSTR220214285</v>
          </cell>
          <cell r="L1318" t="str">
            <v>1250255162</v>
          </cell>
          <cell r="P1318">
            <v>44623</v>
          </cell>
          <cell r="Q1318" t="str">
            <v>9720512 - MSC MICHELA</v>
          </cell>
          <cell r="R1318" t="str">
            <v>FCL</v>
          </cell>
          <cell r="S1318">
            <v>44638</v>
          </cell>
          <cell r="T1318" t="str">
            <v/>
          </cell>
          <cell r="U1318" t="str">
            <v>152205057148726</v>
          </cell>
          <cell r="V1318" t="str">
            <v/>
          </cell>
          <cell r="W1318" t="str">
            <v/>
          </cell>
          <cell r="X1318" t="str">
            <v/>
          </cell>
          <cell r="Y1318" t="str">
            <v/>
          </cell>
          <cell r="Z1318" t="str">
            <v/>
          </cell>
          <cell r="AA1318" t="str">
            <v/>
          </cell>
          <cell r="AB1318" t="str">
            <v/>
          </cell>
          <cell r="AC1318" t="str">
            <v/>
          </cell>
          <cell r="AD1318" t="str">
            <v/>
          </cell>
          <cell r="AE1318" t="str">
            <v/>
          </cell>
          <cell r="AF1318" t="str">
            <v/>
          </cell>
          <cell r="AG1318" t="str">
            <v/>
          </cell>
          <cell r="AH1318" t="str">
            <v/>
          </cell>
          <cell r="AI1318" t="str">
            <v/>
          </cell>
          <cell r="AJ1318" t="str">
            <v/>
          </cell>
          <cell r="AK1318" t="str">
            <v/>
          </cell>
        </row>
        <row r="1319">
          <cell r="A1319">
            <v>540202509</v>
          </cell>
          <cell r="B1319" t="str">
            <v>Normal</v>
          </cell>
          <cell r="C1319" t="str">
            <v>Produtivo</v>
          </cell>
          <cell r="D1319" t="str">
            <v>MBBRAS - SBC_x000D_
59.104.273/0001-29</v>
          </cell>
          <cell r="E1319" t="str">
            <v>BSAO0044390</v>
          </cell>
          <cell r="F1319" t="str">
            <v>DAIMLER TRUCK</v>
          </cell>
          <cell r="G1319" t="str">
            <v>HAPAG-LLOYD CONTAINER LINE</v>
          </cell>
          <cell r="H1319" t="str">
            <v>MARITIMA</v>
          </cell>
          <cell r="I1319" t="str">
            <v/>
          </cell>
          <cell r="J1319">
            <v>44623</v>
          </cell>
          <cell r="K1319" t="str">
            <v>HLCUSTR220214296</v>
          </cell>
          <cell r="L1319" t="str">
            <v>1250255165</v>
          </cell>
          <cell r="P1319">
            <v>44623</v>
          </cell>
          <cell r="Q1319" t="str">
            <v>9720512 - MSC MICHELA</v>
          </cell>
          <cell r="R1319" t="str">
            <v>FCL</v>
          </cell>
          <cell r="S1319">
            <v>44638</v>
          </cell>
          <cell r="T1319" t="str">
            <v/>
          </cell>
          <cell r="U1319" t="str">
            <v>152205057148807</v>
          </cell>
          <cell r="V1319" t="str">
            <v/>
          </cell>
          <cell r="W1319" t="str">
            <v/>
          </cell>
          <cell r="X1319" t="str">
            <v/>
          </cell>
          <cell r="Y1319" t="str">
            <v/>
          </cell>
          <cell r="Z1319" t="str">
            <v/>
          </cell>
          <cell r="AA1319" t="str">
            <v/>
          </cell>
          <cell r="AB1319" t="str">
            <v/>
          </cell>
          <cell r="AC1319" t="str">
            <v/>
          </cell>
          <cell r="AD1319" t="str">
            <v/>
          </cell>
          <cell r="AE1319" t="str">
            <v/>
          </cell>
          <cell r="AF1319" t="str">
            <v/>
          </cell>
          <cell r="AG1319" t="str">
            <v/>
          </cell>
          <cell r="AH1319" t="str">
            <v/>
          </cell>
          <cell r="AI1319" t="str">
            <v/>
          </cell>
          <cell r="AJ1319" t="str">
            <v/>
          </cell>
          <cell r="AK1319" t="str">
            <v/>
          </cell>
        </row>
        <row r="1320">
          <cell r="A1320">
            <v>540202507</v>
          </cell>
          <cell r="B1320" t="str">
            <v>Normal</v>
          </cell>
          <cell r="C1320" t="str">
            <v>Produtivo</v>
          </cell>
          <cell r="D1320" t="str">
            <v>MBBRAS - SBC_x000D_
59.104.273/0001-29</v>
          </cell>
          <cell r="E1320" t="str">
            <v>BSAO0044388</v>
          </cell>
          <cell r="F1320" t="str">
            <v>DAIMLER TRUCK</v>
          </cell>
          <cell r="G1320" t="str">
            <v>HAPAG-LLOYD CONTAINER LINE</v>
          </cell>
          <cell r="H1320" t="str">
            <v>MARITIMA</v>
          </cell>
          <cell r="I1320" t="str">
            <v/>
          </cell>
          <cell r="J1320">
            <v>44623</v>
          </cell>
          <cell r="K1320" t="str">
            <v>HLCUSTR220214274</v>
          </cell>
          <cell r="L1320" t="str">
            <v>1250255159</v>
          </cell>
          <cell r="P1320">
            <v>44623</v>
          </cell>
          <cell r="Q1320" t="str">
            <v>9720512 - MSC MICHELA</v>
          </cell>
          <cell r="R1320" t="str">
            <v>FCL</v>
          </cell>
          <cell r="S1320">
            <v>44638</v>
          </cell>
          <cell r="T1320" t="str">
            <v/>
          </cell>
          <cell r="U1320" t="str">
            <v>152205057148645</v>
          </cell>
          <cell r="V1320" t="str">
            <v/>
          </cell>
          <cell r="W1320" t="str">
            <v/>
          </cell>
          <cell r="X1320" t="str">
            <v/>
          </cell>
          <cell r="Y1320" t="str">
            <v/>
          </cell>
          <cell r="Z1320" t="str">
            <v/>
          </cell>
          <cell r="AA1320" t="str">
            <v/>
          </cell>
          <cell r="AB1320" t="str">
            <v/>
          </cell>
          <cell r="AC1320" t="str">
            <v/>
          </cell>
          <cell r="AD1320" t="str">
            <v/>
          </cell>
          <cell r="AE1320" t="str">
            <v/>
          </cell>
          <cell r="AF1320" t="str">
            <v/>
          </cell>
          <cell r="AG1320" t="str">
            <v/>
          </cell>
          <cell r="AH1320" t="str">
            <v/>
          </cell>
          <cell r="AI1320" t="str">
            <v/>
          </cell>
          <cell r="AJ1320" t="str">
            <v/>
          </cell>
          <cell r="AK1320" t="str">
            <v/>
          </cell>
        </row>
        <row r="1321">
          <cell r="A1321">
            <v>540202510</v>
          </cell>
          <cell r="B1321" t="str">
            <v>Normal</v>
          </cell>
          <cell r="C1321" t="str">
            <v>Produtivo</v>
          </cell>
          <cell r="D1321" t="str">
            <v>MBBRAS - SBC_x000D_
59.104.273/0001-29</v>
          </cell>
          <cell r="E1321" t="str">
            <v>BSAO0044391</v>
          </cell>
          <cell r="F1321" t="str">
            <v>DAIMLER TRUCK</v>
          </cell>
          <cell r="G1321" t="str">
            <v>HAPAG-LLOYD CONTAINER LINE</v>
          </cell>
          <cell r="H1321" t="str">
            <v>MARITIMA</v>
          </cell>
          <cell r="I1321" t="str">
            <v/>
          </cell>
          <cell r="J1321">
            <v>44623</v>
          </cell>
          <cell r="K1321" t="str">
            <v>HLCUSTR220214486</v>
          </cell>
          <cell r="L1321" t="str">
            <v>1250255168</v>
          </cell>
          <cell r="P1321">
            <v>44623</v>
          </cell>
          <cell r="Q1321" t="str">
            <v>9720512 - MSC MICHELA</v>
          </cell>
          <cell r="R1321" t="str">
            <v>FCL</v>
          </cell>
          <cell r="S1321">
            <v>44638</v>
          </cell>
          <cell r="T1321" t="str">
            <v/>
          </cell>
          <cell r="U1321" t="str">
            <v>152205057149374</v>
          </cell>
          <cell r="V1321" t="str">
            <v/>
          </cell>
          <cell r="W1321" t="str">
            <v/>
          </cell>
          <cell r="X1321" t="str">
            <v/>
          </cell>
          <cell r="Y1321" t="str">
            <v/>
          </cell>
          <cell r="Z1321" t="str">
            <v/>
          </cell>
          <cell r="AA1321" t="str">
            <v/>
          </cell>
          <cell r="AB1321" t="str">
            <v/>
          </cell>
          <cell r="AC1321" t="str">
            <v/>
          </cell>
          <cell r="AD1321" t="str">
            <v/>
          </cell>
          <cell r="AE1321" t="str">
            <v/>
          </cell>
          <cell r="AF1321" t="str">
            <v/>
          </cell>
          <cell r="AG1321" t="str">
            <v/>
          </cell>
          <cell r="AH1321" t="str">
            <v/>
          </cell>
          <cell r="AI1321" t="str">
            <v/>
          </cell>
          <cell r="AJ1321" t="str">
            <v/>
          </cell>
          <cell r="AK1321" t="str">
            <v/>
          </cell>
        </row>
        <row r="1322">
          <cell r="A1322">
            <v>540202511</v>
          </cell>
          <cell r="B1322" t="str">
            <v>Normal</v>
          </cell>
          <cell r="C1322" t="str">
            <v>Produtivo</v>
          </cell>
          <cell r="D1322" t="str">
            <v>MBBRAS - SBC_x000D_
59.104.273/0001-29</v>
          </cell>
          <cell r="E1322" t="str">
            <v>BSAO0044392</v>
          </cell>
          <cell r="F1322" t="str">
            <v>DAIMLER TRUCK</v>
          </cell>
          <cell r="G1322" t="str">
            <v>HAPAG-LLOYD CONTAINER LINE</v>
          </cell>
          <cell r="H1322" t="str">
            <v>MARITIMA</v>
          </cell>
          <cell r="I1322" t="str">
            <v/>
          </cell>
          <cell r="J1322">
            <v>44623</v>
          </cell>
          <cell r="K1322" t="str">
            <v>HLCUSTR220214497</v>
          </cell>
          <cell r="L1322" t="str">
            <v>1250255172</v>
          </cell>
          <cell r="P1322">
            <v>44623</v>
          </cell>
          <cell r="Q1322" t="str">
            <v>9720512 - MSC MICHELA</v>
          </cell>
          <cell r="R1322" t="str">
            <v>FCL</v>
          </cell>
          <cell r="S1322">
            <v>44638</v>
          </cell>
          <cell r="T1322" t="str">
            <v/>
          </cell>
          <cell r="U1322" t="str">
            <v>152205057149455</v>
          </cell>
          <cell r="V1322" t="str">
            <v/>
          </cell>
          <cell r="W1322" t="str">
            <v/>
          </cell>
          <cell r="X1322" t="str">
            <v/>
          </cell>
          <cell r="Y1322" t="str">
            <v/>
          </cell>
          <cell r="Z1322" t="str">
            <v/>
          </cell>
          <cell r="AA1322" t="str">
            <v/>
          </cell>
          <cell r="AB1322" t="str">
            <v/>
          </cell>
          <cell r="AC1322" t="str">
            <v/>
          </cell>
          <cell r="AD1322" t="str">
            <v/>
          </cell>
          <cell r="AE1322" t="str">
            <v/>
          </cell>
          <cell r="AF1322" t="str">
            <v/>
          </cell>
          <cell r="AG1322" t="str">
            <v/>
          </cell>
          <cell r="AH1322" t="str">
            <v/>
          </cell>
          <cell r="AI1322" t="str">
            <v/>
          </cell>
          <cell r="AJ1322" t="str">
            <v/>
          </cell>
          <cell r="AK1322" t="str">
            <v/>
          </cell>
        </row>
        <row r="1323">
          <cell r="A1323">
            <v>540202512</v>
          </cell>
          <cell r="B1323" t="str">
            <v>Normal</v>
          </cell>
          <cell r="C1323" t="str">
            <v>Produtivo</v>
          </cell>
          <cell r="D1323" t="str">
            <v>MBBRAS - SBC_x000D_
59.104.273/0001-29</v>
          </cell>
          <cell r="E1323" t="str">
            <v>BSAO0044393</v>
          </cell>
          <cell r="F1323" t="str">
            <v>DAIMLER TRUCK</v>
          </cell>
          <cell r="G1323" t="str">
            <v>HAPAG-LLOYD CONTAINER LINE</v>
          </cell>
          <cell r="H1323" t="str">
            <v>MARITIMA</v>
          </cell>
          <cell r="I1323" t="str">
            <v/>
          </cell>
          <cell r="J1323">
            <v>44623</v>
          </cell>
          <cell r="K1323" t="str">
            <v>HLCUSTR220214504</v>
          </cell>
          <cell r="L1323" t="str">
            <v>1250255169</v>
          </cell>
          <cell r="P1323">
            <v>44623</v>
          </cell>
          <cell r="Q1323" t="str">
            <v>9720512 - MSC MICHELA</v>
          </cell>
          <cell r="R1323" t="str">
            <v>FCL</v>
          </cell>
          <cell r="S1323">
            <v>44638</v>
          </cell>
          <cell r="T1323" t="str">
            <v/>
          </cell>
          <cell r="U1323" t="str">
            <v>152205057149536</v>
          </cell>
          <cell r="V1323" t="str">
            <v/>
          </cell>
          <cell r="W1323" t="str">
            <v/>
          </cell>
          <cell r="X1323" t="str">
            <v/>
          </cell>
          <cell r="Y1323" t="str">
            <v/>
          </cell>
          <cell r="Z1323" t="str">
            <v/>
          </cell>
          <cell r="AA1323" t="str">
            <v/>
          </cell>
          <cell r="AB1323" t="str">
            <v/>
          </cell>
          <cell r="AC1323" t="str">
            <v/>
          </cell>
          <cell r="AD1323" t="str">
            <v/>
          </cell>
          <cell r="AE1323" t="str">
            <v/>
          </cell>
          <cell r="AF1323" t="str">
            <v/>
          </cell>
          <cell r="AG1323" t="str">
            <v/>
          </cell>
          <cell r="AH1323" t="str">
            <v/>
          </cell>
          <cell r="AI1323" t="str">
            <v/>
          </cell>
          <cell r="AJ1323" t="str">
            <v/>
          </cell>
          <cell r="AK1323" t="str">
            <v/>
          </cell>
        </row>
        <row r="1324">
          <cell r="A1324">
            <v>540202514</v>
          </cell>
          <cell r="B1324" t="str">
            <v>Normal</v>
          </cell>
          <cell r="C1324" t="str">
            <v>Produtivo</v>
          </cell>
          <cell r="D1324" t="str">
            <v>MBBRAS - SBC_x000D_
59.104.273/0001-29</v>
          </cell>
          <cell r="E1324" t="str">
            <v>BSAO0044395</v>
          </cell>
          <cell r="F1324" t="str">
            <v>DAIMLER TRUCK</v>
          </cell>
          <cell r="G1324" t="str">
            <v>HAPAG-LLOYD CONTAINER LINE</v>
          </cell>
          <cell r="H1324" t="str">
            <v>MARITIMA</v>
          </cell>
          <cell r="I1324" t="str">
            <v/>
          </cell>
          <cell r="J1324">
            <v>44623</v>
          </cell>
          <cell r="K1324" t="str">
            <v>HLCUSTR220214526</v>
          </cell>
          <cell r="L1324" t="str">
            <v>1250255171</v>
          </cell>
          <cell r="P1324">
            <v>44623</v>
          </cell>
          <cell r="Q1324" t="str">
            <v>9720512 - MSC MICHELA</v>
          </cell>
          <cell r="R1324" t="str">
            <v>FCL</v>
          </cell>
          <cell r="S1324">
            <v>44638</v>
          </cell>
          <cell r="T1324" t="str">
            <v/>
          </cell>
          <cell r="U1324" t="str">
            <v>152205057149706</v>
          </cell>
          <cell r="V1324" t="str">
            <v/>
          </cell>
          <cell r="W1324" t="str">
            <v/>
          </cell>
          <cell r="X1324" t="str">
            <v/>
          </cell>
          <cell r="Y1324" t="str">
            <v/>
          </cell>
          <cell r="Z1324" t="str">
            <v/>
          </cell>
          <cell r="AA1324" t="str">
            <v/>
          </cell>
          <cell r="AB1324" t="str">
            <v/>
          </cell>
          <cell r="AC1324" t="str">
            <v/>
          </cell>
          <cell r="AD1324" t="str">
            <v/>
          </cell>
          <cell r="AE1324" t="str">
            <v/>
          </cell>
          <cell r="AF1324" t="str">
            <v/>
          </cell>
          <cell r="AG1324" t="str">
            <v/>
          </cell>
          <cell r="AH1324" t="str">
            <v/>
          </cell>
          <cell r="AI1324" t="str">
            <v/>
          </cell>
          <cell r="AJ1324" t="str">
            <v/>
          </cell>
          <cell r="AK1324" t="str">
            <v/>
          </cell>
        </row>
        <row r="1325">
          <cell r="A1325">
            <v>540202513</v>
          </cell>
          <cell r="B1325" t="str">
            <v>Normal</v>
          </cell>
          <cell r="C1325" t="str">
            <v>Produtivo</v>
          </cell>
          <cell r="D1325" t="str">
            <v>MBBRAS - SBC_x000D_
59.104.273/0001-29</v>
          </cell>
          <cell r="E1325" t="str">
            <v>BSAO0044394</v>
          </cell>
          <cell r="F1325" t="str">
            <v>DAIMLER TRUCK</v>
          </cell>
          <cell r="G1325" t="str">
            <v>HAPAG-LLOYD CONTAINER LINE</v>
          </cell>
          <cell r="H1325" t="str">
            <v>MARITIMA</v>
          </cell>
          <cell r="I1325" t="str">
            <v/>
          </cell>
          <cell r="J1325">
            <v>44623</v>
          </cell>
          <cell r="K1325" t="str">
            <v>HLCUSTR220214515</v>
          </cell>
          <cell r="L1325" t="str">
            <v>1250255173</v>
          </cell>
          <cell r="P1325">
            <v>44623</v>
          </cell>
          <cell r="Q1325" t="str">
            <v>9720512 - MSC MICHELA</v>
          </cell>
          <cell r="R1325" t="str">
            <v>FCL</v>
          </cell>
          <cell r="S1325">
            <v>44638</v>
          </cell>
          <cell r="T1325" t="str">
            <v/>
          </cell>
          <cell r="U1325" t="str">
            <v>152205057149617</v>
          </cell>
          <cell r="V1325" t="str">
            <v/>
          </cell>
          <cell r="W1325" t="str">
            <v/>
          </cell>
          <cell r="X1325" t="str">
            <v/>
          </cell>
          <cell r="Y1325" t="str">
            <v/>
          </cell>
          <cell r="Z1325" t="str">
            <v/>
          </cell>
          <cell r="AA1325" t="str">
            <v/>
          </cell>
          <cell r="AB1325" t="str">
            <v/>
          </cell>
          <cell r="AC1325" t="str">
            <v/>
          </cell>
          <cell r="AD1325" t="str">
            <v/>
          </cell>
          <cell r="AE1325" t="str">
            <v/>
          </cell>
          <cell r="AF1325" t="str">
            <v/>
          </cell>
          <cell r="AG1325" t="str">
            <v/>
          </cell>
          <cell r="AH1325" t="str">
            <v/>
          </cell>
          <cell r="AI1325" t="str">
            <v/>
          </cell>
          <cell r="AJ1325" t="str">
            <v/>
          </cell>
          <cell r="AK1325" t="str">
            <v/>
          </cell>
        </row>
        <row r="1326">
          <cell r="A1326">
            <v>540202515</v>
          </cell>
          <cell r="B1326" t="str">
            <v>Normal</v>
          </cell>
          <cell r="C1326" t="str">
            <v>Produtivo</v>
          </cell>
          <cell r="D1326" t="str">
            <v>MBBRAS - SBC_x000D_
59.104.273/0001-29</v>
          </cell>
          <cell r="E1326" t="str">
            <v>BSAO0044396</v>
          </cell>
          <cell r="F1326" t="str">
            <v>DAIMLER TRUCK</v>
          </cell>
          <cell r="G1326" t="str">
            <v>HAPAG-LLOYD CONTAINER LINE</v>
          </cell>
          <cell r="H1326" t="str">
            <v>MARITIMA</v>
          </cell>
          <cell r="I1326" t="str">
            <v/>
          </cell>
          <cell r="J1326">
            <v>44623</v>
          </cell>
          <cell r="K1326" t="str">
            <v>HLCUSTR220213746</v>
          </cell>
          <cell r="L1326" t="str">
            <v>1250255139</v>
          </cell>
          <cell r="P1326">
            <v>44623</v>
          </cell>
          <cell r="Q1326" t="str">
            <v>9720512 - MSC MICHELA</v>
          </cell>
          <cell r="R1326" t="str">
            <v>FCL</v>
          </cell>
          <cell r="S1326">
            <v>44638</v>
          </cell>
          <cell r="T1326" t="str">
            <v/>
          </cell>
          <cell r="U1326" t="str">
            <v>152205057146510</v>
          </cell>
          <cell r="V1326" t="str">
            <v/>
          </cell>
          <cell r="W1326" t="str">
            <v/>
          </cell>
          <cell r="X1326" t="str">
            <v/>
          </cell>
          <cell r="Y1326" t="str">
            <v/>
          </cell>
          <cell r="Z1326" t="str">
            <v/>
          </cell>
          <cell r="AA1326" t="str">
            <v/>
          </cell>
          <cell r="AB1326" t="str">
            <v/>
          </cell>
          <cell r="AC1326" t="str">
            <v/>
          </cell>
          <cell r="AD1326" t="str">
            <v/>
          </cell>
          <cell r="AE1326" t="str">
            <v/>
          </cell>
          <cell r="AF1326" t="str">
            <v/>
          </cell>
          <cell r="AG1326" t="str">
            <v/>
          </cell>
          <cell r="AH1326" t="str">
            <v/>
          </cell>
          <cell r="AI1326" t="str">
            <v/>
          </cell>
          <cell r="AJ1326" t="str">
            <v/>
          </cell>
          <cell r="AK1326" t="str">
            <v/>
          </cell>
        </row>
        <row r="1327">
          <cell r="A1327">
            <v>540202516</v>
          </cell>
          <cell r="B1327" t="str">
            <v>Normal</v>
          </cell>
          <cell r="C1327" t="str">
            <v>Produtivo</v>
          </cell>
          <cell r="D1327" t="str">
            <v>MBBRAS - SBC_x000D_
59.104.273/0001-29</v>
          </cell>
          <cell r="E1327" t="str">
            <v>BSAO0044397</v>
          </cell>
          <cell r="F1327" t="str">
            <v>DAIMLER TRUCK</v>
          </cell>
          <cell r="G1327" t="str">
            <v>HAPAG-LLOYD CONTAINER LINE</v>
          </cell>
          <cell r="H1327" t="str">
            <v>MARITIMA</v>
          </cell>
          <cell r="I1327" t="str">
            <v/>
          </cell>
          <cell r="J1327">
            <v>44623</v>
          </cell>
          <cell r="K1327" t="str">
            <v>HLCUSTR220213757</v>
          </cell>
          <cell r="L1327" t="str">
            <v>1250255140</v>
          </cell>
          <cell r="P1327">
            <v>44623</v>
          </cell>
          <cell r="Q1327" t="str">
            <v>9720512 - MSC MICHELA</v>
          </cell>
          <cell r="R1327" t="str">
            <v>FCL</v>
          </cell>
          <cell r="S1327">
            <v>44638</v>
          </cell>
          <cell r="T1327" t="str">
            <v/>
          </cell>
          <cell r="U1327" t="str">
            <v>152205057146600</v>
          </cell>
          <cell r="V1327" t="str">
            <v/>
          </cell>
          <cell r="W1327" t="str">
            <v/>
          </cell>
          <cell r="X1327" t="str">
            <v/>
          </cell>
          <cell r="Y1327" t="str">
            <v/>
          </cell>
          <cell r="Z1327" t="str">
            <v/>
          </cell>
          <cell r="AA1327" t="str">
            <v/>
          </cell>
          <cell r="AB1327" t="str">
            <v/>
          </cell>
          <cell r="AC1327" t="str">
            <v/>
          </cell>
          <cell r="AD1327" t="str">
            <v/>
          </cell>
          <cell r="AE1327" t="str">
            <v/>
          </cell>
          <cell r="AF1327" t="str">
            <v/>
          </cell>
          <cell r="AG1327" t="str">
            <v/>
          </cell>
          <cell r="AH1327" t="str">
            <v/>
          </cell>
          <cell r="AI1327" t="str">
            <v/>
          </cell>
          <cell r="AJ1327" t="str">
            <v/>
          </cell>
          <cell r="AK1327" t="str">
            <v/>
          </cell>
        </row>
        <row r="1328">
          <cell r="A1328">
            <v>540202520</v>
          </cell>
          <cell r="B1328" t="str">
            <v>Normal</v>
          </cell>
          <cell r="C1328" t="str">
            <v>Produtivo</v>
          </cell>
          <cell r="D1328" t="str">
            <v>MBBRAS - SBC_x000D_
59.104.273/0001-29</v>
          </cell>
          <cell r="E1328" t="str">
            <v>BSAO0044401</v>
          </cell>
          <cell r="F1328" t="str">
            <v>DAIMLER TRUCK</v>
          </cell>
          <cell r="G1328" t="str">
            <v>HAPAG-LLOYD CONTAINER LINE</v>
          </cell>
          <cell r="H1328" t="str">
            <v>MARITIMA</v>
          </cell>
          <cell r="I1328" t="str">
            <v/>
          </cell>
          <cell r="J1328">
            <v>44623</v>
          </cell>
          <cell r="K1328" t="str">
            <v>HLCUSTR220213925</v>
          </cell>
          <cell r="L1328" t="str">
            <v>1250255148</v>
          </cell>
          <cell r="P1328">
            <v>44623</v>
          </cell>
          <cell r="Q1328" t="str">
            <v>9720512 - MSC MICHELA</v>
          </cell>
          <cell r="R1328" t="str">
            <v>FCL</v>
          </cell>
          <cell r="S1328">
            <v>44638</v>
          </cell>
          <cell r="T1328" t="str">
            <v/>
          </cell>
          <cell r="U1328" t="str">
            <v>152205057147401</v>
          </cell>
          <cell r="V1328" t="str">
            <v/>
          </cell>
          <cell r="W1328" t="str">
            <v/>
          </cell>
          <cell r="X1328" t="str">
            <v/>
          </cell>
          <cell r="Y1328" t="str">
            <v/>
          </cell>
          <cell r="Z1328" t="str">
            <v/>
          </cell>
          <cell r="AA1328" t="str">
            <v/>
          </cell>
          <cell r="AB1328" t="str">
            <v/>
          </cell>
          <cell r="AC1328" t="str">
            <v/>
          </cell>
          <cell r="AD1328" t="str">
            <v/>
          </cell>
          <cell r="AE1328" t="str">
            <v/>
          </cell>
          <cell r="AF1328" t="str">
            <v/>
          </cell>
          <cell r="AG1328" t="str">
            <v/>
          </cell>
          <cell r="AH1328" t="str">
            <v/>
          </cell>
          <cell r="AI1328" t="str">
            <v/>
          </cell>
          <cell r="AJ1328" t="str">
            <v/>
          </cell>
          <cell r="AK1328" t="str">
            <v/>
          </cell>
        </row>
        <row r="1329">
          <cell r="A1329">
            <v>540202518</v>
          </cell>
          <cell r="B1329" t="str">
            <v>Normal</v>
          </cell>
          <cell r="C1329" t="str">
            <v>Produtivo</v>
          </cell>
          <cell r="D1329" t="str">
            <v>MBBRAS - SBC_x000D_
59.104.273/0001-29</v>
          </cell>
          <cell r="E1329" t="str">
            <v>BSAO0044399</v>
          </cell>
          <cell r="F1329" t="str">
            <v>DAIMLER TRUCK</v>
          </cell>
          <cell r="G1329" t="str">
            <v>HAPAG-LLOYD CONTAINER LINE</v>
          </cell>
          <cell r="H1329" t="str">
            <v>MARITIMA</v>
          </cell>
          <cell r="I1329" t="str">
            <v/>
          </cell>
          <cell r="J1329">
            <v>44623</v>
          </cell>
          <cell r="K1329" t="str">
            <v>HLCUSTR220213779</v>
          </cell>
          <cell r="L1329" t="str">
            <v>1250255145</v>
          </cell>
          <cell r="P1329">
            <v>44623</v>
          </cell>
          <cell r="Q1329" t="str">
            <v>9720512 - MSC MICHELA</v>
          </cell>
          <cell r="R1329" t="str">
            <v>FCL</v>
          </cell>
          <cell r="S1329">
            <v>44638</v>
          </cell>
          <cell r="T1329" t="str">
            <v/>
          </cell>
          <cell r="U1329" t="str">
            <v>152205057146863</v>
          </cell>
          <cell r="V1329" t="str">
            <v/>
          </cell>
          <cell r="W1329" t="str">
            <v/>
          </cell>
          <cell r="X1329" t="str">
            <v/>
          </cell>
          <cell r="Y1329" t="str">
            <v/>
          </cell>
          <cell r="Z1329" t="str">
            <v/>
          </cell>
          <cell r="AA1329" t="str">
            <v/>
          </cell>
          <cell r="AB1329" t="str">
            <v/>
          </cell>
          <cell r="AC1329" t="str">
            <v/>
          </cell>
          <cell r="AD1329" t="str">
            <v/>
          </cell>
          <cell r="AE1329" t="str">
            <v/>
          </cell>
          <cell r="AF1329" t="str">
            <v/>
          </cell>
          <cell r="AG1329" t="str">
            <v/>
          </cell>
          <cell r="AH1329" t="str">
            <v/>
          </cell>
          <cell r="AI1329" t="str">
            <v/>
          </cell>
          <cell r="AJ1329" t="str">
            <v/>
          </cell>
          <cell r="AK1329" t="str">
            <v/>
          </cell>
        </row>
        <row r="1330">
          <cell r="A1330">
            <v>540202519</v>
          </cell>
          <cell r="B1330" t="str">
            <v>Normal</v>
          </cell>
          <cell r="C1330" t="str">
            <v>Produtivo</v>
          </cell>
          <cell r="D1330" t="str">
            <v>MBBRAS - SBC_x000D_
59.104.273/0001-29</v>
          </cell>
          <cell r="E1330" t="str">
            <v>BSAO0044400</v>
          </cell>
          <cell r="F1330" t="str">
            <v>DAIMLER TRUCK</v>
          </cell>
          <cell r="G1330" t="str">
            <v>HAPAG-LLOYD CONTAINER LINE</v>
          </cell>
          <cell r="H1330" t="str">
            <v>MARITIMA</v>
          </cell>
          <cell r="I1330" t="str">
            <v/>
          </cell>
          <cell r="J1330">
            <v>44623</v>
          </cell>
          <cell r="K1330" t="str">
            <v>HLCUSTR220213914</v>
          </cell>
          <cell r="L1330" t="str">
            <v>1250255147</v>
          </cell>
          <cell r="P1330">
            <v>44623</v>
          </cell>
          <cell r="Q1330" t="str">
            <v>9720512 - MSC MICHELA</v>
          </cell>
          <cell r="R1330" t="str">
            <v>FCL</v>
          </cell>
          <cell r="S1330">
            <v>44638</v>
          </cell>
          <cell r="T1330" t="str">
            <v/>
          </cell>
          <cell r="U1330" t="str">
            <v>152205057147320</v>
          </cell>
          <cell r="V1330" t="str">
            <v/>
          </cell>
          <cell r="W1330" t="str">
            <v/>
          </cell>
          <cell r="X1330" t="str">
            <v/>
          </cell>
          <cell r="Y1330" t="str">
            <v/>
          </cell>
          <cell r="Z1330" t="str">
            <v/>
          </cell>
          <cell r="AA1330" t="str">
            <v/>
          </cell>
          <cell r="AB1330" t="str">
            <v/>
          </cell>
          <cell r="AC1330" t="str">
            <v/>
          </cell>
          <cell r="AD1330" t="str">
            <v/>
          </cell>
          <cell r="AE1330" t="str">
            <v/>
          </cell>
          <cell r="AF1330" t="str">
            <v/>
          </cell>
          <cell r="AG1330" t="str">
            <v/>
          </cell>
          <cell r="AH1330" t="str">
            <v/>
          </cell>
          <cell r="AI1330" t="str">
            <v/>
          </cell>
          <cell r="AJ1330" t="str">
            <v/>
          </cell>
          <cell r="AK1330" t="str">
            <v/>
          </cell>
        </row>
        <row r="1331">
          <cell r="A1331">
            <v>540202517</v>
          </cell>
          <cell r="B1331" t="str">
            <v>Normal</v>
          </cell>
          <cell r="C1331" t="str">
            <v>Produtivo</v>
          </cell>
          <cell r="D1331" t="str">
            <v>MBBRAS - SBC_x000D_
59.104.273/0001-29</v>
          </cell>
          <cell r="E1331" t="str">
            <v>BSAO0044398</v>
          </cell>
          <cell r="F1331" t="str">
            <v>DAIMLER TRUCK</v>
          </cell>
          <cell r="G1331" t="str">
            <v>HAPAG-LLOYD CONTAINER LINE</v>
          </cell>
          <cell r="H1331" t="str">
            <v>MARITIMA</v>
          </cell>
          <cell r="I1331" t="str">
            <v/>
          </cell>
          <cell r="J1331">
            <v>44623</v>
          </cell>
          <cell r="K1331" t="str">
            <v>HLCUSTR220213768</v>
          </cell>
          <cell r="L1331" t="str">
            <v>1250255143</v>
          </cell>
          <cell r="P1331">
            <v>44623</v>
          </cell>
          <cell r="Q1331" t="str">
            <v>9720512 - MSC MICHELA</v>
          </cell>
          <cell r="R1331" t="str">
            <v>FCL</v>
          </cell>
          <cell r="S1331">
            <v>44638</v>
          </cell>
          <cell r="T1331" t="str">
            <v/>
          </cell>
          <cell r="U1331" t="str">
            <v>152205057146782</v>
          </cell>
          <cell r="V1331" t="str">
            <v/>
          </cell>
          <cell r="W1331" t="str">
            <v/>
          </cell>
          <cell r="X1331" t="str">
            <v/>
          </cell>
          <cell r="Y1331" t="str">
            <v/>
          </cell>
          <cell r="Z1331" t="str">
            <v/>
          </cell>
          <cell r="AA1331" t="str">
            <v/>
          </cell>
          <cell r="AB1331" t="str">
            <v/>
          </cell>
          <cell r="AC1331" t="str">
            <v/>
          </cell>
          <cell r="AD1331" t="str">
            <v/>
          </cell>
          <cell r="AE1331" t="str">
            <v/>
          </cell>
          <cell r="AF1331" t="str">
            <v/>
          </cell>
          <cell r="AG1331" t="str">
            <v/>
          </cell>
          <cell r="AH1331" t="str">
            <v/>
          </cell>
          <cell r="AI1331" t="str">
            <v/>
          </cell>
          <cell r="AJ1331" t="str">
            <v/>
          </cell>
          <cell r="AK1331" t="str">
            <v/>
          </cell>
        </row>
        <row r="1332">
          <cell r="A1332">
            <v>540202522</v>
          </cell>
          <cell r="B1332" t="str">
            <v>Normal</v>
          </cell>
          <cell r="C1332" t="str">
            <v>Produtivo</v>
          </cell>
          <cell r="D1332" t="str">
            <v>MBBRAS - SBC_x000D_
59.104.273/0001-29</v>
          </cell>
          <cell r="E1332" t="str">
            <v>BSAO0044403</v>
          </cell>
          <cell r="F1332" t="str">
            <v>DAIMLER TRUCK</v>
          </cell>
          <cell r="G1332" t="str">
            <v>HAPAG-LLOYD CONTAINER LINE</v>
          </cell>
          <cell r="H1332" t="str">
            <v>MARITIMA</v>
          </cell>
          <cell r="I1332" t="str">
            <v/>
          </cell>
          <cell r="J1332">
            <v>44623</v>
          </cell>
          <cell r="K1332" t="str">
            <v>HLCUSTR220212213</v>
          </cell>
          <cell r="L1332" t="str">
            <v>1250255071</v>
          </cell>
          <cell r="P1332">
            <v>44623</v>
          </cell>
          <cell r="Q1332" t="str">
            <v>9720512 - MSC MICHELA</v>
          </cell>
          <cell r="R1332" t="str">
            <v>FCL</v>
          </cell>
          <cell r="S1332">
            <v>44638</v>
          </cell>
          <cell r="T1332" t="str">
            <v/>
          </cell>
          <cell r="U1332" t="str">
            <v>152205057141713</v>
          </cell>
          <cell r="V1332" t="str">
            <v/>
          </cell>
          <cell r="W1332" t="str">
            <v/>
          </cell>
          <cell r="X1332" t="str">
            <v/>
          </cell>
          <cell r="Y1332" t="str">
            <v/>
          </cell>
          <cell r="Z1332" t="str">
            <v/>
          </cell>
          <cell r="AA1332" t="str">
            <v/>
          </cell>
          <cell r="AB1332" t="str">
            <v/>
          </cell>
          <cell r="AC1332" t="str">
            <v/>
          </cell>
          <cell r="AD1332" t="str">
            <v/>
          </cell>
          <cell r="AE1332" t="str">
            <v/>
          </cell>
          <cell r="AF1332" t="str">
            <v/>
          </cell>
          <cell r="AG1332" t="str">
            <v/>
          </cell>
          <cell r="AH1332" t="str">
            <v/>
          </cell>
          <cell r="AI1332" t="str">
            <v/>
          </cell>
          <cell r="AJ1332" t="str">
            <v/>
          </cell>
          <cell r="AK1332" t="str">
            <v/>
          </cell>
        </row>
        <row r="1333">
          <cell r="A1333">
            <v>540202521</v>
          </cell>
          <cell r="B1333" t="str">
            <v>Normal</v>
          </cell>
          <cell r="C1333" t="str">
            <v>Produtivo</v>
          </cell>
          <cell r="D1333" t="str">
            <v>MBBRAS - SBC_x000D_
59.104.273/0001-29</v>
          </cell>
          <cell r="E1333" t="str">
            <v>BSAO0044402</v>
          </cell>
          <cell r="F1333" t="str">
            <v>DAIMLER TRUCK</v>
          </cell>
          <cell r="G1333" t="str">
            <v>HAPAG-LLOYD CONTAINER LINE</v>
          </cell>
          <cell r="H1333" t="str">
            <v>MARITIMA</v>
          </cell>
          <cell r="I1333" t="str">
            <v/>
          </cell>
          <cell r="J1333">
            <v>44623</v>
          </cell>
          <cell r="K1333" t="str">
            <v>HLCUSTR220213936</v>
          </cell>
          <cell r="L1333" t="str">
            <v>1250255153</v>
          </cell>
          <cell r="P1333">
            <v>44623</v>
          </cell>
          <cell r="Q1333" t="str">
            <v>9720512 - MSC MICHELA</v>
          </cell>
          <cell r="R1333" t="str">
            <v>FCL</v>
          </cell>
          <cell r="S1333">
            <v>44638</v>
          </cell>
          <cell r="T1333" t="str">
            <v/>
          </cell>
          <cell r="U1333" t="str">
            <v>152205057147592</v>
          </cell>
          <cell r="V1333" t="str">
            <v/>
          </cell>
          <cell r="W1333" t="str">
            <v/>
          </cell>
          <cell r="X1333" t="str">
            <v/>
          </cell>
          <cell r="Y1333" t="str">
            <v/>
          </cell>
          <cell r="Z1333" t="str">
            <v/>
          </cell>
          <cell r="AA1333" t="str">
            <v/>
          </cell>
          <cell r="AB1333" t="str">
            <v/>
          </cell>
          <cell r="AC1333" t="str">
            <v/>
          </cell>
          <cell r="AD1333" t="str">
            <v/>
          </cell>
          <cell r="AE1333" t="str">
            <v/>
          </cell>
          <cell r="AF1333" t="str">
            <v/>
          </cell>
          <cell r="AG1333" t="str">
            <v/>
          </cell>
          <cell r="AH1333" t="str">
            <v/>
          </cell>
          <cell r="AI1333" t="str">
            <v/>
          </cell>
          <cell r="AJ1333" t="str">
            <v/>
          </cell>
          <cell r="AK1333" t="str">
            <v/>
          </cell>
        </row>
        <row r="1334">
          <cell r="A1334">
            <v>540202525</v>
          </cell>
          <cell r="B1334" t="str">
            <v>Normal</v>
          </cell>
          <cell r="C1334" t="str">
            <v>Produtivo</v>
          </cell>
          <cell r="D1334" t="str">
            <v>MBBRAS - SBC_x000D_
59.104.273/0001-29</v>
          </cell>
          <cell r="E1334" t="str">
            <v>BSAO0044406</v>
          </cell>
          <cell r="F1334" t="str">
            <v>DAIMLER TRUCK</v>
          </cell>
          <cell r="G1334" t="str">
            <v>HAPAG-LLOYD CONTAINER LINE</v>
          </cell>
          <cell r="H1334" t="str">
            <v>MARITIMA</v>
          </cell>
          <cell r="I1334" t="str">
            <v/>
          </cell>
          <cell r="J1334">
            <v>44623</v>
          </cell>
          <cell r="K1334" t="str">
            <v>HLCUSTR220213060</v>
          </cell>
          <cell r="L1334" t="str">
            <v>1250255110</v>
          </cell>
          <cell r="P1334">
            <v>44623</v>
          </cell>
          <cell r="Q1334" t="str">
            <v>9720512 - MSC MICHELA</v>
          </cell>
          <cell r="R1334" t="str">
            <v>FCL</v>
          </cell>
          <cell r="S1334">
            <v>44638</v>
          </cell>
          <cell r="T1334" t="str">
            <v/>
          </cell>
          <cell r="U1334" t="str">
            <v>152205057144909</v>
          </cell>
          <cell r="V1334" t="str">
            <v/>
          </cell>
          <cell r="W1334" t="str">
            <v/>
          </cell>
          <cell r="X1334" t="str">
            <v/>
          </cell>
          <cell r="Y1334" t="str">
            <v/>
          </cell>
          <cell r="Z1334" t="str">
            <v/>
          </cell>
          <cell r="AA1334" t="str">
            <v/>
          </cell>
          <cell r="AB1334" t="str">
            <v/>
          </cell>
          <cell r="AC1334" t="str">
            <v/>
          </cell>
          <cell r="AD1334" t="str">
            <v/>
          </cell>
          <cell r="AE1334" t="str">
            <v/>
          </cell>
          <cell r="AF1334" t="str">
            <v/>
          </cell>
          <cell r="AG1334" t="str">
            <v/>
          </cell>
          <cell r="AH1334" t="str">
            <v/>
          </cell>
          <cell r="AI1334" t="str">
            <v/>
          </cell>
          <cell r="AJ1334" t="str">
            <v/>
          </cell>
          <cell r="AK1334" t="str">
            <v/>
          </cell>
        </row>
        <row r="1335">
          <cell r="A1335">
            <v>540202523</v>
          </cell>
          <cell r="B1335" t="str">
            <v>Normal</v>
          </cell>
          <cell r="C1335" t="str">
            <v>Produtivo</v>
          </cell>
          <cell r="D1335" t="str">
            <v>MBBRAS - SBC_x000D_
59.104.273/0001-29</v>
          </cell>
          <cell r="E1335" t="str">
            <v>BSAO0044404</v>
          </cell>
          <cell r="F1335" t="str">
            <v>DAIMLER TRUCK</v>
          </cell>
          <cell r="G1335" t="str">
            <v>HAPAG-LLOYD CONTAINER LINE</v>
          </cell>
          <cell r="H1335" t="str">
            <v>MARITIMA</v>
          </cell>
          <cell r="I1335" t="str">
            <v/>
          </cell>
          <cell r="J1335">
            <v>44623</v>
          </cell>
          <cell r="K1335" t="str">
            <v>HLCUSTR220201828</v>
          </cell>
          <cell r="L1335" t="str">
            <v>1250255070</v>
          </cell>
          <cell r="P1335">
            <v>44623</v>
          </cell>
          <cell r="Q1335" t="str">
            <v>9720512 - MSC MICHELA</v>
          </cell>
          <cell r="R1335" t="str">
            <v>FCL</v>
          </cell>
          <cell r="S1335">
            <v>44638</v>
          </cell>
          <cell r="T1335" t="str">
            <v/>
          </cell>
          <cell r="U1335" t="str">
            <v>152205057127729</v>
          </cell>
          <cell r="V1335" t="str">
            <v/>
          </cell>
          <cell r="W1335" t="str">
            <v/>
          </cell>
          <cell r="X1335" t="str">
            <v/>
          </cell>
          <cell r="Y1335" t="str">
            <v/>
          </cell>
          <cell r="Z1335" t="str">
            <v/>
          </cell>
          <cell r="AA1335" t="str">
            <v/>
          </cell>
          <cell r="AB1335" t="str">
            <v/>
          </cell>
          <cell r="AC1335" t="str">
            <v/>
          </cell>
          <cell r="AD1335" t="str">
            <v/>
          </cell>
          <cell r="AE1335" t="str">
            <v/>
          </cell>
          <cell r="AF1335" t="str">
            <v/>
          </cell>
          <cell r="AG1335" t="str">
            <v/>
          </cell>
          <cell r="AH1335" t="str">
            <v/>
          </cell>
          <cell r="AI1335" t="str">
            <v/>
          </cell>
          <cell r="AJ1335" t="str">
            <v/>
          </cell>
          <cell r="AK1335" t="str">
            <v/>
          </cell>
        </row>
        <row r="1336">
          <cell r="A1336">
            <v>540202524</v>
          </cell>
          <cell r="B1336" t="str">
            <v>Normal</v>
          </cell>
          <cell r="C1336" t="str">
            <v>Produtivo</v>
          </cell>
          <cell r="D1336" t="str">
            <v>MBBRAS - SBC_x000D_
59.104.273/0001-29</v>
          </cell>
          <cell r="E1336" t="str">
            <v>BSAO0044405</v>
          </cell>
          <cell r="F1336" t="str">
            <v>DAIMLER TRUCK</v>
          </cell>
          <cell r="G1336" t="str">
            <v>HAPAG-LLOYD CONTAINER LINE</v>
          </cell>
          <cell r="H1336" t="str">
            <v>MARITIMA</v>
          </cell>
          <cell r="I1336" t="str">
            <v/>
          </cell>
          <cell r="J1336">
            <v>44623</v>
          </cell>
          <cell r="K1336" t="str">
            <v>HLCUSTR220213059</v>
          </cell>
          <cell r="L1336" t="str">
            <v>1250255106</v>
          </cell>
          <cell r="P1336">
            <v>44623</v>
          </cell>
          <cell r="Q1336" t="str">
            <v>9720512 - MSC MICHELA</v>
          </cell>
          <cell r="R1336" t="str">
            <v>FCL</v>
          </cell>
          <cell r="S1336">
            <v>44638</v>
          </cell>
          <cell r="T1336" t="str">
            <v/>
          </cell>
          <cell r="U1336" t="str">
            <v>152205057144810</v>
          </cell>
          <cell r="V1336" t="str">
            <v/>
          </cell>
          <cell r="W1336" t="str">
            <v/>
          </cell>
          <cell r="X1336" t="str">
            <v/>
          </cell>
          <cell r="Y1336" t="str">
            <v/>
          </cell>
          <cell r="Z1336" t="str">
            <v/>
          </cell>
          <cell r="AA1336" t="str">
            <v/>
          </cell>
          <cell r="AB1336" t="str">
            <v/>
          </cell>
          <cell r="AC1336" t="str">
            <v/>
          </cell>
          <cell r="AD1336" t="str">
            <v/>
          </cell>
          <cell r="AE1336" t="str">
            <v/>
          </cell>
          <cell r="AF1336" t="str">
            <v/>
          </cell>
          <cell r="AG1336" t="str">
            <v/>
          </cell>
          <cell r="AH1336" t="str">
            <v/>
          </cell>
          <cell r="AI1336" t="str">
            <v/>
          </cell>
          <cell r="AJ1336" t="str">
            <v/>
          </cell>
          <cell r="AK1336" t="str">
            <v/>
          </cell>
        </row>
        <row r="1337">
          <cell r="A1337">
            <v>540202527</v>
          </cell>
          <cell r="B1337" t="str">
            <v>Normal</v>
          </cell>
          <cell r="C1337" t="str">
            <v>Produtivo</v>
          </cell>
          <cell r="D1337" t="str">
            <v>MBBRAS - SBC_x000D_
59.104.273/0001-29</v>
          </cell>
          <cell r="E1337" t="str">
            <v>BSAO0044408</v>
          </cell>
          <cell r="F1337" t="str">
            <v>DAIMLER TRUCK</v>
          </cell>
          <cell r="G1337" t="str">
            <v>HAPAG-LLOYD CONTAINER LINE</v>
          </cell>
          <cell r="H1337" t="str">
            <v>MARITIMA</v>
          </cell>
          <cell r="I1337" t="str">
            <v/>
          </cell>
          <cell r="J1337">
            <v>44623</v>
          </cell>
          <cell r="K1337" t="str">
            <v>HLCUSTR220213629</v>
          </cell>
          <cell r="L1337" t="str">
            <v>1250255131</v>
          </cell>
          <cell r="P1337">
            <v>44623</v>
          </cell>
          <cell r="Q1337" t="str">
            <v>9720512 - MSC MICHELA</v>
          </cell>
          <cell r="R1337" t="str">
            <v>FCL</v>
          </cell>
          <cell r="S1337">
            <v>44638</v>
          </cell>
          <cell r="T1337" t="str">
            <v/>
          </cell>
          <cell r="U1337" t="str">
            <v>152205057146006</v>
          </cell>
          <cell r="V1337" t="str">
            <v/>
          </cell>
          <cell r="W1337" t="str">
            <v/>
          </cell>
          <cell r="X1337" t="str">
            <v/>
          </cell>
          <cell r="Y1337" t="str">
            <v/>
          </cell>
          <cell r="Z1337" t="str">
            <v/>
          </cell>
          <cell r="AA1337" t="str">
            <v/>
          </cell>
          <cell r="AB1337" t="str">
            <v/>
          </cell>
          <cell r="AC1337" t="str">
            <v/>
          </cell>
          <cell r="AD1337" t="str">
            <v/>
          </cell>
          <cell r="AE1337" t="str">
            <v/>
          </cell>
          <cell r="AF1337" t="str">
            <v/>
          </cell>
          <cell r="AG1337" t="str">
            <v/>
          </cell>
          <cell r="AH1337" t="str">
            <v/>
          </cell>
          <cell r="AI1337" t="str">
            <v/>
          </cell>
          <cell r="AJ1337" t="str">
            <v/>
          </cell>
          <cell r="AK1337" t="str">
            <v/>
          </cell>
        </row>
        <row r="1338">
          <cell r="A1338">
            <v>540202526</v>
          </cell>
          <cell r="B1338" t="str">
            <v>Normal</v>
          </cell>
          <cell r="C1338" t="str">
            <v>Produtivo</v>
          </cell>
          <cell r="D1338" t="str">
            <v>MBBRAS - SBC_x000D_
59.104.273/0001-29</v>
          </cell>
          <cell r="E1338" t="str">
            <v>BSAO0044407</v>
          </cell>
          <cell r="F1338" t="str">
            <v>DAIMLER TRUCK</v>
          </cell>
          <cell r="G1338" t="str">
            <v>HAPAG-LLOYD CONTAINER LINE</v>
          </cell>
          <cell r="H1338" t="str">
            <v>MARITIMA</v>
          </cell>
          <cell r="I1338" t="str">
            <v/>
          </cell>
          <cell r="J1338">
            <v>44623</v>
          </cell>
          <cell r="K1338" t="str">
            <v>HLCUSTR220213227</v>
          </cell>
          <cell r="L1338" t="str">
            <v>1250255117</v>
          </cell>
          <cell r="P1338">
            <v>44623</v>
          </cell>
          <cell r="Q1338" t="str">
            <v>9720512 - MSC MICHELA</v>
          </cell>
          <cell r="R1338" t="str">
            <v>FCL</v>
          </cell>
          <cell r="S1338">
            <v>44638</v>
          </cell>
          <cell r="T1338" t="str">
            <v/>
          </cell>
          <cell r="U1338" t="str">
            <v>152205057145620</v>
          </cell>
          <cell r="V1338" t="str">
            <v/>
          </cell>
          <cell r="W1338" t="str">
            <v/>
          </cell>
          <cell r="X1338" t="str">
            <v/>
          </cell>
          <cell r="Y1338" t="str">
            <v/>
          </cell>
          <cell r="Z1338" t="str">
            <v/>
          </cell>
          <cell r="AA1338" t="str">
            <v/>
          </cell>
          <cell r="AB1338" t="str">
            <v/>
          </cell>
          <cell r="AC1338" t="str">
            <v/>
          </cell>
          <cell r="AD1338" t="str">
            <v/>
          </cell>
          <cell r="AE1338" t="str">
            <v/>
          </cell>
          <cell r="AF1338" t="str">
            <v/>
          </cell>
          <cell r="AG1338" t="str">
            <v/>
          </cell>
          <cell r="AH1338" t="str">
            <v/>
          </cell>
          <cell r="AI1338" t="str">
            <v/>
          </cell>
          <cell r="AJ1338" t="str">
            <v/>
          </cell>
          <cell r="AK1338" t="str">
            <v/>
          </cell>
        </row>
        <row r="1339">
          <cell r="A1339">
            <v>540202531</v>
          </cell>
          <cell r="B1339" t="str">
            <v>Normal</v>
          </cell>
          <cell r="C1339" t="str">
            <v>Produtivo</v>
          </cell>
          <cell r="D1339" t="str">
            <v>MBBRAS - SBC_x000D_
59.104.273/0001-29</v>
          </cell>
          <cell r="E1339" t="str">
            <v>BSAO0044412</v>
          </cell>
          <cell r="F1339" t="str">
            <v>DAIMLER TRUCK</v>
          </cell>
          <cell r="G1339" t="str">
            <v>HAPAG-LLOYD CONTAINER LINE</v>
          </cell>
          <cell r="H1339" t="str">
            <v>MARITIMA</v>
          </cell>
          <cell r="I1339" t="str">
            <v/>
          </cell>
          <cell r="J1339">
            <v>44623</v>
          </cell>
          <cell r="K1339" t="str">
            <v>HLCUSTR220213896</v>
          </cell>
          <cell r="L1339" t="str">
            <v>1250255146</v>
          </cell>
          <cell r="P1339">
            <v>44623</v>
          </cell>
          <cell r="Q1339" t="str">
            <v>9720512 - MSC MICHELA</v>
          </cell>
          <cell r="R1339" t="str">
            <v>FCL</v>
          </cell>
          <cell r="S1339">
            <v>44638</v>
          </cell>
          <cell r="T1339" t="str">
            <v/>
          </cell>
          <cell r="U1339" t="str">
            <v>152205057147169</v>
          </cell>
          <cell r="V1339" t="str">
            <v/>
          </cell>
          <cell r="W1339" t="str">
            <v/>
          </cell>
          <cell r="X1339" t="str">
            <v/>
          </cell>
          <cell r="Y1339" t="str">
            <v/>
          </cell>
          <cell r="Z1339" t="str">
            <v/>
          </cell>
          <cell r="AA1339" t="str">
            <v/>
          </cell>
          <cell r="AB1339" t="str">
            <v/>
          </cell>
          <cell r="AC1339" t="str">
            <v/>
          </cell>
          <cell r="AD1339" t="str">
            <v/>
          </cell>
          <cell r="AE1339" t="str">
            <v/>
          </cell>
          <cell r="AF1339" t="str">
            <v/>
          </cell>
          <cell r="AG1339" t="str">
            <v/>
          </cell>
          <cell r="AH1339" t="str">
            <v/>
          </cell>
          <cell r="AI1339" t="str">
            <v/>
          </cell>
          <cell r="AJ1339" t="str">
            <v/>
          </cell>
          <cell r="AK1339" t="str">
            <v/>
          </cell>
        </row>
        <row r="1340">
          <cell r="A1340">
            <v>540202529</v>
          </cell>
          <cell r="B1340" t="str">
            <v>Normal</v>
          </cell>
          <cell r="C1340" t="str">
            <v>Produtivo</v>
          </cell>
          <cell r="D1340" t="str">
            <v>MBBRAS - SBC_x000D_
59.104.273/0001-29</v>
          </cell>
          <cell r="E1340" t="str">
            <v>BSAO0044410</v>
          </cell>
          <cell r="F1340" t="str">
            <v>DAIMLER TRUCK</v>
          </cell>
          <cell r="G1340" t="str">
            <v>HAPAG-LLOYD CONTAINER LINE</v>
          </cell>
          <cell r="H1340" t="str">
            <v>MARITIMA</v>
          </cell>
          <cell r="I1340" t="str">
            <v/>
          </cell>
          <cell r="J1340">
            <v>44623</v>
          </cell>
          <cell r="K1340" t="str">
            <v>HLCUSTR220213662</v>
          </cell>
          <cell r="L1340" t="str">
            <v>1250255132</v>
          </cell>
          <cell r="P1340">
            <v>44623</v>
          </cell>
          <cell r="Q1340" t="str">
            <v>9720512 - MSC MICHELA</v>
          </cell>
          <cell r="R1340" t="str">
            <v>FCL</v>
          </cell>
          <cell r="S1340">
            <v>44638</v>
          </cell>
          <cell r="T1340" t="str">
            <v/>
          </cell>
          <cell r="U1340" t="str">
            <v>152205057146278</v>
          </cell>
          <cell r="V1340" t="str">
            <v/>
          </cell>
          <cell r="W1340" t="str">
            <v/>
          </cell>
          <cell r="X1340" t="str">
            <v/>
          </cell>
          <cell r="Y1340" t="str">
            <v/>
          </cell>
          <cell r="Z1340" t="str">
            <v/>
          </cell>
          <cell r="AA1340" t="str">
            <v/>
          </cell>
          <cell r="AB1340" t="str">
            <v/>
          </cell>
          <cell r="AC1340" t="str">
            <v/>
          </cell>
          <cell r="AD1340" t="str">
            <v/>
          </cell>
          <cell r="AE1340" t="str">
            <v/>
          </cell>
          <cell r="AF1340" t="str">
            <v/>
          </cell>
          <cell r="AG1340" t="str">
            <v/>
          </cell>
          <cell r="AH1340" t="str">
            <v/>
          </cell>
          <cell r="AI1340" t="str">
            <v/>
          </cell>
          <cell r="AJ1340" t="str">
            <v/>
          </cell>
          <cell r="AK1340" t="str">
            <v/>
          </cell>
        </row>
        <row r="1341">
          <cell r="A1341">
            <v>540202528</v>
          </cell>
          <cell r="B1341" t="str">
            <v>Normal</v>
          </cell>
          <cell r="C1341" t="str">
            <v>Produtivo</v>
          </cell>
          <cell r="D1341" t="str">
            <v>MBBRAS - SBC_x000D_
59.104.273/0001-29</v>
          </cell>
          <cell r="E1341" t="str">
            <v>BSAO0044409</v>
          </cell>
          <cell r="F1341" t="str">
            <v>DAIMLER TRUCK</v>
          </cell>
          <cell r="G1341" t="str">
            <v>HAPAG-LLOYD CONTAINER LINE</v>
          </cell>
          <cell r="H1341" t="str">
            <v>MARITIMA</v>
          </cell>
          <cell r="I1341" t="str">
            <v/>
          </cell>
          <cell r="J1341">
            <v>44623</v>
          </cell>
          <cell r="K1341" t="str">
            <v>HLCUSTR220213630</v>
          </cell>
          <cell r="L1341" t="str">
            <v>1250255125</v>
          </cell>
          <cell r="P1341">
            <v>44623</v>
          </cell>
          <cell r="Q1341" t="str">
            <v>9720512 - MSC MICHELA</v>
          </cell>
          <cell r="R1341" t="str">
            <v>FCL</v>
          </cell>
          <cell r="S1341">
            <v>44638</v>
          </cell>
          <cell r="T1341" t="str">
            <v/>
          </cell>
          <cell r="U1341" t="str">
            <v>152205057146197</v>
          </cell>
          <cell r="V1341" t="str">
            <v/>
          </cell>
          <cell r="W1341" t="str">
            <v/>
          </cell>
          <cell r="X1341" t="str">
            <v/>
          </cell>
          <cell r="Y1341" t="str">
            <v/>
          </cell>
          <cell r="Z1341" t="str">
            <v/>
          </cell>
          <cell r="AA1341" t="str">
            <v/>
          </cell>
          <cell r="AB1341" t="str">
            <v/>
          </cell>
          <cell r="AC1341" t="str">
            <v/>
          </cell>
          <cell r="AD1341" t="str">
            <v/>
          </cell>
          <cell r="AE1341" t="str">
            <v/>
          </cell>
          <cell r="AF1341" t="str">
            <v/>
          </cell>
          <cell r="AG1341" t="str">
            <v/>
          </cell>
          <cell r="AH1341" t="str">
            <v/>
          </cell>
          <cell r="AI1341" t="str">
            <v/>
          </cell>
          <cell r="AJ1341" t="str">
            <v/>
          </cell>
          <cell r="AK1341" t="str">
            <v/>
          </cell>
        </row>
        <row r="1342">
          <cell r="A1342">
            <v>540202530</v>
          </cell>
          <cell r="B1342" t="str">
            <v>Normal</v>
          </cell>
          <cell r="C1342" t="str">
            <v>Produtivo</v>
          </cell>
          <cell r="D1342" t="str">
            <v>MBBRAS - SBC_x000D_
59.104.273/0001-29</v>
          </cell>
          <cell r="E1342" t="str">
            <v>BSAO0044411</v>
          </cell>
          <cell r="F1342" t="str">
            <v>DAIMLER TRUCK</v>
          </cell>
          <cell r="G1342" t="str">
            <v>HAPAG-LLOYD CONTAINER LINE</v>
          </cell>
          <cell r="H1342" t="str">
            <v>MARITIMA</v>
          </cell>
          <cell r="I1342" t="str">
            <v/>
          </cell>
          <cell r="J1342">
            <v>44623</v>
          </cell>
          <cell r="K1342" t="str">
            <v>HLCUSTR220213852</v>
          </cell>
          <cell r="L1342" t="str">
            <v>1250255138</v>
          </cell>
          <cell r="P1342">
            <v>44623</v>
          </cell>
          <cell r="Q1342" t="str">
            <v>9720512 - MSC MICHELA</v>
          </cell>
          <cell r="R1342" t="str">
            <v>FCL</v>
          </cell>
          <cell r="S1342">
            <v>44638</v>
          </cell>
          <cell r="T1342" t="str">
            <v/>
          </cell>
          <cell r="U1342" t="str">
            <v>152205057147088</v>
          </cell>
          <cell r="V1342" t="str">
            <v/>
          </cell>
          <cell r="W1342" t="str">
            <v/>
          </cell>
          <cell r="X1342" t="str">
            <v/>
          </cell>
          <cell r="Y1342" t="str">
            <v/>
          </cell>
          <cell r="Z1342" t="str">
            <v/>
          </cell>
          <cell r="AA1342" t="str">
            <v/>
          </cell>
          <cell r="AB1342" t="str">
            <v/>
          </cell>
          <cell r="AC1342" t="str">
            <v/>
          </cell>
          <cell r="AD1342" t="str">
            <v/>
          </cell>
          <cell r="AE1342" t="str">
            <v/>
          </cell>
          <cell r="AF1342" t="str">
            <v/>
          </cell>
          <cell r="AG1342" t="str">
            <v/>
          </cell>
          <cell r="AH1342" t="str">
            <v/>
          </cell>
          <cell r="AI1342" t="str">
            <v/>
          </cell>
          <cell r="AJ1342" t="str">
            <v/>
          </cell>
          <cell r="AK1342" t="str">
            <v/>
          </cell>
        </row>
        <row r="1343">
          <cell r="A1343">
            <v>540202533</v>
          </cell>
          <cell r="B1343" t="str">
            <v>Normal</v>
          </cell>
          <cell r="C1343" t="str">
            <v>Produtivo</v>
          </cell>
          <cell r="D1343" t="str">
            <v>MBBRAS - SBC_x000D_
59.104.273/0001-29</v>
          </cell>
          <cell r="E1343" t="str">
            <v>BSAO0044414</v>
          </cell>
          <cell r="F1343" t="str">
            <v>DAIMLER TRUCK</v>
          </cell>
          <cell r="G1343" t="str">
            <v>HAPAG-LLOYD CONTAINER LINE</v>
          </cell>
          <cell r="H1343" t="str">
            <v>MARITIMA</v>
          </cell>
          <cell r="I1343" t="str">
            <v/>
          </cell>
          <cell r="J1343">
            <v>44623</v>
          </cell>
          <cell r="K1343" t="str">
            <v>HLCUSTR220214029</v>
          </cell>
          <cell r="L1343" t="str">
            <v>1250255080</v>
          </cell>
          <cell r="P1343">
            <v>44623</v>
          </cell>
          <cell r="Q1343" t="str">
            <v>9720512 - MSC MICHELA</v>
          </cell>
          <cell r="R1343" t="str">
            <v>FCL</v>
          </cell>
          <cell r="S1343">
            <v>44638</v>
          </cell>
          <cell r="T1343" t="str">
            <v/>
          </cell>
          <cell r="U1343" t="str">
            <v>152205057147835</v>
          </cell>
          <cell r="V1343" t="str">
            <v/>
          </cell>
          <cell r="W1343" t="str">
            <v/>
          </cell>
          <cell r="X1343" t="str">
            <v/>
          </cell>
          <cell r="Y1343" t="str">
            <v/>
          </cell>
          <cell r="Z1343" t="str">
            <v/>
          </cell>
          <cell r="AA1343" t="str">
            <v/>
          </cell>
          <cell r="AB1343" t="str">
            <v/>
          </cell>
          <cell r="AC1343" t="str">
            <v/>
          </cell>
          <cell r="AD1343" t="str">
            <v/>
          </cell>
          <cell r="AE1343" t="str">
            <v/>
          </cell>
          <cell r="AF1343" t="str">
            <v/>
          </cell>
          <cell r="AG1343" t="str">
            <v/>
          </cell>
          <cell r="AH1343" t="str">
            <v/>
          </cell>
          <cell r="AI1343" t="str">
            <v/>
          </cell>
          <cell r="AJ1343" t="str">
            <v/>
          </cell>
          <cell r="AK1343" t="str">
            <v/>
          </cell>
        </row>
        <row r="1344">
          <cell r="A1344">
            <v>540202534</v>
          </cell>
          <cell r="B1344" t="str">
            <v>Normal</v>
          </cell>
          <cell r="C1344" t="str">
            <v>Produtivo</v>
          </cell>
          <cell r="D1344" t="str">
            <v>MBBRAS - SBC_x000D_
59.104.273/0001-29</v>
          </cell>
          <cell r="E1344" t="str">
            <v>BSAO0044415</v>
          </cell>
          <cell r="F1344" t="str">
            <v>DAIMLER TRUCK</v>
          </cell>
          <cell r="G1344" t="str">
            <v>HAPAG-LLOYD CONTAINER LINE</v>
          </cell>
          <cell r="H1344" t="str">
            <v>MARITIMA</v>
          </cell>
          <cell r="I1344" t="str">
            <v/>
          </cell>
          <cell r="J1344">
            <v>44623</v>
          </cell>
          <cell r="K1344" t="str">
            <v>HLCUSTR220212279</v>
          </cell>
          <cell r="L1344" t="str">
            <v>1250255079</v>
          </cell>
          <cell r="P1344">
            <v>44623</v>
          </cell>
          <cell r="Q1344" t="str">
            <v>9720512 - MSC MICHELA</v>
          </cell>
          <cell r="R1344" t="str">
            <v>FCL</v>
          </cell>
          <cell r="S1344">
            <v>44638</v>
          </cell>
          <cell r="T1344" t="str">
            <v/>
          </cell>
          <cell r="U1344" t="str">
            <v>152205057142019</v>
          </cell>
          <cell r="V1344" t="str">
            <v/>
          </cell>
          <cell r="W1344" t="str">
            <v/>
          </cell>
          <cell r="X1344" t="str">
            <v/>
          </cell>
          <cell r="Y1344" t="str">
            <v/>
          </cell>
          <cell r="Z1344" t="str">
            <v/>
          </cell>
          <cell r="AA1344" t="str">
            <v/>
          </cell>
          <cell r="AB1344" t="str">
            <v/>
          </cell>
          <cell r="AC1344" t="str">
            <v/>
          </cell>
          <cell r="AD1344" t="str">
            <v/>
          </cell>
          <cell r="AE1344" t="str">
            <v/>
          </cell>
          <cell r="AF1344" t="str">
            <v/>
          </cell>
          <cell r="AG1344" t="str">
            <v/>
          </cell>
          <cell r="AH1344" t="str">
            <v/>
          </cell>
          <cell r="AI1344" t="str">
            <v/>
          </cell>
          <cell r="AJ1344" t="str">
            <v/>
          </cell>
          <cell r="AK1344" t="str">
            <v/>
          </cell>
        </row>
        <row r="1345">
          <cell r="A1345">
            <v>540202532</v>
          </cell>
          <cell r="B1345" t="str">
            <v>Normal</v>
          </cell>
          <cell r="C1345" t="str">
            <v>Produtivo</v>
          </cell>
          <cell r="D1345" t="str">
            <v>MBBRAS - SBC_x000D_
59.104.273/0001-29</v>
          </cell>
          <cell r="E1345" t="str">
            <v>BSAO0044413</v>
          </cell>
          <cell r="F1345" t="str">
            <v>DAIMLER TRUCK</v>
          </cell>
          <cell r="G1345" t="str">
            <v>HAPAG-LLOYD CONTAINER LINE</v>
          </cell>
          <cell r="H1345" t="str">
            <v>MARITIMA</v>
          </cell>
          <cell r="I1345" t="str">
            <v/>
          </cell>
          <cell r="J1345">
            <v>44623</v>
          </cell>
          <cell r="K1345" t="str">
            <v>HLCUSTR220213903</v>
          </cell>
          <cell r="L1345" t="str">
            <v>1250255149</v>
          </cell>
          <cell r="P1345">
            <v>44623</v>
          </cell>
          <cell r="Q1345" t="str">
            <v>9720512 - MSC MICHELA</v>
          </cell>
          <cell r="R1345" t="str">
            <v>FCL</v>
          </cell>
          <cell r="S1345">
            <v>44638</v>
          </cell>
          <cell r="T1345" t="str">
            <v/>
          </cell>
          <cell r="U1345" t="str">
            <v>152205057147240</v>
          </cell>
          <cell r="V1345" t="str">
            <v/>
          </cell>
          <cell r="W1345" t="str">
            <v/>
          </cell>
          <cell r="X1345" t="str">
            <v/>
          </cell>
          <cell r="Y1345" t="str">
            <v/>
          </cell>
          <cell r="Z1345" t="str">
            <v/>
          </cell>
          <cell r="AA1345" t="str">
            <v/>
          </cell>
          <cell r="AB1345" t="str">
            <v/>
          </cell>
          <cell r="AC1345" t="str">
            <v/>
          </cell>
          <cell r="AD1345" t="str">
            <v/>
          </cell>
          <cell r="AE1345" t="str">
            <v/>
          </cell>
          <cell r="AF1345" t="str">
            <v/>
          </cell>
          <cell r="AG1345" t="str">
            <v/>
          </cell>
          <cell r="AH1345" t="str">
            <v/>
          </cell>
          <cell r="AI1345" t="str">
            <v/>
          </cell>
          <cell r="AJ1345" t="str">
            <v/>
          </cell>
          <cell r="AK1345" t="str">
            <v/>
          </cell>
        </row>
        <row r="1346">
          <cell r="A1346">
            <v>540202535</v>
          </cell>
          <cell r="B1346" t="str">
            <v>Normal</v>
          </cell>
          <cell r="C1346" t="str">
            <v>Produtivo</v>
          </cell>
          <cell r="D1346" t="str">
            <v>MBBRAS - SBC_x000D_
59.104.273/0001-29</v>
          </cell>
          <cell r="E1346" t="str">
            <v>BSAO0044416</v>
          </cell>
          <cell r="F1346" t="str">
            <v>DAIMLER TRUCK</v>
          </cell>
          <cell r="G1346" t="str">
            <v>HAPAG-LLOYD CONTAINER LINE</v>
          </cell>
          <cell r="H1346" t="str">
            <v>MARITIMA</v>
          </cell>
          <cell r="I1346" t="str">
            <v/>
          </cell>
          <cell r="J1346">
            <v>44623</v>
          </cell>
          <cell r="K1346" t="str">
            <v>HLCUSTR220212403</v>
          </cell>
          <cell r="L1346" t="str">
            <v>1250255089</v>
          </cell>
          <cell r="P1346">
            <v>44623</v>
          </cell>
          <cell r="Q1346" t="str">
            <v>9720512 - MSC MICHELA</v>
          </cell>
          <cell r="R1346" t="str">
            <v>FCL</v>
          </cell>
          <cell r="S1346">
            <v>44638</v>
          </cell>
          <cell r="T1346" t="str">
            <v/>
          </cell>
          <cell r="U1346" t="str">
            <v>152205057142523</v>
          </cell>
          <cell r="V1346" t="str">
            <v/>
          </cell>
          <cell r="W1346" t="str">
            <v/>
          </cell>
          <cell r="X1346" t="str">
            <v/>
          </cell>
          <cell r="Y1346" t="str">
            <v/>
          </cell>
          <cell r="Z1346" t="str">
            <v/>
          </cell>
          <cell r="AA1346" t="str">
            <v/>
          </cell>
          <cell r="AB1346" t="str">
            <v/>
          </cell>
          <cell r="AC1346" t="str">
            <v/>
          </cell>
          <cell r="AD1346" t="str">
            <v/>
          </cell>
          <cell r="AE1346" t="str">
            <v/>
          </cell>
          <cell r="AF1346" t="str">
            <v/>
          </cell>
          <cell r="AG1346" t="str">
            <v/>
          </cell>
          <cell r="AH1346" t="str">
            <v/>
          </cell>
          <cell r="AI1346" t="str">
            <v/>
          </cell>
          <cell r="AJ1346" t="str">
            <v/>
          </cell>
          <cell r="AK1346" t="str">
            <v/>
          </cell>
        </row>
        <row r="1347">
          <cell r="A1347">
            <v>540202537</v>
          </cell>
          <cell r="B1347" t="str">
            <v>Normal</v>
          </cell>
          <cell r="C1347" t="str">
            <v>Produtivo</v>
          </cell>
          <cell r="D1347" t="str">
            <v>MBBRAS - SBC_x000D_
59.104.273/0001-29</v>
          </cell>
          <cell r="E1347" t="str">
            <v>BSAO0044418</v>
          </cell>
          <cell r="F1347" t="str">
            <v>DAIMLER TRUCK</v>
          </cell>
          <cell r="G1347" t="str">
            <v>HAPAG-LLOYD CONTAINER LINE</v>
          </cell>
          <cell r="H1347" t="str">
            <v>MARITIMA</v>
          </cell>
          <cell r="I1347" t="str">
            <v/>
          </cell>
          <cell r="J1347">
            <v>44623</v>
          </cell>
          <cell r="K1347" t="str">
            <v>HLCUSTR220212681</v>
          </cell>
          <cell r="L1347" t="str">
            <v>1250255096</v>
          </cell>
          <cell r="P1347">
            <v>44623</v>
          </cell>
          <cell r="Q1347" t="str">
            <v>9720512 - MSC MICHELA</v>
          </cell>
          <cell r="R1347" t="str">
            <v>FCL</v>
          </cell>
          <cell r="S1347">
            <v>44638</v>
          </cell>
          <cell r="T1347" t="str">
            <v/>
          </cell>
          <cell r="U1347" t="str">
            <v>152205057143767</v>
          </cell>
          <cell r="V1347" t="str">
            <v/>
          </cell>
          <cell r="W1347" t="str">
            <v/>
          </cell>
          <cell r="X1347" t="str">
            <v/>
          </cell>
          <cell r="Y1347" t="str">
            <v/>
          </cell>
          <cell r="Z1347" t="str">
            <v/>
          </cell>
          <cell r="AA1347" t="str">
            <v/>
          </cell>
          <cell r="AB1347" t="str">
            <v/>
          </cell>
          <cell r="AC1347" t="str">
            <v/>
          </cell>
          <cell r="AD1347" t="str">
            <v/>
          </cell>
          <cell r="AE1347" t="str">
            <v/>
          </cell>
          <cell r="AF1347" t="str">
            <v/>
          </cell>
          <cell r="AG1347" t="str">
            <v/>
          </cell>
          <cell r="AH1347" t="str">
            <v/>
          </cell>
          <cell r="AI1347" t="str">
            <v/>
          </cell>
          <cell r="AJ1347" t="str">
            <v/>
          </cell>
          <cell r="AK1347" t="str">
            <v/>
          </cell>
        </row>
        <row r="1348">
          <cell r="A1348">
            <v>540202539</v>
          </cell>
          <cell r="B1348" t="str">
            <v>Normal</v>
          </cell>
          <cell r="C1348" t="str">
            <v>Produtivo</v>
          </cell>
          <cell r="D1348" t="str">
            <v>MBBRAS - SBC_x000D_
59.104.273/0001-29</v>
          </cell>
          <cell r="E1348" t="str">
            <v>BSAO0044420</v>
          </cell>
          <cell r="F1348" t="str">
            <v>DAIMLER TRUCK</v>
          </cell>
          <cell r="G1348" t="str">
            <v>HAPAG-LLOYD CONTAINER LINE</v>
          </cell>
          <cell r="H1348" t="str">
            <v>MARITIMA</v>
          </cell>
          <cell r="I1348" t="str">
            <v/>
          </cell>
          <cell r="J1348">
            <v>44623</v>
          </cell>
          <cell r="K1348" t="str">
            <v>HLCUSTR220212871</v>
          </cell>
          <cell r="L1348" t="str">
            <v>1250255103</v>
          </cell>
          <cell r="P1348">
            <v>44623</v>
          </cell>
          <cell r="Q1348" t="str">
            <v>9720512 - MSC MICHELA</v>
          </cell>
          <cell r="R1348" t="str">
            <v>FCL</v>
          </cell>
          <cell r="S1348">
            <v>44638</v>
          </cell>
          <cell r="T1348" t="str">
            <v/>
          </cell>
          <cell r="U1348" t="str">
            <v>152205057144305</v>
          </cell>
          <cell r="V1348" t="str">
            <v/>
          </cell>
          <cell r="W1348" t="str">
            <v/>
          </cell>
          <cell r="X1348" t="str">
            <v/>
          </cell>
          <cell r="Y1348" t="str">
            <v/>
          </cell>
          <cell r="Z1348" t="str">
            <v/>
          </cell>
          <cell r="AA1348" t="str">
            <v/>
          </cell>
          <cell r="AB1348" t="str">
            <v/>
          </cell>
          <cell r="AC1348" t="str">
            <v/>
          </cell>
          <cell r="AD1348" t="str">
            <v/>
          </cell>
          <cell r="AE1348" t="str">
            <v/>
          </cell>
          <cell r="AF1348" t="str">
            <v/>
          </cell>
          <cell r="AG1348" t="str">
            <v/>
          </cell>
          <cell r="AH1348" t="str">
            <v/>
          </cell>
          <cell r="AI1348" t="str">
            <v/>
          </cell>
          <cell r="AJ1348" t="str">
            <v/>
          </cell>
          <cell r="AK1348" t="str">
            <v/>
          </cell>
        </row>
        <row r="1349">
          <cell r="A1349">
            <v>540202538</v>
          </cell>
          <cell r="B1349" t="str">
            <v>Normal</v>
          </cell>
          <cell r="C1349" t="str">
            <v>Produtivo</v>
          </cell>
          <cell r="D1349" t="str">
            <v>MBBRAS - SBC_x000D_
59.104.273/0001-29</v>
          </cell>
          <cell r="E1349" t="str">
            <v>BSAO0044419</v>
          </cell>
          <cell r="F1349" t="str">
            <v>DAIMLER TRUCK</v>
          </cell>
          <cell r="G1349" t="str">
            <v>HAPAG-LLOYD CONTAINER LINE</v>
          </cell>
          <cell r="H1349" t="str">
            <v>MARITIMA</v>
          </cell>
          <cell r="I1349" t="str">
            <v/>
          </cell>
          <cell r="J1349">
            <v>44623</v>
          </cell>
          <cell r="K1349" t="str">
            <v>HLCUSTR220212860</v>
          </cell>
          <cell r="L1349" t="str">
            <v>1250255097</v>
          </cell>
          <cell r="P1349">
            <v>44623</v>
          </cell>
          <cell r="Q1349" t="str">
            <v>9720512 - MSC MICHELA</v>
          </cell>
          <cell r="R1349" t="str">
            <v>FCL</v>
          </cell>
          <cell r="S1349">
            <v>44638</v>
          </cell>
          <cell r="T1349" t="str">
            <v/>
          </cell>
          <cell r="U1349" t="str">
            <v>152205057144224</v>
          </cell>
          <cell r="V1349" t="str">
            <v/>
          </cell>
          <cell r="W1349" t="str">
            <v/>
          </cell>
          <cell r="X1349" t="str">
            <v/>
          </cell>
          <cell r="Y1349" t="str">
            <v/>
          </cell>
          <cell r="Z1349" t="str">
            <v/>
          </cell>
          <cell r="AA1349" t="str">
            <v/>
          </cell>
          <cell r="AB1349" t="str">
            <v/>
          </cell>
          <cell r="AC1349" t="str">
            <v/>
          </cell>
          <cell r="AD1349" t="str">
            <v/>
          </cell>
          <cell r="AE1349" t="str">
            <v/>
          </cell>
          <cell r="AF1349" t="str">
            <v/>
          </cell>
          <cell r="AG1349" t="str">
            <v/>
          </cell>
          <cell r="AH1349" t="str">
            <v/>
          </cell>
          <cell r="AI1349" t="str">
            <v/>
          </cell>
          <cell r="AJ1349" t="str">
            <v/>
          </cell>
          <cell r="AK1349" t="str">
            <v/>
          </cell>
        </row>
        <row r="1350">
          <cell r="A1350">
            <v>540202536</v>
          </cell>
          <cell r="B1350" t="str">
            <v>Normal</v>
          </cell>
          <cell r="C1350" t="str">
            <v>Produtivo</v>
          </cell>
          <cell r="D1350" t="str">
            <v>MBBRAS - SBC_x000D_
59.104.273/0001-29</v>
          </cell>
          <cell r="E1350" t="str">
            <v>BSAO0044417</v>
          </cell>
          <cell r="F1350" t="str">
            <v>DAIMLER TRUCK</v>
          </cell>
          <cell r="G1350" t="str">
            <v>HAPAG-LLOYD CONTAINER LINE</v>
          </cell>
          <cell r="H1350" t="str">
            <v>MARITIMA</v>
          </cell>
          <cell r="I1350" t="str">
            <v/>
          </cell>
          <cell r="J1350">
            <v>44623</v>
          </cell>
          <cell r="K1350" t="str">
            <v>HLCUSTR220212458</v>
          </cell>
          <cell r="L1350" t="str">
            <v>1250255092</v>
          </cell>
          <cell r="P1350">
            <v>44623</v>
          </cell>
          <cell r="Q1350" t="str">
            <v>9720512 - MSC MICHELA</v>
          </cell>
          <cell r="R1350" t="str">
            <v>FCL</v>
          </cell>
          <cell r="S1350">
            <v>44638</v>
          </cell>
          <cell r="T1350" t="str">
            <v/>
          </cell>
          <cell r="U1350" t="str">
            <v>152205057142876</v>
          </cell>
          <cell r="V1350" t="str">
            <v/>
          </cell>
          <cell r="W1350" t="str">
            <v/>
          </cell>
          <cell r="X1350" t="str">
            <v/>
          </cell>
          <cell r="Y1350" t="str">
            <v/>
          </cell>
          <cell r="Z1350" t="str">
            <v/>
          </cell>
          <cell r="AA1350" t="str">
            <v/>
          </cell>
          <cell r="AB1350" t="str">
            <v/>
          </cell>
          <cell r="AC1350" t="str">
            <v/>
          </cell>
          <cell r="AD1350" t="str">
            <v/>
          </cell>
          <cell r="AE1350" t="str">
            <v/>
          </cell>
          <cell r="AF1350" t="str">
            <v/>
          </cell>
          <cell r="AG1350" t="str">
            <v/>
          </cell>
          <cell r="AH1350" t="str">
            <v/>
          </cell>
          <cell r="AI1350" t="str">
            <v/>
          </cell>
          <cell r="AJ1350" t="str">
            <v/>
          </cell>
          <cell r="AK1350" t="str">
            <v/>
          </cell>
        </row>
        <row r="1351">
          <cell r="A1351">
            <v>540202542</v>
          </cell>
          <cell r="B1351" t="str">
            <v>Normal</v>
          </cell>
          <cell r="C1351" t="str">
            <v>Produtivo</v>
          </cell>
          <cell r="D1351" t="str">
            <v>MBBRAS - SBC_x000D_
59.104.273/0001-29</v>
          </cell>
          <cell r="E1351" t="str">
            <v>BSAO0044422</v>
          </cell>
          <cell r="F1351" t="str">
            <v>DAIMLER TRUCK</v>
          </cell>
          <cell r="G1351" t="str">
            <v>HAPAG-LLOYD CONTAINER LINE</v>
          </cell>
          <cell r="H1351" t="str">
            <v>MARITIMA</v>
          </cell>
          <cell r="I1351" t="str">
            <v/>
          </cell>
          <cell r="J1351">
            <v>44623</v>
          </cell>
          <cell r="K1351" t="str">
            <v>HLCUSTR220213735</v>
          </cell>
          <cell r="L1351" t="str">
            <v>1250255142</v>
          </cell>
          <cell r="P1351">
            <v>44623</v>
          </cell>
          <cell r="Q1351" t="str">
            <v>9720512 - MSC MICHELA</v>
          </cell>
          <cell r="R1351" t="str">
            <v>FCL</v>
          </cell>
          <cell r="S1351">
            <v>44638</v>
          </cell>
          <cell r="T1351" t="str">
            <v/>
          </cell>
          <cell r="U1351" t="str">
            <v>152205057146430</v>
          </cell>
          <cell r="V1351" t="str">
            <v/>
          </cell>
          <cell r="W1351" t="str">
            <v/>
          </cell>
          <cell r="X1351" t="str">
            <v/>
          </cell>
          <cell r="Y1351" t="str">
            <v/>
          </cell>
          <cell r="Z1351" t="str">
            <v/>
          </cell>
          <cell r="AA1351" t="str">
            <v/>
          </cell>
          <cell r="AB1351" t="str">
            <v/>
          </cell>
          <cell r="AC1351" t="str">
            <v/>
          </cell>
          <cell r="AD1351" t="str">
            <v/>
          </cell>
          <cell r="AE1351" t="str">
            <v/>
          </cell>
          <cell r="AF1351" t="str">
            <v/>
          </cell>
          <cell r="AG1351" t="str">
            <v/>
          </cell>
          <cell r="AH1351" t="str">
            <v/>
          </cell>
          <cell r="AI1351" t="str">
            <v/>
          </cell>
          <cell r="AJ1351" t="str">
            <v/>
          </cell>
          <cell r="AK1351" t="str">
            <v/>
          </cell>
        </row>
        <row r="1352">
          <cell r="A1352">
            <v>540202540</v>
          </cell>
          <cell r="B1352" t="str">
            <v>Normal</v>
          </cell>
          <cell r="C1352" t="str">
            <v>Produtivo</v>
          </cell>
          <cell r="D1352" t="str">
            <v>MBBRAS - SBC_x000D_
59.104.273/0001-29</v>
          </cell>
          <cell r="E1352" t="str">
            <v>BSAO0044421</v>
          </cell>
          <cell r="F1352" t="str">
            <v>DAIMLER TRUCK</v>
          </cell>
          <cell r="G1352" t="str">
            <v>HAPAG-LLOYD CONTAINER LINE</v>
          </cell>
          <cell r="H1352" t="str">
            <v>MARITIMA</v>
          </cell>
          <cell r="I1352" t="str">
            <v/>
          </cell>
          <cell r="J1352">
            <v>44623</v>
          </cell>
          <cell r="K1352" t="str">
            <v>HLCUSTR220213947</v>
          </cell>
          <cell r="L1352" t="str">
            <v>1250255151</v>
          </cell>
          <cell r="P1352">
            <v>44623</v>
          </cell>
          <cell r="Q1352" t="str">
            <v>9720512 - MSC MICHELA</v>
          </cell>
          <cell r="R1352" t="str">
            <v>FCL</v>
          </cell>
          <cell r="S1352">
            <v>44638</v>
          </cell>
          <cell r="T1352" t="str">
            <v/>
          </cell>
          <cell r="U1352" t="str">
            <v>152205057147673</v>
          </cell>
          <cell r="V1352" t="str">
            <v/>
          </cell>
          <cell r="W1352" t="str">
            <v/>
          </cell>
          <cell r="X1352" t="str">
            <v/>
          </cell>
          <cell r="Y1352" t="str">
            <v/>
          </cell>
          <cell r="Z1352" t="str">
            <v/>
          </cell>
          <cell r="AA1352" t="str">
            <v/>
          </cell>
          <cell r="AB1352" t="str">
            <v/>
          </cell>
          <cell r="AC1352" t="str">
            <v/>
          </cell>
          <cell r="AD1352" t="str">
            <v/>
          </cell>
          <cell r="AE1352" t="str">
            <v/>
          </cell>
          <cell r="AF1352" t="str">
            <v/>
          </cell>
          <cell r="AG1352" t="str">
            <v/>
          </cell>
          <cell r="AH1352" t="str">
            <v/>
          </cell>
          <cell r="AI1352" t="str">
            <v/>
          </cell>
          <cell r="AJ1352" t="str">
            <v/>
          </cell>
          <cell r="AK1352" t="str">
            <v/>
          </cell>
        </row>
        <row r="1353">
          <cell r="A1353">
            <v>540202458</v>
          </cell>
          <cell r="B1353" t="str">
            <v>Normal</v>
          </cell>
          <cell r="C1353" t="str">
            <v>Produtivo</v>
          </cell>
          <cell r="D1353" t="str">
            <v>MBBRAS - SBC_x000D_
59.104.273/0001-29</v>
          </cell>
          <cell r="E1353" t="str">
            <v>BSAO0044458</v>
          </cell>
          <cell r="F1353" t="str">
            <v>CHANGSHA XI</v>
          </cell>
          <cell r="G1353" t="str">
            <v>DSV</v>
          </cell>
          <cell r="H1353" t="str">
            <v>MARITIMA</v>
          </cell>
          <cell r="I1353" t="str">
            <v/>
          </cell>
          <cell r="J1353">
            <v>44575</v>
          </cell>
          <cell r="K1353" t="str">
            <v>WUH7011797</v>
          </cell>
          <cell r="L1353" t="str">
            <v/>
          </cell>
          <cell r="P1353">
            <v>44575</v>
          </cell>
          <cell r="Q1353" t="str">
            <v>9290816 -LIMARI</v>
          </cell>
          <cell r="R1353" t="str">
            <v>FCL</v>
          </cell>
          <cell r="S1353">
            <v>44636</v>
          </cell>
          <cell r="T1353">
            <v>44636</v>
          </cell>
          <cell r="U1353" t="str">
            <v>152205056205335</v>
          </cell>
          <cell r="V1353">
            <v>44636</v>
          </cell>
          <cell r="W1353" t="str">
            <v/>
          </cell>
          <cell r="X1353" t="str">
            <v/>
          </cell>
          <cell r="Y1353" t="str">
            <v/>
          </cell>
          <cell r="Z1353" t="str">
            <v>0817800
PORTO DE SANTOS</v>
          </cell>
          <cell r="AA1353" t="str">
            <v/>
          </cell>
          <cell r="AB1353" t="str">
            <v/>
          </cell>
          <cell r="AC1353" t="str">
            <v/>
          </cell>
          <cell r="AD1353" t="str">
            <v/>
          </cell>
          <cell r="AE1353" t="str">
            <v/>
          </cell>
          <cell r="AF1353" t="str">
            <v/>
          </cell>
          <cell r="AG1353" t="str">
            <v/>
          </cell>
          <cell r="AH1353" t="str">
            <v/>
          </cell>
          <cell r="AI1353" t="str">
            <v/>
          </cell>
          <cell r="AJ1353" t="str">
            <v/>
          </cell>
          <cell r="AK1353" t="str">
            <v/>
          </cell>
        </row>
        <row r="1354">
          <cell r="A1354">
            <v>540202553</v>
          </cell>
          <cell r="B1354" t="str">
            <v>Normal</v>
          </cell>
          <cell r="C1354" t="str">
            <v>Produtivo</v>
          </cell>
          <cell r="D1354" t="str">
            <v>MBBRAS - SBC_x000D_
59.104.273/0001-29</v>
          </cell>
          <cell r="E1354" t="str">
            <v>BSAO0044463</v>
          </cell>
          <cell r="F1354" t="str">
            <v>HUTCHINSON AEROSPACE</v>
          </cell>
          <cell r="G1354" t="str">
            <v>DSV</v>
          </cell>
          <cell r="H1354" t="str">
            <v>MARITIMA</v>
          </cell>
          <cell r="I1354" t="str">
            <v/>
          </cell>
          <cell r="J1354">
            <v>44621</v>
          </cell>
          <cell r="K1354" t="str">
            <v>MIA0200253</v>
          </cell>
          <cell r="L1354" t="str">
            <v/>
          </cell>
          <cell r="P1354">
            <v>44621</v>
          </cell>
          <cell r="Q1354" t="str">
            <v>9267649 - MSC PHOENIX</v>
          </cell>
          <cell r="R1354" t="str">
            <v>FCL</v>
          </cell>
          <cell r="S1354">
            <v>44637</v>
          </cell>
          <cell r="T1354">
            <v>44637</v>
          </cell>
          <cell r="U1354" t="str">
            <v>152205060667186</v>
          </cell>
          <cell r="V1354">
            <v>44637</v>
          </cell>
          <cell r="W1354" t="str">
            <v/>
          </cell>
          <cell r="X1354" t="str">
            <v/>
          </cell>
          <cell r="Y1354" t="str">
            <v/>
          </cell>
          <cell r="Z1354" t="str">
            <v>0817800
PORTO DE SANTOS</v>
          </cell>
          <cell r="AA1354" t="str">
            <v/>
          </cell>
          <cell r="AB1354" t="str">
            <v/>
          </cell>
          <cell r="AC1354" t="str">
            <v/>
          </cell>
          <cell r="AD1354" t="str">
            <v/>
          </cell>
          <cell r="AE1354" t="str">
            <v/>
          </cell>
          <cell r="AF1354" t="str">
            <v/>
          </cell>
          <cell r="AG1354" t="str">
            <v/>
          </cell>
          <cell r="AH1354" t="str">
            <v/>
          </cell>
          <cell r="AI1354" t="str">
            <v/>
          </cell>
          <cell r="AJ1354" t="str">
            <v/>
          </cell>
          <cell r="AK1354" t="str">
            <v/>
          </cell>
        </row>
        <row r="1355">
          <cell r="A1355" t="str">
            <v>PR-RF-490</v>
          </cell>
          <cell r="B1355" t="str">
            <v>Normal</v>
          </cell>
          <cell r="C1355" t="str">
            <v>Produtivo</v>
          </cell>
          <cell r="D1355" t="str">
            <v>MBBRAS - SBC_x000D_
59.104.273/0001-29</v>
          </cell>
          <cell r="E1355" t="str">
            <v>BSAO0044512</v>
          </cell>
          <cell r="F1355" t="str">
            <v/>
          </cell>
          <cell r="G1355" t="str">
            <v/>
          </cell>
          <cell r="H1355" t="str">
            <v>MARITIMA</v>
          </cell>
          <cell r="I1355" t="str">
            <v>NACIONALIZAÇÃO DE RECOF</v>
          </cell>
          <cell r="J1355" t="str">
            <v/>
          </cell>
          <cell r="K1355" t="str">
            <v>1111111111</v>
          </cell>
          <cell r="L1355" t="str">
            <v/>
          </cell>
          <cell r="P1355" t="str">
            <v/>
          </cell>
          <cell r="Q1355" t="str">
            <v/>
          </cell>
          <cell r="R1355" t="str">
            <v/>
          </cell>
          <cell r="S1355">
            <v>44631</v>
          </cell>
          <cell r="T1355">
            <v>44621</v>
          </cell>
          <cell r="U1355" t="str">
            <v/>
          </cell>
          <cell r="V1355" t="str">
            <v/>
          </cell>
          <cell r="W1355" t="str">
            <v/>
          </cell>
          <cell r="X1355" t="str">
            <v/>
          </cell>
          <cell r="Y1355" t="str">
            <v/>
          </cell>
          <cell r="Z1355" t="str">
            <v/>
          </cell>
          <cell r="AA1355" t="str">
            <v>0817900
SAO PAULO</v>
          </cell>
          <cell r="AB1355" t="str">
            <v>IRF-SP (NACIONALIZACAO RECOF)</v>
          </cell>
          <cell r="AC1355">
            <v>44631</v>
          </cell>
          <cell r="AD1355" t="str">
            <v>22/0477720-9</v>
          </cell>
          <cell r="AE1355">
            <v>44634</v>
          </cell>
          <cell r="AF1355" t="str">
            <v>Verde</v>
          </cell>
          <cell r="AG1355">
            <v>44634</v>
          </cell>
          <cell r="AH1355" t="str">
            <v/>
          </cell>
          <cell r="AI1355" t="str">
            <v/>
          </cell>
          <cell r="AJ1355" t="str">
            <v/>
          </cell>
          <cell r="AK1355" t="str">
            <v/>
          </cell>
        </row>
        <row r="1356">
          <cell r="A1356">
            <v>540202574</v>
          </cell>
          <cell r="B1356" t="str">
            <v>Normal</v>
          </cell>
          <cell r="C1356" t="str">
            <v>Produtivo</v>
          </cell>
          <cell r="D1356" t="str">
            <v>MBBRAS - SBC_x000D_
59.104.273/0001-29</v>
          </cell>
          <cell r="E1356" t="str">
            <v>BSAO0044573</v>
          </cell>
          <cell r="F1356" t="str">
            <v>CHANGSHA XI</v>
          </cell>
          <cell r="G1356" t="str">
            <v>DSV</v>
          </cell>
          <cell r="H1356" t="str">
            <v>MARITIMA</v>
          </cell>
          <cell r="I1356" t="str">
            <v/>
          </cell>
          <cell r="J1356">
            <v>44611</v>
          </cell>
          <cell r="K1356" t="str">
            <v>WUH7011870</v>
          </cell>
          <cell r="L1356" t="str">
            <v/>
          </cell>
          <cell r="P1356">
            <v>44611</v>
          </cell>
          <cell r="Q1356" t="str">
            <v>9702261 - MSC SARA ELENA</v>
          </cell>
          <cell r="R1356" t="str">
            <v>FCL</v>
          </cell>
          <cell r="S1356">
            <v>44641</v>
          </cell>
          <cell r="T1356" t="str">
            <v/>
          </cell>
          <cell r="U1356" t="str">
            <v>152205061119425</v>
          </cell>
          <cell r="V1356" t="str">
            <v/>
          </cell>
          <cell r="W1356" t="str">
            <v/>
          </cell>
          <cell r="X1356" t="str">
            <v/>
          </cell>
          <cell r="Y1356" t="str">
            <v/>
          </cell>
          <cell r="Z1356" t="str">
            <v/>
          </cell>
          <cell r="AA1356" t="str">
            <v/>
          </cell>
          <cell r="AB1356" t="str">
            <v/>
          </cell>
          <cell r="AC1356" t="str">
            <v/>
          </cell>
          <cell r="AD1356" t="str">
            <v/>
          </cell>
          <cell r="AE1356" t="str">
            <v/>
          </cell>
          <cell r="AF1356" t="str">
            <v/>
          </cell>
          <cell r="AG1356" t="str">
            <v/>
          </cell>
          <cell r="AH1356" t="str">
            <v/>
          </cell>
          <cell r="AI1356" t="str">
            <v/>
          </cell>
          <cell r="AJ1356" t="str">
            <v/>
          </cell>
          <cell r="AK1356" t="str">
            <v/>
          </cell>
        </row>
        <row r="1357">
          <cell r="A1357">
            <v>540202576</v>
          </cell>
          <cell r="B1357" t="str">
            <v>Normal</v>
          </cell>
          <cell r="C1357" t="str">
            <v>Produtivo</v>
          </cell>
          <cell r="D1357" t="str">
            <v>MBBRAS - SBC_x000D_
59.104.273/0001-29</v>
          </cell>
          <cell r="E1357" t="str">
            <v>BSAO0044577</v>
          </cell>
          <cell r="F1357" t="str">
            <v>ZHEJIANG SANHUA</v>
          </cell>
          <cell r="G1357" t="str">
            <v>DSV</v>
          </cell>
          <cell r="H1357" t="str">
            <v>MARITIMA</v>
          </cell>
          <cell r="I1357" t="str">
            <v/>
          </cell>
          <cell r="J1357">
            <v>44613</v>
          </cell>
          <cell r="K1357" t="str">
            <v>NGB7195524</v>
          </cell>
          <cell r="L1357" t="str">
            <v/>
          </cell>
          <cell r="P1357">
            <v>44613</v>
          </cell>
          <cell r="Q1357" t="str">
            <v>9702261 - MSC SARA ELENA</v>
          </cell>
          <cell r="R1357" t="str">
            <v>FCL</v>
          </cell>
          <cell r="S1357">
            <v>44641</v>
          </cell>
          <cell r="T1357" t="str">
            <v/>
          </cell>
          <cell r="U1357" t="str">
            <v>152205061050808</v>
          </cell>
          <cell r="V1357" t="str">
            <v/>
          </cell>
          <cell r="W1357" t="str">
            <v/>
          </cell>
          <cell r="X1357" t="str">
            <v/>
          </cell>
          <cell r="Y1357" t="str">
            <v/>
          </cell>
          <cell r="Z1357" t="str">
            <v/>
          </cell>
          <cell r="AA1357" t="str">
            <v/>
          </cell>
          <cell r="AB1357" t="str">
            <v/>
          </cell>
          <cell r="AC1357" t="str">
            <v/>
          </cell>
          <cell r="AD1357" t="str">
            <v/>
          </cell>
          <cell r="AE1357" t="str">
            <v/>
          </cell>
          <cell r="AF1357" t="str">
            <v/>
          </cell>
          <cell r="AG1357" t="str">
            <v/>
          </cell>
          <cell r="AH1357" t="str">
            <v/>
          </cell>
          <cell r="AI1357" t="str">
            <v/>
          </cell>
          <cell r="AJ1357" t="str">
            <v/>
          </cell>
          <cell r="AK1357" t="str">
            <v/>
          </cell>
        </row>
        <row r="1358">
          <cell r="A1358">
            <v>540202573</v>
          </cell>
          <cell r="B1358" t="str">
            <v>Normal</v>
          </cell>
          <cell r="C1358" t="str">
            <v>Produtivo</v>
          </cell>
          <cell r="D1358" t="str">
            <v>MBBRAS - SBC_x000D_
59.104.273/0001-29</v>
          </cell>
          <cell r="E1358" t="str">
            <v>BSAO0044571</v>
          </cell>
          <cell r="F1358" t="str">
            <v>CHANGSHA XI</v>
          </cell>
          <cell r="G1358" t="str">
            <v>DSV</v>
          </cell>
          <cell r="H1358" t="str">
            <v>MARITIMA</v>
          </cell>
          <cell r="I1358" t="str">
            <v/>
          </cell>
          <cell r="J1358">
            <v>44611</v>
          </cell>
          <cell r="K1358" t="str">
            <v>WUH7011869</v>
          </cell>
          <cell r="L1358" t="str">
            <v/>
          </cell>
          <cell r="P1358">
            <v>44611</v>
          </cell>
          <cell r="Q1358" t="str">
            <v>9702261 - MSC SARA ELENA</v>
          </cell>
          <cell r="R1358" t="str">
            <v>FCL</v>
          </cell>
          <cell r="S1358">
            <v>44641</v>
          </cell>
          <cell r="T1358" t="str">
            <v/>
          </cell>
          <cell r="U1358" t="str">
            <v>152205061119344</v>
          </cell>
          <cell r="V1358" t="str">
            <v/>
          </cell>
          <cell r="W1358" t="str">
            <v/>
          </cell>
          <cell r="X1358" t="str">
            <v/>
          </cell>
          <cell r="Y1358" t="str">
            <v/>
          </cell>
          <cell r="Z1358" t="str">
            <v/>
          </cell>
          <cell r="AA1358" t="str">
            <v/>
          </cell>
          <cell r="AB1358" t="str">
            <v/>
          </cell>
          <cell r="AC1358" t="str">
            <v/>
          </cell>
          <cell r="AD1358" t="str">
            <v/>
          </cell>
          <cell r="AE1358" t="str">
            <v/>
          </cell>
          <cell r="AF1358" t="str">
            <v/>
          </cell>
          <cell r="AG1358" t="str">
            <v/>
          </cell>
          <cell r="AH1358" t="str">
            <v/>
          </cell>
          <cell r="AI1358" t="str">
            <v/>
          </cell>
          <cell r="AJ1358" t="str">
            <v/>
          </cell>
          <cell r="AK1358" t="str">
            <v/>
          </cell>
        </row>
        <row r="1359">
          <cell r="A1359">
            <v>540202575</v>
          </cell>
          <cell r="B1359" t="str">
            <v>Normal</v>
          </cell>
          <cell r="C1359" t="str">
            <v>Produtivo</v>
          </cell>
          <cell r="D1359" t="str">
            <v>MBBRAS - SBC_x000D_
59.104.273/0001-29</v>
          </cell>
          <cell r="E1359" t="str">
            <v>BSAO0044576</v>
          </cell>
          <cell r="F1359" t="str">
            <v>CHANGCHANGSHA XISHA XI</v>
          </cell>
          <cell r="G1359" t="str">
            <v>DSV</v>
          </cell>
          <cell r="H1359" t="str">
            <v>MARITIMA</v>
          </cell>
          <cell r="I1359" t="str">
            <v/>
          </cell>
          <cell r="J1359">
            <v>44611</v>
          </cell>
          <cell r="K1359" t="str">
            <v>WUH7011871</v>
          </cell>
          <cell r="L1359" t="str">
            <v/>
          </cell>
          <cell r="P1359">
            <v>44611</v>
          </cell>
          <cell r="Q1359" t="str">
            <v>9702261 - MSC SARA ELENA</v>
          </cell>
          <cell r="R1359" t="str">
            <v>FCL</v>
          </cell>
          <cell r="S1359">
            <v>44641</v>
          </cell>
          <cell r="T1359" t="str">
            <v/>
          </cell>
          <cell r="U1359" t="str">
            <v>152205061119506</v>
          </cell>
          <cell r="V1359" t="str">
            <v/>
          </cell>
          <cell r="W1359" t="str">
            <v/>
          </cell>
          <cell r="X1359" t="str">
            <v/>
          </cell>
          <cell r="Y1359" t="str">
            <v/>
          </cell>
          <cell r="Z1359" t="str">
            <v/>
          </cell>
          <cell r="AA1359" t="str">
            <v/>
          </cell>
          <cell r="AB1359" t="str">
            <v/>
          </cell>
          <cell r="AC1359" t="str">
            <v/>
          </cell>
          <cell r="AD1359" t="str">
            <v/>
          </cell>
          <cell r="AE1359" t="str">
            <v/>
          </cell>
          <cell r="AF1359" t="str">
            <v/>
          </cell>
          <cell r="AG1359" t="str">
            <v/>
          </cell>
          <cell r="AH1359" t="str">
            <v/>
          </cell>
          <cell r="AI1359" t="str">
            <v/>
          </cell>
          <cell r="AJ1359" t="str">
            <v/>
          </cell>
          <cell r="AK1359" t="str">
            <v/>
          </cell>
        </row>
        <row r="1360">
          <cell r="A1360">
            <v>540202572</v>
          </cell>
          <cell r="B1360" t="str">
            <v>Normal</v>
          </cell>
          <cell r="C1360" t="str">
            <v>Produtivo</v>
          </cell>
          <cell r="D1360" t="str">
            <v>MBBRAS - SBC_x000D_
59.104.273/0001-29</v>
          </cell>
          <cell r="E1360" t="str">
            <v>BSAO0044569</v>
          </cell>
          <cell r="F1360" t="str">
            <v>CHANGSHA XI</v>
          </cell>
          <cell r="G1360" t="str">
            <v>DSV</v>
          </cell>
          <cell r="H1360" t="str">
            <v>MARITIMA</v>
          </cell>
          <cell r="I1360" t="str">
            <v/>
          </cell>
          <cell r="J1360">
            <v>44611</v>
          </cell>
          <cell r="K1360" t="str">
            <v>WUH7011868</v>
          </cell>
          <cell r="L1360" t="str">
            <v/>
          </cell>
          <cell r="P1360">
            <v>44611</v>
          </cell>
          <cell r="Q1360" t="str">
            <v>9702261 - MSC SARA ELENA</v>
          </cell>
          <cell r="R1360" t="str">
            <v>FCL</v>
          </cell>
          <cell r="S1360">
            <v>44641</v>
          </cell>
          <cell r="T1360" t="str">
            <v/>
          </cell>
          <cell r="U1360" t="str">
            <v>152205061119263</v>
          </cell>
          <cell r="V1360" t="str">
            <v/>
          </cell>
          <cell r="W1360" t="str">
            <v/>
          </cell>
          <cell r="X1360" t="str">
            <v/>
          </cell>
          <cell r="Y1360" t="str">
            <v/>
          </cell>
          <cell r="Z1360" t="str">
            <v/>
          </cell>
          <cell r="AA1360" t="str">
            <v/>
          </cell>
          <cell r="AB1360" t="str">
            <v/>
          </cell>
          <cell r="AC1360" t="str">
            <v/>
          </cell>
          <cell r="AD1360" t="str">
            <v/>
          </cell>
          <cell r="AE1360" t="str">
            <v/>
          </cell>
          <cell r="AF1360" t="str">
            <v/>
          </cell>
          <cell r="AG1360" t="str">
            <v/>
          </cell>
          <cell r="AH1360" t="str">
            <v/>
          </cell>
          <cell r="AI1360" t="str">
            <v/>
          </cell>
          <cell r="AJ1360" t="str">
            <v/>
          </cell>
          <cell r="AK1360" t="str">
            <v/>
          </cell>
        </row>
        <row r="1361">
          <cell r="A1361">
            <v>540202577</v>
          </cell>
          <cell r="B1361" t="str">
            <v>Normal</v>
          </cell>
          <cell r="C1361" t="str">
            <v>Produtivo</v>
          </cell>
          <cell r="D1361" t="str">
            <v>MBBRAS - SBC_x000D_
59.104.273/0001-29</v>
          </cell>
          <cell r="E1361" t="str">
            <v>BSAO0044578</v>
          </cell>
          <cell r="F1361" t="str">
            <v>ZHEJIANG SANHUA</v>
          </cell>
          <cell r="G1361" t="str">
            <v>DSV</v>
          </cell>
          <cell r="H1361" t="str">
            <v>MARITIMA</v>
          </cell>
          <cell r="I1361" t="str">
            <v/>
          </cell>
          <cell r="J1361">
            <v>44613</v>
          </cell>
          <cell r="K1361" t="str">
            <v>NGB7195544</v>
          </cell>
          <cell r="L1361" t="str">
            <v/>
          </cell>
          <cell r="P1361">
            <v>44613</v>
          </cell>
          <cell r="Q1361" t="str">
            <v>9702261 - MSC SARA ELENA</v>
          </cell>
          <cell r="R1361" t="str">
            <v>FCL</v>
          </cell>
          <cell r="S1361">
            <v>44641</v>
          </cell>
          <cell r="T1361" t="str">
            <v/>
          </cell>
          <cell r="U1361" t="str">
            <v>152205061050980</v>
          </cell>
          <cell r="V1361" t="str">
            <v/>
          </cell>
          <cell r="W1361" t="str">
            <v/>
          </cell>
          <cell r="X1361" t="str">
            <v/>
          </cell>
          <cell r="Y1361" t="str">
            <v/>
          </cell>
          <cell r="Z1361" t="str">
            <v/>
          </cell>
          <cell r="AA1361" t="str">
            <v/>
          </cell>
          <cell r="AB1361" t="str">
            <v/>
          </cell>
          <cell r="AC1361" t="str">
            <v/>
          </cell>
          <cell r="AD1361" t="str">
            <v/>
          </cell>
          <cell r="AE1361" t="str">
            <v/>
          </cell>
          <cell r="AF1361" t="str">
            <v/>
          </cell>
          <cell r="AG1361" t="str">
            <v/>
          </cell>
          <cell r="AH1361" t="str">
            <v/>
          </cell>
          <cell r="AI1361" t="str">
            <v/>
          </cell>
          <cell r="AJ1361" t="str">
            <v/>
          </cell>
          <cell r="AK1361" t="str">
            <v/>
          </cell>
        </row>
        <row r="1362">
          <cell r="A1362">
            <v>540202588</v>
          </cell>
          <cell r="B1362" t="str">
            <v>Normal</v>
          </cell>
          <cell r="C1362" t="str">
            <v>Produtivo</v>
          </cell>
          <cell r="D1362" t="str">
            <v>MBBRAS - SBC_x000D_
59.104.273/0001-29</v>
          </cell>
          <cell r="E1362" t="str">
            <v>BSAO0044742</v>
          </cell>
          <cell r="F1362" t="str">
            <v>CHANGSHA XI</v>
          </cell>
          <cell r="G1362" t="str">
            <v>DSV</v>
          </cell>
          <cell r="H1362" t="str">
            <v>MARITIMA</v>
          </cell>
          <cell r="I1362" t="str">
            <v/>
          </cell>
          <cell r="J1362">
            <v>44611</v>
          </cell>
          <cell r="K1362" t="str">
            <v>CAN0269777</v>
          </cell>
          <cell r="L1362" t="str">
            <v/>
          </cell>
          <cell r="P1362">
            <v>44611</v>
          </cell>
          <cell r="Q1362" t="str">
            <v>MSC GUERNSEY</v>
          </cell>
          <cell r="R1362" t="str">
            <v>FCL</v>
          </cell>
          <cell r="S1362">
            <v>44641</v>
          </cell>
          <cell r="T1362" t="str">
            <v/>
          </cell>
          <cell r="U1362" t="str">
            <v/>
          </cell>
          <cell r="V1362" t="str">
            <v/>
          </cell>
          <cell r="W1362" t="str">
            <v/>
          </cell>
          <cell r="X1362" t="str">
            <v/>
          </cell>
          <cell r="Y1362" t="str">
            <v/>
          </cell>
          <cell r="Z1362" t="str">
            <v/>
          </cell>
          <cell r="AA1362" t="str">
            <v/>
          </cell>
          <cell r="AB1362" t="str">
            <v/>
          </cell>
          <cell r="AC1362" t="str">
            <v/>
          </cell>
          <cell r="AD1362" t="str">
            <v/>
          </cell>
          <cell r="AE1362" t="str">
            <v/>
          </cell>
          <cell r="AF1362" t="str">
            <v/>
          </cell>
          <cell r="AG1362" t="str">
            <v/>
          </cell>
          <cell r="AH1362" t="str">
            <v/>
          </cell>
          <cell r="AI1362" t="str">
            <v/>
          </cell>
          <cell r="AJ1362" t="str">
            <v/>
          </cell>
          <cell r="AK1362" t="str">
            <v/>
          </cell>
        </row>
        <row r="1363">
          <cell r="A1363">
            <v>540202586</v>
          </cell>
          <cell r="B1363" t="str">
            <v>Normal</v>
          </cell>
          <cell r="C1363" t="str">
            <v>Produtivo</v>
          </cell>
          <cell r="D1363" t="str">
            <v>MBBRAS - SBC_x000D_
59.104.273/0001-29</v>
          </cell>
          <cell r="E1363" t="str">
            <v>BSAO0044738</v>
          </cell>
          <cell r="F1363" t="str">
            <v>CHANGSHA XI</v>
          </cell>
          <cell r="G1363" t="str">
            <v>DSV</v>
          </cell>
          <cell r="H1363" t="str">
            <v>MARITIMA</v>
          </cell>
          <cell r="I1363" t="str">
            <v/>
          </cell>
          <cell r="J1363">
            <v>44611</v>
          </cell>
          <cell r="K1363" t="str">
            <v>WUH7011831</v>
          </cell>
          <cell r="L1363" t="str">
            <v/>
          </cell>
          <cell r="P1363">
            <v>44611</v>
          </cell>
          <cell r="Q1363" t="str">
            <v>9702261 -MSC SARA ELENA</v>
          </cell>
          <cell r="R1363" t="str">
            <v>FCL</v>
          </cell>
          <cell r="S1363">
            <v>44641</v>
          </cell>
          <cell r="T1363" t="str">
            <v/>
          </cell>
          <cell r="U1363" t="str">
            <v>152205062123159</v>
          </cell>
          <cell r="V1363" t="str">
            <v/>
          </cell>
          <cell r="W1363" t="str">
            <v/>
          </cell>
          <cell r="X1363" t="str">
            <v/>
          </cell>
          <cell r="Y1363" t="str">
            <v/>
          </cell>
          <cell r="Z1363" t="str">
            <v/>
          </cell>
          <cell r="AA1363" t="str">
            <v/>
          </cell>
          <cell r="AB1363" t="str">
            <v/>
          </cell>
          <cell r="AC1363" t="str">
            <v/>
          </cell>
          <cell r="AD1363" t="str">
            <v/>
          </cell>
          <cell r="AE1363" t="str">
            <v/>
          </cell>
          <cell r="AF1363" t="str">
            <v/>
          </cell>
          <cell r="AG1363" t="str">
            <v/>
          </cell>
          <cell r="AH1363" t="str">
            <v/>
          </cell>
          <cell r="AI1363" t="str">
            <v/>
          </cell>
          <cell r="AJ1363" t="str">
            <v/>
          </cell>
          <cell r="AK1363" t="str">
            <v/>
          </cell>
        </row>
        <row r="1364">
          <cell r="A1364">
            <v>540202587</v>
          </cell>
          <cell r="B1364" t="str">
            <v>Normal</v>
          </cell>
          <cell r="C1364" t="str">
            <v>Produtivo</v>
          </cell>
          <cell r="D1364" t="str">
            <v>MBBRAS - SBC_x000D_
59.104.273/0001-29</v>
          </cell>
          <cell r="E1364" t="str">
            <v>BSAO0044739</v>
          </cell>
          <cell r="F1364" t="str">
            <v>CHANGSHA XI</v>
          </cell>
          <cell r="G1364" t="str">
            <v>DSV</v>
          </cell>
          <cell r="H1364" t="str">
            <v>MARITIMA</v>
          </cell>
          <cell r="I1364" t="str">
            <v/>
          </cell>
          <cell r="J1364">
            <v>44611</v>
          </cell>
          <cell r="K1364" t="str">
            <v>WUH7011830</v>
          </cell>
          <cell r="L1364" t="str">
            <v/>
          </cell>
          <cell r="P1364">
            <v>44611</v>
          </cell>
          <cell r="Q1364" t="str">
            <v>9702261 -MSC SARA ELENA</v>
          </cell>
          <cell r="R1364" t="str">
            <v>FCL</v>
          </cell>
          <cell r="S1364">
            <v>44641</v>
          </cell>
          <cell r="T1364" t="str">
            <v/>
          </cell>
          <cell r="U1364" t="str">
            <v>152205062123230</v>
          </cell>
          <cell r="V1364" t="str">
            <v/>
          </cell>
          <cell r="W1364" t="str">
            <v/>
          </cell>
          <cell r="X1364" t="str">
            <v/>
          </cell>
          <cell r="Y1364" t="str">
            <v/>
          </cell>
          <cell r="Z1364" t="str">
            <v/>
          </cell>
          <cell r="AA1364" t="str">
            <v/>
          </cell>
          <cell r="AB1364" t="str">
            <v/>
          </cell>
          <cell r="AC1364" t="str">
            <v/>
          </cell>
          <cell r="AD1364" t="str">
            <v/>
          </cell>
          <cell r="AE1364" t="str">
            <v/>
          </cell>
          <cell r="AF1364" t="str">
            <v/>
          </cell>
          <cell r="AG1364" t="str">
            <v/>
          </cell>
          <cell r="AH1364" t="str">
            <v/>
          </cell>
          <cell r="AI1364" t="str">
            <v/>
          </cell>
          <cell r="AJ1364" t="str">
            <v/>
          </cell>
          <cell r="AK1364" t="str">
            <v/>
          </cell>
        </row>
        <row r="1365">
          <cell r="A1365" t="str">
            <v>PR-RF-492</v>
          </cell>
          <cell r="B1365" t="str">
            <v>Normal</v>
          </cell>
          <cell r="C1365" t="str">
            <v>Produtivo</v>
          </cell>
          <cell r="D1365" t="str">
            <v>MBBRAS - SBC_x000D_
59.104.273/0001-29</v>
          </cell>
          <cell r="E1365" t="str">
            <v>BSAO0044744</v>
          </cell>
          <cell r="F1365" t="str">
            <v/>
          </cell>
          <cell r="G1365" t="str">
            <v/>
          </cell>
          <cell r="H1365" t="str">
            <v>MARITIMA</v>
          </cell>
          <cell r="I1365" t="str">
            <v>NACIONALIZAÇÃO DE RECOF</v>
          </cell>
          <cell r="J1365" t="str">
            <v/>
          </cell>
          <cell r="K1365" t="str">
            <v>1111111111</v>
          </cell>
          <cell r="L1365" t="str">
            <v/>
          </cell>
          <cell r="P1365" t="str">
            <v/>
          </cell>
          <cell r="Q1365" t="str">
            <v/>
          </cell>
          <cell r="R1365" t="str">
            <v/>
          </cell>
          <cell r="S1365">
            <v>44634</v>
          </cell>
          <cell r="T1365">
            <v>44621</v>
          </cell>
          <cell r="U1365" t="str">
            <v/>
          </cell>
          <cell r="V1365" t="str">
            <v/>
          </cell>
          <cell r="W1365" t="str">
            <v/>
          </cell>
          <cell r="X1365" t="str">
            <v/>
          </cell>
          <cell r="Y1365" t="str">
            <v/>
          </cell>
          <cell r="Z1365" t="str">
            <v/>
          </cell>
          <cell r="AA1365" t="str">
            <v>0817900
SAO PAULO</v>
          </cell>
          <cell r="AB1365" t="str">
            <v>IRF-SP (NACIONALIZACAO RECOF)</v>
          </cell>
          <cell r="AC1365">
            <v>44631</v>
          </cell>
          <cell r="AD1365" t="str">
            <v>22/0474450-5</v>
          </cell>
          <cell r="AE1365">
            <v>44631</v>
          </cell>
          <cell r="AF1365" t="str">
            <v>Verde</v>
          </cell>
          <cell r="AG1365">
            <v>44631</v>
          </cell>
          <cell r="AH1365" t="str">
            <v/>
          </cell>
          <cell r="AI1365" t="str">
            <v/>
          </cell>
          <cell r="AJ1365" t="str">
            <v/>
          </cell>
          <cell r="AK1365" t="str">
            <v/>
          </cell>
        </row>
        <row r="1366">
          <cell r="A1366">
            <v>540202589</v>
          </cell>
          <cell r="B1366" t="str">
            <v>Normal</v>
          </cell>
          <cell r="C1366" t="str">
            <v>Produtivo</v>
          </cell>
          <cell r="D1366" t="str">
            <v>MBBRAS - SBC_x000D_
59.104.273/0001-29</v>
          </cell>
          <cell r="E1366" t="str">
            <v>BSAO0044743</v>
          </cell>
          <cell r="F1366" t="str">
            <v>CHANGSHA XI</v>
          </cell>
          <cell r="G1366" t="str">
            <v>DSV</v>
          </cell>
          <cell r="H1366" t="str">
            <v>MARITIMA</v>
          </cell>
          <cell r="I1366" t="str">
            <v/>
          </cell>
          <cell r="J1366">
            <v>44611</v>
          </cell>
          <cell r="K1366" t="str">
            <v>BWS0007652</v>
          </cell>
          <cell r="L1366" t="str">
            <v/>
          </cell>
          <cell r="P1366">
            <v>44611</v>
          </cell>
          <cell r="Q1366" t="str">
            <v>CAP SAN ARTEMISIO</v>
          </cell>
          <cell r="R1366" t="str">
            <v>FCL</v>
          </cell>
          <cell r="S1366">
            <v>44641</v>
          </cell>
          <cell r="T1366" t="str">
            <v/>
          </cell>
          <cell r="U1366" t="str">
            <v/>
          </cell>
          <cell r="V1366" t="str">
            <v/>
          </cell>
          <cell r="W1366" t="str">
            <v/>
          </cell>
          <cell r="X1366" t="str">
            <v/>
          </cell>
          <cell r="Y1366" t="str">
            <v/>
          </cell>
          <cell r="Z1366" t="str">
            <v/>
          </cell>
          <cell r="AA1366" t="str">
            <v/>
          </cell>
          <cell r="AB1366" t="str">
            <v/>
          </cell>
          <cell r="AC1366" t="str">
            <v/>
          </cell>
          <cell r="AD1366" t="str">
            <v/>
          </cell>
          <cell r="AE1366" t="str">
            <v/>
          </cell>
          <cell r="AF1366" t="str">
            <v/>
          </cell>
          <cell r="AG1366" t="str">
            <v/>
          </cell>
          <cell r="AH1366" t="str">
            <v/>
          </cell>
          <cell r="AI1366" t="str">
            <v/>
          </cell>
          <cell r="AJ1366" t="str">
            <v/>
          </cell>
          <cell r="AK1366" t="str">
            <v/>
          </cell>
        </row>
        <row r="1367">
          <cell r="A1367" t="str">
            <v>PR-RF-491</v>
          </cell>
          <cell r="B1367" t="str">
            <v>Normal</v>
          </cell>
          <cell r="C1367" t="str">
            <v>Produtivo</v>
          </cell>
          <cell r="D1367" t="str">
            <v>MBBRAS - SBC_x000D_
59.104.273/0001-29</v>
          </cell>
          <cell r="E1367" t="str">
            <v>BSAO0044740</v>
          </cell>
          <cell r="F1367" t="str">
            <v/>
          </cell>
          <cell r="G1367" t="str">
            <v/>
          </cell>
          <cell r="H1367" t="str">
            <v>MARITIMA</v>
          </cell>
          <cell r="I1367" t="str">
            <v>NACIONALIZAÇAO DE RECOF</v>
          </cell>
          <cell r="J1367" t="str">
            <v/>
          </cell>
          <cell r="K1367" t="str">
            <v>1111111111</v>
          </cell>
          <cell r="L1367" t="str">
            <v/>
          </cell>
          <cell r="P1367" t="str">
            <v/>
          </cell>
          <cell r="Q1367" t="str">
            <v/>
          </cell>
          <cell r="R1367" t="str">
            <v/>
          </cell>
          <cell r="S1367">
            <v>44634</v>
          </cell>
          <cell r="T1367">
            <v>44621</v>
          </cell>
          <cell r="U1367" t="str">
            <v/>
          </cell>
          <cell r="V1367" t="str">
            <v/>
          </cell>
          <cell r="W1367" t="str">
            <v/>
          </cell>
          <cell r="X1367" t="str">
            <v/>
          </cell>
          <cell r="Y1367" t="str">
            <v/>
          </cell>
          <cell r="Z1367" t="str">
            <v/>
          </cell>
          <cell r="AA1367" t="str">
            <v>0817900
SAO PAULO</v>
          </cell>
          <cell r="AB1367" t="str">
            <v>IRF-SP (NACIONALIZACAO RECOF)</v>
          </cell>
          <cell r="AC1367">
            <v>44631</v>
          </cell>
          <cell r="AD1367" t="str">
            <v>22/0474609-5</v>
          </cell>
          <cell r="AE1367">
            <v>44631</v>
          </cell>
          <cell r="AF1367" t="str">
            <v>Verde</v>
          </cell>
          <cell r="AG1367">
            <v>44631</v>
          </cell>
          <cell r="AH1367" t="str">
            <v/>
          </cell>
          <cell r="AI1367" t="str">
            <v/>
          </cell>
          <cell r="AJ1367" t="str">
            <v/>
          </cell>
          <cell r="AK1367" t="str">
            <v/>
          </cell>
        </row>
        <row r="1368">
          <cell r="A1368" t="str">
            <v>PR-RF-494</v>
          </cell>
          <cell r="B1368" t="str">
            <v>Normal</v>
          </cell>
          <cell r="C1368" t="str">
            <v>Produtivo</v>
          </cell>
          <cell r="D1368" t="str">
            <v>MBBRAS - SBC_x000D_
59.104.273/0001-29</v>
          </cell>
          <cell r="E1368" t="str">
            <v>BSAO0044746</v>
          </cell>
          <cell r="F1368" t="str">
            <v/>
          </cell>
          <cell r="G1368" t="str">
            <v/>
          </cell>
          <cell r="H1368" t="str">
            <v>MARITIMA</v>
          </cell>
          <cell r="I1368" t="str">
            <v>NACIONALIZAÇÃO DE RECOF</v>
          </cell>
          <cell r="J1368" t="str">
            <v/>
          </cell>
          <cell r="K1368" t="str">
            <v>1111111111</v>
          </cell>
          <cell r="L1368" t="str">
            <v/>
          </cell>
          <cell r="P1368" t="str">
            <v/>
          </cell>
          <cell r="Q1368" t="str">
            <v/>
          </cell>
          <cell r="R1368" t="str">
            <v/>
          </cell>
          <cell r="S1368">
            <v>44634</v>
          </cell>
          <cell r="T1368">
            <v>44621</v>
          </cell>
          <cell r="U1368" t="str">
            <v/>
          </cell>
          <cell r="V1368" t="str">
            <v/>
          </cell>
          <cell r="W1368" t="str">
            <v/>
          </cell>
          <cell r="X1368" t="str">
            <v/>
          </cell>
          <cell r="Y1368" t="str">
            <v/>
          </cell>
          <cell r="Z1368" t="str">
            <v/>
          </cell>
          <cell r="AA1368" t="str">
            <v>0817900
SAO PAULO</v>
          </cell>
          <cell r="AB1368" t="str">
            <v>IRF-SP (NACIONALIZACAO RECOF)</v>
          </cell>
          <cell r="AC1368">
            <v>44631</v>
          </cell>
          <cell r="AD1368" t="str">
            <v>22/0477428-5</v>
          </cell>
          <cell r="AE1368">
            <v>44634</v>
          </cell>
          <cell r="AF1368" t="str">
            <v>Verde</v>
          </cell>
          <cell r="AG1368">
            <v>44634</v>
          </cell>
          <cell r="AH1368" t="str">
            <v/>
          </cell>
          <cell r="AI1368" t="str">
            <v/>
          </cell>
          <cell r="AJ1368" t="str">
            <v/>
          </cell>
          <cell r="AK1368" t="str">
            <v/>
          </cell>
        </row>
        <row r="1369">
          <cell r="A1369" t="str">
            <v>PR-RF-498</v>
          </cell>
          <cell r="B1369" t="str">
            <v>Normal</v>
          </cell>
          <cell r="C1369" t="str">
            <v>Produtivo</v>
          </cell>
          <cell r="D1369" t="str">
            <v>MBBRAS - SBC_x000D_
59.104.273/0001-29</v>
          </cell>
          <cell r="E1369" t="str">
            <v>BSAO0044751</v>
          </cell>
          <cell r="F1369" t="str">
            <v/>
          </cell>
          <cell r="G1369" t="str">
            <v/>
          </cell>
          <cell r="H1369" t="str">
            <v>MARITIMA</v>
          </cell>
          <cell r="I1369" t="str">
            <v>NACIONALIZAÇÃO DE RECOF</v>
          </cell>
          <cell r="J1369" t="str">
            <v/>
          </cell>
          <cell r="K1369" t="str">
            <v>1111111111</v>
          </cell>
          <cell r="L1369" t="str">
            <v/>
          </cell>
          <cell r="P1369" t="str">
            <v/>
          </cell>
          <cell r="Q1369" t="str">
            <v/>
          </cell>
          <cell r="R1369" t="str">
            <v/>
          </cell>
          <cell r="S1369">
            <v>44634</v>
          </cell>
          <cell r="T1369">
            <v>44621</v>
          </cell>
          <cell r="U1369" t="str">
            <v/>
          </cell>
          <cell r="V1369" t="str">
            <v/>
          </cell>
          <cell r="W1369" t="str">
            <v/>
          </cell>
          <cell r="X1369" t="str">
            <v/>
          </cell>
          <cell r="Y1369" t="str">
            <v/>
          </cell>
          <cell r="Z1369" t="str">
            <v/>
          </cell>
          <cell r="AA1369" t="str">
            <v>0817900
SAO PAULO</v>
          </cell>
          <cell r="AB1369" t="str">
            <v>IRF-SP (NACIONALIZACAO RECOF)</v>
          </cell>
          <cell r="AC1369">
            <v>44631</v>
          </cell>
          <cell r="AD1369" t="str">
            <v>22/0476582-0</v>
          </cell>
          <cell r="AE1369">
            <v>44634</v>
          </cell>
          <cell r="AF1369" t="str">
            <v>Verde</v>
          </cell>
          <cell r="AG1369">
            <v>44634</v>
          </cell>
          <cell r="AH1369" t="str">
            <v/>
          </cell>
          <cell r="AI1369" t="str">
            <v/>
          </cell>
          <cell r="AJ1369" t="str">
            <v/>
          </cell>
          <cell r="AK1369" t="str">
            <v/>
          </cell>
        </row>
        <row r="1370">
          <cell r="A1370" t="str">
            <v>PR-RF-496</v>
          </cell>
          <cell r="B1370" t="str">
            <v>Normal</v>
          </cell>
          <cell r="C1370" t="str">
            <v>Produtivo</v>
          </cell>
          <cell r="D1370" t="str">
            <v>MBBRAS - SBC_x000D_
59.104.273/0001-29</v>
          </cell>
          <cell r="E1370" t="str">
            <v>BSAO0044749</v>
          </cell>
          <cell r="F1370" t="str">
            <v/>
          </cell>
          <cell r="G1370" t="str">
            <v/>
          </cell>
          <cell r="H1370" t="str">
            <v>MARITIMA</v>
          </cell>
          <cell r="I1370" t="str">
            <v>NACIONALIZAÇÃO DE RECOF</v>
          </cell>
          <cell r="J1370" t="str">
            <v/>
          </cell>
          <cell r="K1370" t="str">
            <v>1111111111</v>
          </cell>
          <cell r="L1370" t="str">
            <v/>
          </cell>
          <cell r="P1370" t="str">
            <v/>
          </cell>
          <cell r="Q1370" t="str">
            <v/>
          </cell>
          <cell r="R1370" t="str">
            <v/>
          </cell>
          <cell r="S1370">
            <v>44634</v>
          </cell>
          <cell r="T1370">
            <v>44621</v>
          </cell>
          <cell r="U1370" t="str">
            <v/>
          </cell>
          <cell r="V1370" t="str">
            <v/>
          </cell>
          <cell r="W1370" t="str">
            <v/>
          </cell>
          <cell r="X1370" t="str">
            <v/>
          </cell>
          <cell r="Y1370" t="str">
            <v/>
          </cell>
          <cell r="Z1370" t="str">
            <v/>
          </cell>
          <cell r="AA1370" t="str">
            <v>0817900
SAO PAULO</v>
          </cell>
          <cell r="AB1370" t="str">
            <v>IRF-SP (NACIONALIZACAO RECOF)</v>
          </cell>
          <cell r="AC1370">
            <v>44631</v>
          </cell>
          <cell r="AD1370" t="str">
            <v>22/0475667-8</v>
          </cell>
          <cell r="AE1370">
            <v>44631</v>
          </cell>
          <cell r="AF1370" t="str">
            <v>Verde</v>
          </cell>
          <cell r="AG1370">
            <v>44631</v>
          </cell>
          <cell r="AH1370" t="str">
            <v/>
          </cell>
          <cell r="AI1370" t="str">
            <v/>
          </cell>
          <cell r="AJ1370" t="str">
            <v/>
          </cell>
          <cell r="AK1370" t="str">
            <v/>
          </cell>
        </row>
        <row r="1371">
          <cell r="A1371" t="str">
            <v>PR-RF-495</v>
          </cell>
          <cell r="B1371" t="str">
            <v>Normal</v>
          </cell>
          <cell r="C1371" t="str">
            <v>Produtivo</v>
          </cell>
          <cell r="D1371" t="str">
            <v>MBBRAS - SBC_x000D_
59.104.273/0001-29</v>
          </cell>
          <cell r="E1371" t="str">
            <v>BSAO0044748</v>
          </cell>
          <cell r="F1371" t="str">
            <v/>
          </cell>
          <cell r="G1371" t="str">
            <v/>
          </cell>
          <cell r="H1371" t="str">
            <v>MARITIMA</v>
          </cell>
          <cell r="I1371" t="str">
            <v>NACIONALIZAÇÃO DE RECOF</v>
          </cell>
          <cell r="J1371" t="str">
            <v/>
          </cell>
          <cell r="K1371" t="str">
            <v>1111111111</v>
          </cell>
          <cell r="L1371" t="str">
            <v/>
          </cell>
          <cell r="P1371" t="str">
            <v/>
          </cell>
          <cell r="Q1371" t="str">
            <v/>
          </cell>
          <cell r="R1371" t="str">
            <v/>
          </cell>
          <cell r="S1371">
            <v>44634</v>
          </cell>
          <cell r="T1371">
            <v>44621</v>
          </cell>
          <cell r="U1371" t="str">
            <v/>
          </cell>
          <cell r="V1371" t="str">
            <v/>
          </cell>
          <cell r="W1371" t="str">
            <v/>
          </cell>
          <cell r="X1371" t="str">
            <v/>
          </cell>
          <cell r="Y1371" t="str">
            <v/>
          </cell>
          <cell r="Z1371" t="str">
            <v/>
          </cell>
          <cell r="AA1371" t="str">
            <v>0817900
SAO PAULO</v>
          </cell>
          <cell r="AB1371" t="str">
            <v>IRF-SP (NACIONALIZACAO RECOF)</v>
          </cell>
          <cell r="AC1371">
            <v>44631</v>
          </cell>
          <cell r="AD1371" t="str">
            <v>22/0474843-8</v>
          </cell>
          <cell r="AE1371">
            <v>44631</v>
          </cell>
          <cell r="AF1371" t="str">
            <v>Verde</v>
          </cell>
          <cell r="AG1371">
            <v>44631</v>
          </cell>
          <cell r="AH1371" t="str">
            <v/>
          </cell>
          <cell r="AI1371" t="str">
            <v/>
          </cell>
          <cell r="AJ1371" t="str">
            <v/>
          </cell>
          <cell r="AK1371" t="str">
            <v/>
          </cell>
        </row>
        <row r="1372">
          <cell r="A1372" t="str">
            <v>PR-RF-497</v>
          </cell>
          <cell r="B1372" t="str">
            <v>Normal</v>
          </cell>
          <cell r="C1372" t="str">
            <v>Produtivo</v>
          </cell>
          <cell r="D1372" t="str">
            <v>MBBRAS - SBC_x000D_
59.104.273/0001-29</v>
          </cell>
          <cell r="E1372" t="str">
            <v>BSAO0044750</v>
          </cell>
          <cell r="F1372" t="str">
            <v/>
          </cell>
          <cell r="G1372" t="str">
            <v/>
          </cell>
          <cell r="H1372" t="str">
            <v>MARITIMA</v>
          </cell>
          <cell r="I1372" t="str">
            <v>NACIONALIZAÇÃO DE RECOF</v>
          </cell>
          <cell r="J1372" t="str">
            <v/>
          </cell>
          <cell r="K1372" t="str">
            <v>1111111111</v>
          </cell>
          <cell r="L1372" t="str">
            <v/>
          </cell>
          <cell r="P1372" t="str">
            <v/>
          </cell>
          <cell r="Q1372" t="str">
            <v/>
          </cell>
          <cell r="R1372" t="str">
            <v/>
          </cell>
          <cell r="S1372">
            <v>44634</v>
          </cell>
          <cell r="T1372">
            <v>44621</v>
          </cell>
          <cell r="U1372" t="str">
            <v/>
          </cell>
          <cell r="V1372" t="str">
            <v/>
          </cell>
          <cell r="W1372" t="str">
            <v/>
          </cell>
          <cell r="X1372" t="str">
            <v/>
          </cell>
          <cell r="Y1372" t="str">
            <v/>
          </cell>
          <cell r="Z1372" t="str">
            <v/>
          </cell>
          <cell r="AA1372" t="str">
            <v>0817900
SAO PAULO</v>
          </cell>
          <cell r="AB1372" t="str">
            <v>IRF-SP (NACIONALIZACAO RECOF)</v>
          </cell>
          <cell r="AC1372">
            <v>44631</v>
          </cell>
          <cell r="AD1372" t="str">
            <v>22/0477571-0</v>
          </cell>
          <cell r="AE1372">
            <v>44634</v>
          </cell>
          <cell r="AF1372" t="str">
            <v>Verde</v>
          </cell>
          <cell r="AG1372">
            <v>44634</v>
          </cell>
          <cell r="AH1372" t="str">
            <v/>
          </cell>
          <cell r="AI1372" t="str">
            <v/>
          </cell>
          <cell r="AJ1372" t="str">
            <v/>
          </cell>
          <cell r="AK1372" t="str">
            <v/>
          </cell>
        </row>
        <row r="1373">
          <cell r="A1373" t="str">
            <v>PR-RF-500</v>
          </cell>
          <cell r="B1373" t="str">
            <v>Normal</v>
          </cell>
          <cell r="C1373" t="str">
            <v>Produtivo</v>
          </cell>
          <cell r="D1373" t="str">
            <v>MBBRAS - SBC_x000D_
59.104.273/0001-29</v>
          </cell>
          <cell r="E1373" t="str">
            <v>BSAO0044753</v>
          </cell>
          <cell r="F1373" t="str">
            <v/>
          </cell>
          <cell r="G1373" t="str">
            <v/>
          </cell>
          <cell r="H1373" t="str">
            <v>MARITIMA</v>
          </cell>
          <cell r="I1373" t="str">
            <v>NACIONALIZAÇÃO DE RECOF</v>
          </cell>
          <cell r="J1373" t="str">
            <v/>
          </cell>
          <cell r="K1373" t="str">
            <v>111111111</v>
          </cell>
          <cell r="L1373" t="str">
            <v/>
          </cell>
          <cell r="P1373" t="str">
            <v/>
          </cell>
          <cell r="Q1373" t="str">
            <v/>
          </cell>
          <cell r="R1373" t="str">
            <v/>
          </cell>
          <cell r="S1373">
            <v>44634</v>
          </cell>
          <cell r="T1373">
            <v>44621</v>
          </cell>
          <cell r="U1373" t="str">
            <v/>
          </cell>
          <cell r="V1373" t="str">
            <v/>
          </cell>
          <cell r="W1373" t="str">
            <v/>
          </cell>
          <cell r="X1373" t="str">
            <v/>
          </cell>
          <cell r="Y1373" t="str">
            <v/>
          </cell>
          <cell r="Z1373" t="str">
            <v/>
          </cell>
          <cell r="AA1373" t="str">
            <v>0817900
SAO PAULO</v>
          </cell>
          <cell r="AB1373" t="str">
            <v>IRF-SP (NACIONALIZACAO RECOF)</v>
          </cell>
          <cell r="AC1373">
            <v>44631</v>
          </cell>
          <cell r="AD1373" t="str">
            <v>22/0475966-9</v>
          </cell>
          <cell r="AE1373">
            <v>44631</v>
          </cell>
          <cell r="AF1373" t="str">
            <v>Verde</v>
          </cell>
          <cell r="AG1373">
            <v>44631</v>
          </cell>
          <cell r="AH1373" t="str">
            <v/>
          </cell>
          <cell r="AI1373" t="str">
            <v/>
          </cell>
          <cell r="AJ1373" t="str">
            <v/>
          </cell>
          <cell r="AK1373" t="str">
            <v/>
          </cell>
        </row>
        <row r="1374">
          <cell r="A1374" t="str">
            <v>PR-RF-501</v>
          </cell>
          <cell r="B1374" t="str">
            <v>Normal</v>
          </cell>
          <cell r="C1374" t="str">
            <v>Produtivo</v>
          </cell>
          <cell r="D1374" t="str">
            <v>MBBRAS - SBC_x000D_
59.104.273/0001-29</v>
          </cell>
          <cell r="E1374" t="str">
            <v>BSAO0044755</v>
          </cell>
          <cell r="F1374" t="str">
            <v/>
          </cell>
          <cell r="G1374" t="str">
            <v/>
          </cell>
          <cell r="H1374" t="str">
            <v>MARITIMA</v>
          </cell>
          <cell r="I1374" t="str">
            <v>NACIONALIZAÇÃO DE RECOF</v>
          </cell>
          <cell r="J1374" t="str">
            <v/>
          </cell>
          <cell r="K1374" t="str">
            <v>1111111</v>
          </cell>
          <cell r="L1374" t="str">
            <v/>
          </cell>
          <cell r="P1374" t="str">
            <v/>
          </cell>
          <cell r="Q1374" t="str">
            <v/>
          </cell>
          <cell r="R1374" t="str">
            <v/>
          </cell>
          <cell r="S1374">
            <v>44634</v>
          </cell>
          <cell r="T1374">
            <v>44621</v>
          </cell>
          <cell r="U1374" t="str">
            <v/>
          </cell>
          <cell r="V1374" t="str">
            <v/>
          </cell>
          <cell r="W1374" t="str">
            <v/>
          </cell>
          <cell r="X1374" t="str">
            <v/>
          </cell>
          <cell r="Y1374" t="str">
            <v/>
          </cell>
          <cell r="Z1374" t="str">
            <v/>
          </cell>
          <cell r="AA1374" t="str">
            <v>0817900
SAO PAULO</v>
          </cell>
          <cell r="AB1374" t="str">
            <v>IRF-SP (NACIONALIZACAO RECOF)</v>
          </cell>
          <cell r="AC1374">
            <v>44631</v>
          </cell>
          <cell r="AD1374" t="str">
            <v>22/0474397-5</v>
          </cell>
          <cell r="AE1374">
            <v>44631</v>
          </cell>
          <cell r="AF1374" t="str">
            <v>Verde</v>
          </cell>
          <cell r="AG1374">
            <v>44631</v>
          </cell>
          <cell r="AH1374" t="str">
            <v/>
          </cell>
          <cell r="AI1374" t="str">
            <v/>
          </cell>
          <cell r="AJ1374" t="str">
            <v/>
          </cell>
          <cell r="AK1374" t="str">
            <v/>
          </cell>
        </row>
        <row r="1375">
          <cell r="A1375" t="str">
            <v>PR-RF-499</v>
          </cell>
          <cell r="B1375" t="str">
            <v>Normal</v>
          </cell>
          <cell r="C1375" t="str">
            <v>Produtivo</v>
          </cell>
          <cell r="D1375" t="str">
            <v>MBBRAS - SBC_x000D_
59.104.273/0001-29</v>
          </cell>
          <cell r="E1375" t="str">
            <v>BSAO0044752</v>
          </cell>
          <cell r="F1375" t="str">
            <v/>
          </cell>
          <cell r="G1375" t="str">
            <v/>
          </cell>
          <cell r="H1375" t="str">
            <v>MARITIMA</v>
          </cell>
          <cell r="I1375" t="str">
            <v>NACIONALIZACAO DE RECOF</v>
          </cell>
          <cell r="J1375" t="str">
            <v/>
          </cell>
          <cell r="K1375" t="str">
            <v>1111111111</v>
          </cell>
          <cell r="L1375" t="str">
            <v/>
          </cell>
          <cell r="P1375" t="str">
            <v/>
          </cell>
          <cell r="Q1375" t="str">
            <v/>
          </cell>
          <cell r="R1375" t="str">
            <v/>
          </cell>
          <cell r="S1375">
            <v>44634</v>
          </cell>
          <cell r="T1375">
            <v>44621</v>
          </cell>
          <cell r="U1375" t="str">
            <v/>
          </cell>
          <cell r="V1375" t="str">
            <v/>
          </cell>
          <cell r="W1375" t="str">
            <v/>
          </cell>
          <cell r="X1375" t="str">
            <v/>
          </cell>
          <cell r="Y1375" t="str">
            <v/>
          </cell>
          <cell r="Z1375" t="str">
            <v/>
          </cell>
          <cell r="AA1375" t="str">
            <v>0817900
SAO PAULO</v>
          </cell>
          <cell r="AB1375" t="str">
            <v>IRF-SP (NACIONALIZACAO RECOF)</v>
          </cell>
          <cell r="AC1375">
            <v>44631</v>
          </cell>
          <cell r="AD1375" t="str">
            <v>22/0477126-0</v>
          </cell>
          <cell r="AE1375">
            <v>44634</v>
          </cell>
          <cell r="AF1375" t="str">
            <v>Verde</v>
          </cell>
          <cell r="AG1375">
            <v>44634</v>
          </cell>
          <cell r="AH1375" t="str">
            <v/>
          </cell>
          <cell r="AI1375" t="str">
            <v/>
          </cell>
          <cell r="AJ1375" t="str">
            <v/>
          </cell>
          <cell r="AK1375" t="str">
            <v/>
          </cell>
        </row>
        <row r="1376">
          <cell r="A1376">
            <v>540202162</v>
          </cell>
          <cell r="B1376" t="str">
            <v>Normal</v>
          </cell>
          <cell r="C1376" t="str">
            <v>Produtivo</v>
          </cell>
          <cell r="D1376" t="str">
            <v>MBBRAS - SBC_x000D_
59.104.273/0001-29</v>
          </cell>
          <cell r="E1376" t="str">
            <v>BSAO0045226</v>
          </cell>
          <cell r="F1376" t="str">
            <v>DAIMLER INDIA</v>
          </cell>
          <cell r="G1376" t="str">
            <v>MAERSK</v>
          </cell>
          <cell r="H1376" t="str">
            <v>MARITIMA</v>
          </cell>
          <cell r="I1376" t="str">
            <v/>
          </cell>
          <cell r="J1376">
            <v>44594</v>
          </cell>
          <cell r="K1376" t="str">
            <v>913808279</v>
          </cell>
          <cell r="L1376" t="str">
            <v/>
          </cell>
          <cell r="P1376">
            <v>44594</v>
          </cell>
          <cell r="Q1376" t="str">
            <v>9699206 - SAN VICENTE</v>
          </cell>
          <cell r="R1376" t="str">
            <v/>
          </cell>
          <cell r="S1376">
            <v>44646</v>
          </cell>
          <cell r="T1376" t="str">
            <v/>
          </cell>
          <cell r="U1376" t="str">
            <v>152205063644330</v>
          </cell>
          <cell r="V1376" t="str">
            <v/>
          </cell>
          <cell r="W1376" t="str">
            <v/>
          </cell>
          <cell r="X1376" t="str">
            <v/>
          </cell>
          <cell r="Y1376" t="str">
            <v/>
          </cell>
          <cell r="Z1376" t="str">
            <v/>
          </cell>
          <cell r="AA1376" t="str">
            <v/>
          </cell>
          <cell r="AB1376" t="str">
            <v/>
          </cell>
          <cell r="AC1376" t="str">
            <v/>
          </cell>
          <cell r="AD1376" t="str">
            <v/>
          </cell>
          <cell r="AE1376" t="str">
            <v/>
          </cell>
          <cell r="AF1376" t="str">
            <v/>
          </cell>
          <cell r="AG1376" t="str">
            <v/>
          </cell>
          <cell r="AH1376" t="str">
            <v/>
          </cell>
          <cell r="AI1376" t="str">
            <v/>
          </cell>
          <cell r="AJ1376" t="str">
            <v/>
          </cell>
          <cell r="AK1376" t="str">
            <v/>
          </cell>
        </row>
        <row r="1377">
          <cell r="A1377">
            <v>540202161</v>
          </cell>
          <cell r="B1377" t="str">
            <v>Normal</v>
          </cell>
          <cell r="C1377" t="str">
            <v>Produtivo</v>
          </cell>
          <cell r="D1377" t="str">
            <v>MBBRAS - SBC_x000D_
59.104.273/0001-29</v>
          </cell>
          <cell r="E1377" t="str">
            <v>BSAO0045224</v>
          </cell>
          <cell r="F1377" t="str">
            <v>DAIMLER INDIA</v>
          </cell>
          <cell r="G1377" t="str">
            <v>MAERSK</v>
          </cell>
          <cell r="H1377" t="str">
            <v>MARITIMA</v>
          </cell>
          <cell r="I1377" t="str">
            <v/>
          </cell>
          <cell r="J1377">
            <v>44594</v>
          </cell>
          <cell r="K1377" t="str">
            <v>913808272</v>
          </cell>
          <cell r="L1377" t="str">
            <v/>
          </cell>
          <cell r="P1377">
            <v>44594</v>
          </cell>
          <cell r="Q1377" t="str">
            <v>9699206 - SAN VICENTE</v>
          </cell>
          <cell r="R1377" t="str">
            <v/>
          </cell>
          <cell r="S1377">
            <v>44646</v>
          </cell>
          <cell r="T1377" t="str">
            <v/>
          </cell>
          <cell r="U1377" t="str">
            <v>152205063644250</v>
          </cell>
          <cell r="V1377" t="str">
            <v/>
          </cell>
          <cell r="W1377" t="str">
            <v/>
          </cell>
          <cell r="X1377" t="str">
            <v/>
          </cell>
          <cell r="Y1377" t="str">
            <v/>
          </cell>
          <cell r="Z1377" t="str">
            <v/>
          </cell>
          <cell r="AA1377" t="str">
            <v/>
          </cell>
          <cell r="AB1377" t="str">
            <v/>
          </cell>
          <cell r="AC1377" t="str">
            <v/>
          </cell>
          <cell r="AD1377" t="str">
            <v/>
          </cell>
          <cell r="AE1377" t="str">
            <v/>
          </cell>
          <cell r="AF1377" t="str">
            <v/>
          </cell>
          <cell r="AG1377" t="str">
            <v/>
          </cell>
          <cell r="AH1377" t="str">
            <v/>
          </cell>
          <cell r="AI1377" t="str">
            <v/>
          </cell>
          <cell r="AJ1377" t="str">
            <v/>
          </cell>
          <cell r="AK1377" t="str">
            <v/>
          </cell>
        </row>
        <row r="1378">
          <cell r="A1378">
            <v>540202160</v>
          </cell>
          <cell r="B1378" t="str">
            <v>Normal</v>
          </cell>
          <cell r="C1378" t="str">
            <v>Produtivo</v>
          </cell>
          <cell r="D1378" t="str">
            <v>MBBRAS - SBC_x000D_
59.104.273/0001-29</v>
          </cell>
          <cell r="E1378" t="str">
            <v>BSAO0045222</v>
          </cell>
          <cell r="F1378" t="str">
            <v>DAIMLER INDIA</v>
          </cell>
          <cell r="G1378" t="str">
            <v>MAERSK</v>
          </cell>
          <cell r="H1378" t="str">
            <v>MARITIMA</v>
          </cell>
          <cell r="I1378" t="str">
            <v/>
          </cell>
          <cell r="J1378">
            <v>44594</v>
          </cell>
          <cell r="K1378" t="str">
            <v>913808268</v>
          </cell>
          <cell r="L1378" t="str">
            <v/>
          </cell>
          <cell r="P1378">
            <v>44594</v>
          </cell>
          <cell r="Q1378" t="str">
            <v>9699206 - SAN VICENTE</v>
          </cell>
          <cell r="R1378" t="str">
            <v/>
          </cell>
          <cell r="S1378">
            <v>44646</v>
          </cell>
          <cell r="T1378" t="str">
            <v/>
          </cell>
          <cell r="U1378" t="str">
            <v>152205063644179</v>
          </cell>
          <cell r="V1378" t="str">
            <v/>
          </cell>
          <cell r="W1378" t="str">
            <v/>
          </cell>
          <cell r="X1378" t="str">
            <v/>
          </cell>
          <cell r="Y1378" t="str">
            <v/>
          </cell>
          <cell r="Z1378" t="str">
            <v/>
          </cell>
          <cell r="AA1378" t="str">
            <v/>
          </cell>
          <cell r="AB1378" t="str">
            <v/>
          </cell>
          <cell r="AC1378" t="str">
            <v/>
          </cell>
          <cell r="AD1378" t="str">
            <v/>
          </cell>
          <cell r="AE1378" t="str">
            <v/>
          </cell>
          <cell r="AF1378" t="str">
            <v/>
          </cell>
          <cell r="AG1378" t="str">
            <v/>
          </cell>
          <cell r="AH1378" t="str">
            <v/>
          </cell>
          <cell r="AI1378" t="str">
            <v/>
          </cell>
          <cell r="AJ1378" t="str">
            <v/>
          </cell>
          <cell r="AK1378" t="str">
            <v/>
          </cell>
        </row>
        <row r="1379">
          <cell r="A1379">
            <v>540202163</v>
          </cell>
          <cell r="B1379" t="str">
            <v>Normal</v>
          </cell>
          <cell r="C1379" t="str">
            <v>Produtivo</v>
          </cell>
          <cell r="D1379" t="str">
            <v>MBBRAS - SBC_x000D_
59.104.273/0001-29</v>
          </cell>
          <cell r="E1379" t="str">
            <v>BSAO0045227</v>
          </cell>
          <cell r="F1379" t="str">
            <v>DAIMLER INDIA</v>
          </cell>
          <cell r="G1379" t="str">
            <v>MAERSK</v>
          </cell>
          <cell r="H1379" t="str">
            <v>MARITIMA</v>
          </cell>
          <cell r="I1379" t="str">
            <v/>
          </cell>
          <cell r="J1379">
            <v>44594</v>
          </cell>
          <cell r="K1379" t="str">
            <v>913810893</v>
          </cell>
          <cell r="L1379" t="str">
            <v/>
          </cell>
          <cell r="P1379">
            <v>44594</v>
          </cell>
          <cell r="Q1379" t="str">
            <v>9699206 - SAN VICENTE</v>
          </cell>
          <cell r="R1379" t="str">
            <v/>
          </cell>
          <cell r="S1379">
            <v>44646</v>
          </cell>
          <cell r="T1379" t="str">
            <v/>
          </cell>
          <cell r="U1379" t="str">
            <v>152205063644411</v>
          </cell>
          <cell r="V1379" t="str">
            <v/>
          </cell>
          <cell r="W1379" t="str">
            <v/>
          </cell>
          <cell r="X1379" t="str">
            <v/>
          </cell>
          <cell r="Y1379" t="str">
            <v/>
          </cell>
          <cell r="Z1379" t="str">
            <v/>
          </cell>
          <cell r="AA1379" t="str">
            <v/>
          </cell>
          <cell r="AB1379" t="str">
            <v/>
          </cell>
          <cell r="AC1379" t="str">
            <v/>
          </cell>
          <cell r="AD1379" t="str">
            <v/>
          </cell>
          <cell r="AE1379" t="str">
            <v/>
          </cell>
          <cell r="AF1379" t="str">
            <v/>
          </cell>
          <cell r="AG1379" t="str">
            <v/>
          </cell>
          <cell r="AH1379" t="str">
            <v/>
          </cell>
          <cell r="AI1379" t="str">
            <v/>
          </cell>
          <cell r="AJ1379" t="str">
            <v/>
          </cell>
          <cell r="AK1379" t="str">
            <v/>
          </cell>
        </row>
        <row r="1380">
          <cell r="A1380">
            <v>540202164</v>
          </cell>
          <cell r="B1380" t="str">
            <v>Normal</v>
          </cell>
          <cell r="C1380" t="str">
            <v>Produtivo</v>
          </cell>
          <cell r="D1380" t="str">
            <v>MBBRAS - SBC_x000D_
59.104.273/0001-29</v>
          </cell>
          <cell r="E1380" t="str">
            <v>BSAO0045229</v>
          </cell>
          <cell r="F1380" t="str">
            <v>DAIMLER INDIA</v>
          </cell>
          <cell r="G1380" t="str">
            <v>MAERSK</v>
          </cell>
          <cell r="H1380" t="str">
            <v>MARITIMA</v>
          </cell>
          <cell r="I1380" t="str">
            <v/>
          </cell>
          <cell r="J1380">
            <v>44594</v>
          </cell>
          <cell r="K1380" t="str">
            <v>913810905</v>
          </cell>
          <cell r="L1380" t="str">
            <v/>
          </cell>
          <cell r="P1380">
            <v>44594</v>
          </cell>
          <cell r="Q1380" t="str">
            <v>9699206 - SAN VICENTE</v>
          </cell>
          <cell r="R1380" t="str">
            <v/>
          </cell>
          <cell r="S1380">
            <v>44646</v>
          </cell>
          <cell r="T1380" t="str">
            <v/>
          </cell>
          <cell r="U1380" t="str">
            <v>152205063644500</v>
          </cell>
          <cell r="V1380" t="str">
            <v/>
          </cell>
          <cell r="W1380" t="str">
            <v/>
          </cell>
          <cell r="X1380" t="str">
            <v/>
          </cell>
          <cell r="Y1380" t="str">
            <v/>
          </cell>
          <cell r="Z1380" t="str">
            <v/>
          </cell>
          <cell r="AA1380" t="str">
            <v/>
          </cell>
          <cell r="AB1380" t="str">
            <v/>
          </cell>
          <cell r="AC1380" t="str">
            <v/>
          </cell>
          <cell r="AD1380" t="str">
            <v/>
          </cell>
          <cell r="AE1380" t="str">
            <v/>
          </cell>
          <cell r="AF1380" t="str">
            <v/>
          </cell>
          <cell r="AG1380" t="str">
            <v/>
          </cell>
          <cell r="AH1380" t="str">
            <v/>
          </cell>
          <cell r="AI1380" t="str">
            <v/>
          </cell>
          <cell r="AJ1380" t="str">
            <v/>
          </cell>
          <cell r="AK1380" t="str">
            <v/>
          </cell>
        </row>
        <row r="1381">
          <cell r="A1381">
            <v>540202165</v>
          </cell>
          <cell r="B1381" t="str">
            <v>Normal</v>
          </cell>
          <cell r="C1381" t="str">
            <v>Produtivo</v>
          </cell>
          <cell r="D1381" t="str">
            <v>MBBRAS - SBC_x000D_
59.104.273/0001-29</v>
          </cell>
          <cell r="E1381" t="str">
            <v>BSAO0045231</v>
          </cell>
          <cell r="F1381" t="str">
            <v>DAIMLER INDIA</v>
          </cell>
          <cell r="G1381" t="str">
            <v>MAERSK</v>
          </cell>
          <cell r="H1381" t="str">
            <v>MARITIMA</v>
          </cell>
          <cell r="I1381" t="str">
            <v/>
          </cell>
          <cell r="J1381">
            <v>44594</v>
          </cell>
          <cell r="K1381" t="str">
            <v>913810912</v>
          </cell>
          <cell r="L1381" t="str">
            <v/>
          </cell>
          <cell r="P1381">
            <v>44594</v>
          </cell>
          <cell r="Q1381" t="str">
            <v>9699206 - SAN VICENTE</v>
          </cell>
          <cell r="R1381" t="str">
            <v/>
          </cell>
          <cell r="S1381">
            <v>44646</v>
          </cell>
          <cell r="T1381" t="str">
            <v/>
          </cell>
          <cell r="U1381" t="str">
            <v>152205063644683</v>
          </cell>
          <cell r="V1381" t="str">
            <v/>
          </cell>
          <cell r="W1381" t="str">
            <v/>
          </cell>
          <cell r="X1381" t="str">
            <v/>
          </cell>
          <cell r="Y1381" t="str">
            <v/>
          </cell>
          <cell r="Z1381" t="str">
            <v/>
          </cell>
          <cell r="AA1381" t="str">
            <v/>
          </cell>
          <cell r="AB1381" t="str">
            <v/>
          </cell>
          <cell r="AC1381" t="str">
            <v/>
          </cell>
          <cell r="AD1381" t="str">
            <v/>
          </cell>
          <cell r="AE1381" t="str">
            <v/>
          </cell>
          <cell r="AF1381" t="str">
            <v/>
          </cell>
          <cell r="AG1381" t="str">
            <v/>
          </cell>
          <cell r="AH1381" t="str">
            <v/>
          </cell>
          <cell r="AI1381" t="str">
            <v/>
          </cell>
          <cell r="AJ1381" t="str">
            <v/>
          </cell>
          <cell r="AK1381" t="str">
            <v/>
          </cell>
        </row>
        <row r="1383">
          <cell r="A1383" t="str">
            <v>e.Mix FollowNet - Agility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873"/>
  <sheetViews>
    <sheetView showGridLines="0" tabSelected="1" zoomScale="93" zoomScaleNormal="93" workbookViewId="0">
      <pane xSplit="5" topLeftCell="P1" activePane="topRight" state="frozen"/>
      <selection pane="topRight" activeCell="P12" sqref="P12"/>
    </sheetView>
  </sheetViews>
  <sheetFormatPr defaultColWidth="9.140625" defaultRowHeight="15" x14ac:dyDescent="0.25"/>
  <cols>
    <col min="1" max="1" width="12.28515625" style="2" bestFit="1" customWidth="1"/>
    <col min="2" max="2" width="13.42578125" style="28" customWidth="1"/>
    <col min="3" max="3" width="17.42578125" style="29" bestFit="1" customWidth="1"/>
    <col min="4" max="4" width="11.140625" style="15" bestFit="1" customWidth="1"/>
    <col min="5" max="5" width="11.7109375" style="16" customWidth="1"/>
    <col min="6" max="6" width="16.28515625" style="3" bestFit="1" customWidth="1"/>
    <col min="7" max="7" width="14.28515625" style="3" bestFit="1" customWidth="1"/>
    <col min="8" max="8" width="16.28515625" style="17" bestFit="1" customWidth="1"/>
    <col min="9" max="9" width="12.42578125" style="15" bestFit="1" customWidth="1"/>
    <col min="10" max="10" width="20.28515625" style="15" bestFit="1" customWidth="1"/>
    <col min="11" max="12" width="10.7109375" style="15" bestFit="1" customWidth="1"/>
    <col min="13" max="13" width="17" style="21" bestFit="1" customWidth="1"/>
    <col min="14" max="14" width="17.7109375" style="3" bestFit="1" customWidth="1"/>
    <col min="15" max="15" width="19.140625" style="3" bestFit="1" customWidth="1"/>
    <col min="16" max="16" width="31" style="3" bestFit="1" customWidth="1"/>
    <col min="17" max="17" width="11" style="16" bestFit="1" customWidth="1"/>
    <col min="18" max="19" width="15.5703125" style="22" customWidth="1"/>
    <col min="20" max="20" width="14.7109375" style="17" bestFit="1" customWidth="1"/>
    <col min="21" max="22" width="13.140625" style="1" customWidth="1"/>
    <col min="23" max="23" width="12" style="18" bestFit="1" customWidth="1"/>
    <col min="24" max="25" width="21.42578125" style="3" customWidth="1"/>
    <col min="26" max="26" width="14.28515625" style="15" customWidth="1"/>
    <col min="27" max="27" width="14" style="1" customWidth="1"/>
    <col min="28" max="29" width="13.28515625" style="32" customWidth="1"/>
    <col min="30" max="30" width="12" style="3" bestFit="1" customWidth="1"/>
    <col min="31" max="32" width="14.5703125" style="23" bestFit="1" customWidth="1"/>
    <col min="33" max="33" width="14.5703125" style="23" customWidth="1"/>
    <col min="34" max="34" width="15.28515625" style="23" bestFit="1" customWidth="1"/>
    <col min="35" max="35" width="14.5703125" style="23" bestFit="1" customWidth="1"/>
    <col min="36" max="36" width="16" style="3" customWidth="1"/>
    <col min="37" max="37" width="7.85546875" style="3" bestFit="1" customWidth="1"/>
    <col min="38" max="16384" width="9.140625" style="25"/>
  </cols>
  <sheetData>
    <row r="1" spans="1:37" s="10" customFormat="1" x14ac:dyDescent="0.25">
      <c r="A1" s="4" t="s">
        <v>31</v>
      </c>
      <c r="B1" s="4" t="s">
        <v>31</v>
      </c>
      <c r="C1" s="4" t="s">
        <v>31</v>
      </c>
      <c r="D1" s="4" t="s">
        <v>31</v>
      </c>
      <c r="E1" s="4" t="s">
        <v>28</v>
      </c>
      <c r="F1" s="4" t="s">
        <v>28</v>
      </c>
      <c r="G1" s="4" t="s">
        <v>28</v>
      </c>
      <c r="H1" s="4" t="s">
        <v>28</v>
      </c>
      <c r="I1" s="4" t="s">
        <v>31</v>
      </c>
      <c r="J1" s="5" t="s">
        <v>31</v>
      </c>
      <c r="K1" s="6" t="s">
        <v>28</v>
      </c>
      <c r="L1" s="6" t="s">
        <v>28</v>
      </c>
      <c r="M1" s="7" t="s">
        <v>29</v>
      </c>
      <c r="N1" s="8" t="s">
        <v>31</v>
      </c>
      <c r="O1" s="8" t="s">
        <v>29</v>
      </c>
      <c r="P1" s="9" t="s">
        <v>28</v>
      </c>
      <c r="Q1" s="9" t="s">
        <v>31</v>
      </c>
      <c r="R1" s="9" t="s">
        <v>28</v>
      </c>
      <c r="S1" s="9" t="s">
        <v>28</v>
      </c>
      <c r="T1" s="9" t="s">
        <v>28</v>
      </c>
      <c r="U1" s="9" t="s">
        <v>28</v>
      </c>
      <c r="V1" s="9" t="s">
        <v>28</v>
      </c>
      <c r="W1" s="9" t="s">
        <v>31</v>
      </c>
      <c r="X1" s="4" t="s">
        <v>42</v>
      </c>
      <c r="Y1" s="4" t="s">
        <v>28</v>
      </c>
      <c r="Z1" s="9" t="s">
        <v>31</v>
      </c>
      <c r="AA1" s="9" t="s">
        <v>31</v>
      </c>
      <c r="AB1" s="30" t="s">
        <v>28</v>
      </c>
      <c r="AC1" s="30" t="s">
        <v>28</v>
      </c>
      <c r="AD1" s="9" t="s">
        <v>28</v>
      </c>
      <c r="AE1" s="9" t="s">
        <v>8</v>
      </c>
      <c r="AF1" s="9" t="s">
        <v>8</v>
      </c>
      <c r="AG1" s="9" t="s">
        <v>8</v>
      </c>
      <c r="AH1" s="9" t="s">
        <v>8</v>
      </c>
      <c r="AI1" s="9" t="s">
        <v>8</v>
      </c>
      <c r="AJ1" s="9" t="s">
        <v>31</v>
      </c>
      <c r="AK1" s="9" t="s">
        <v>31</v>
      </c>
    </row>
    <row r="2" spans="1:37" s="10" customFormat="1" x14ac:dyDescent="0.25">
      <c r="A2" s="4" t="s">
        <v>30</v>
      </c>
      <c r="B2" s="4" t="s">
        <v>30</v>
      </c>
      <c r="C2" s="4" t="s">
        <v>30</v>
      </c>
      <c r="D2" s="4" t="s">
        <v>43</v>
      </c>
      <c r="E2" s="4" t="s">
        <v>36</v>
      </c>
      <c r="F2" s="4" t="s">
        <v>33</v>
      </c>
      <c r="G2" s="4" t="s">
        <v>450</v>
      </c>
      <c r="H2" s="4" t="s">
        <v>34</v>
      </c>
      <c r="I2" s="4" t="s">
        <v>35</v>
      </c>
      <c r="J2" s="5"/>
      <c r="K2" s="6"/>
      <c r="L2" s="6"/>
      <c r="M2" s="7" t="s">
        <v>32</v>
      </c>
      <c r="N2" s="8"/>
      <c r="O2" s="8" t="s">
        <v>32</v>
      </c>
      <c r="P2" s="9"/>
      <c r="Q2" s="9" t="s">
        <v>35</v>
      </c>
      <c r="R2" s="9" t="s">
        <v>37</v>
      </c>
      <c r="S2" s="9" t="s">
        <v>37</v>
      </c>
      <c r="T2" s="9" t="s">
        <v>37</v>
      </c>
      <c r="U2" s="9" t="s">
        <v>37</v>
      </c>
      <c r="V2" s="9" t="s">
        <v>37</v>
      </c>
      <c r="W2" s="9" t="s">
        <v>38</v>
      </c>
      <c r="X2" s="4" t="s">
        <v>9</v>
      </c>
      <c r="Y2" s="4" t="s">
        <v>451</v>
      </c>
      <c r="Z2" s="9" t="s">
        <v>35</v>
      </c>
      <c r="AA2" s="9" t="s">
        <v>35</v>
      </c>
      <c r="AB2" s="30" t="s">
        <v>36</v>
      </c>
      <c r="AC2" s="30" t="s">
        <v>36</v>
      </c>
      <c r="AD2" s="9" t="s">
        <v>39</v>
      </c>
      <c r="AE2" s="9" t="s">
        <v>32</v>
      </c>
      <c r="AF2" s="9" t="s">
        <v>40</v>
      </c>
      <c r="AG2" s="9" t="s">
        <v>40</v>
      </c>
      <c r="AH2" s="9" t="s">
        <v>40</v>
      </c>
      <c r="AI2" s="9" t="s">
        <v>40</v>
      </c>
      <c r="AJ2" s="9"/>
      <c r="AK2" s="9" t="s">
        <v>35</v>
      </c>
    </row>
    <row r="3" spans="1:37" s="14" customFormat="1" ht="45" x14ac:dyDescent="0.25">
      <c r="A3" s="11" t="s">
        <v>16</v>
      </c>
      <c r="B3" s="11" t="s">
        <v>5</v>
      </c>
      <c r="C3" s="11" t="s">
        <v>2</v>
      </c>
      <c r="D3" s="11" t="s">
        <v>15</v>
      </c>
      <c r="E3" s="11" t="s">
        <v>0</v>
      </c>
      <c r="F3" s="11" t="s">
        <v>25</v>
      </c>
      <c r="G3" s="11" t="s">
        <v>449</v>
      </c>
      <c r="H3" s="11" t="s">
        <v>21</v>
      </c>
      <c r="I3" s="11" t="s">
        <v>1</v>
      </c>
      <c r="J3" s="11" t="s">
        <v>41</v>
      </c>
      <c r="K3" s="12" t="s">
        <v>165</v>
      </c>
      <c r="L3" s="12" t="s">
        <v>18</v>
      </c>
      <c r="M3" s="13" t="s">
        <v>3</v>
      </c>
      <c r="N3" s="11" t="s">
        <v>166</v>
      </c>
      <c r="O3" s="11" t="s">
        <v>23</v>
      </c>
      <c r="P3" s="11" t="s">
        <v>22</v>
      </c>
      <c r="Q3" s="11" t="s">
        <v>17</v>
      </c>
      <c r="R3" s="11" t="s">
        <v>19</v>
      </c>
      <c r="S3" s="11" t="s">
        <v>19</v>
      </c>
      <c r="T3" s="11" t="s">
        <v>4</v>
      </c>
      <c r="U3" s="11" t="s">
        <v>24</v>
      </c>
      <c r="V3" s="11" t="s">
        <v>24</v>
      </c>
      <c r="W3" s="11" t="s">
        <v>20</v>
      </c>
      <c r="X3" s="11" t="s">
        <v>9</v>
      </c>
      <c r="Y3" s="11" t="s">
        <v>451</v>
      </c>
      <c r="Z3" s="11" t="s">
        <v>446</v>
      </c>
      <c r="AA3" s="11" t="s">
        <v>14</v>
      </c>
      <c r="AB3" s="31" t="s">
        <v>6</v>
      </c>
      <c r="AC3" s="31" t="s">
        <v>6</v>
      </c>
      <c r="AD3" s="11" t="s">
        <v>7</v>
      </c>
      <c r="AE3" s="11" t="s">
        <v>11</v>
      </c>
      <c r="AF3" s="11" t="s">
        <v>26</v>
      </c>
      <c r="AG3" s="11" t="s">
        <v>27</v>
      </c>
      <c r="AH3" s="11" t="s">
        <v>12</v>
      </c>
      <c r="AI3" s="11" t="s">
        <v>13</v>
      </c>
      <c r="AJ3" s="11" t="s">
        <v>8</v>
      </c>
      <c r="AK3" s="11" t="s">
        <v>10</v>
      </c>
    </row>
    <row r="4" spans="1:37" x14ac:dyDescent="0.25">
      <c r="A4" s="19">
        <v>80532217</v>
      </c>
      <c r="B4" s="20" t="s">
        <v>45</v>
      </c>
      <c r="C4" s="20" t="s">
        <v>44</v>
      </c>
      <c r="D4" s="15">
        <f>VLOOKUP(C4,[1]CC!D$3:P$20,12,0)</f>
        <v>44611</v>
      </c>
      <c r="E4" s="16">
        <f>VLOOKUP(A4,[2]ImportationMaterialProgrammingE!B:C,2,0)</f>
        <v>540200950</v>
      </c>
      <c r="F4" s="3" t="s">
        <v>585</v>
      </c>
      <c r="G4" s="3" t="s">
        <v>452</v>
      </c>
      <c r="H4" s="17">
        <f ca="1">IFERROR(IF(D4&gt;L4,90-_xlfn.DAYS(NOW(),D4),90-_xlfn.DAYS(NOW(),L4)),90-_xlfn.DAYS(NOW(),D4))</f>
        <v>63</v>
      </c>
      <c r="I4" s="15" t="str">
        <f>IF(VLOOKUP(A4,[2]ImportationMaterialProgrammingE!B:U,20,0)=0,"",VLOOKUP(A4,[2]ImportationMaterialProgrammingE!B:U,20,0))</f>
        <v>15/02/2022</v>
      </c>
      <c r="J4" s="15" t="str">
        <f>IF(VLOOKUP(A4,[2]ImportationMaterialProgrammingE!B:Y,24,0)&lt;&gt;"","Sim","Não")</f>
        <v>Não</v>
      </c>
      <c r="K4" s="15" t="str">
        <f>IF(VLOOKUP(A4,[2]ImportationMaterialProgrammingE!B:X,23,0)="DTA TRANSP",VLOOKUP(A4,[2]ImportationMaterialProgrammingE!B:V,21,0),"")</f>
        <v/>
      </c>
      <c r="L4" s="15" t="str">
        <f>IF(VLOOKUP(A4,[2]ImportationMaterialProgrammingE!B:Y,24,0)=0,"",VLOOKUP(A4,[2]ImportationMaterialProgrammingE!B:Y,24,0))</f>
        <v/>
      </c>
      <c r="N4" s="3" t="str">
        <f>IF(AND(M4&gt;=-0.1,M4&lt;=0.1,M4&lt;&gt;""),"Remover bloqueio","")</f>
        <v/>
      </c>
      <c r="P4" s="3" t="s">
        <v>586</v>
      </c>
      <c r="Q4" s="16" t="str">
        <f>VLOOKUP(A4,[2]ImportationMaterialProgrammingE!B:AN,39,0)</f>
        <v>2203431902</v>
      </c>
      <c r="R4" s="22">
        <f>VLOOKUP(E4,[3]Relatório!$A$1:$AK$65536,29,0)</f>
        <v>44613</v>
      </c>
      <c r="S4" s="22">
        <v>44613</v>
      </c>
      <c r="T4" s="17" t="str">
        <f>VLOOKUP(A4,[2]ImportationMaterialProgrammingE!B:F,5,0)</f>
        <v>VERDE</v>
      </c>
      <c r="U4" s="22">
        <f>VLOOKUP(E4,[3]Relatório!$A$1:$AK$65536,33,0)</f>
        <v>44614</v>
      </c>
      <c r="V4" s="22">
        <v>44614</v>
      </c>
      <c r="W4" s="18">
        <f ca="1">IF(V4&lt;&gt;"",15-_xlfn.DAYS(NOW(),V4),"")</f>
        <v>-9</v>
      </c>
      <c r="Z4" s="15" t="str">
        <f>VLOOKUP(A4,[2]ImportationMaterialProgrammingE!B:X,23,0)</f>
        <v>FINALIZADO</v>
      </c>
      <c r="AA4" s="1" t="str">
        <f>IF(Z4="DTA TRANSP","",VLOOKUP(A4,[2]ImportationMaterialProgrammingE!$B:$V,21,0))</f>
        <v>23/02/2022</v>
      </c>
      <c r="AB4" s="22">
        <f>VLOOKUP(E4,[3]Relatório!$A$1:$AK$65536,36,0)</f>
        <v>44614</v>
      </c>
      <c r="AC4" s="22">
        <v>44614</v>
      </c>
      <c r="AD4" s="3" t="s">
        <v>457</v>
      </c>
      <c r="AF4" s="24"/>
      <c r="AG4" s="24"/>
      <c r="AH4" s="24"/>
      <c r="AI4" s="24"/>
    </row>
    <row r="5" spans="1:37" x14ac:dyDescent="0.25">
      <c r="A5" s="19">
        <v>80532424</v>
      </c>
      <c r="B5" s="20" t="s">
        <v>46</v>
      </c>
      <c r="C5" s="20" t="s">
        <v>44</v>
      </c>
      <c r="D5" s="15">
        <f>VLOOKUP(C5,[1]CC!D$3:P$20,12,0)</f>
        <v>44611</v>
      </c>
      <c r="E5" s="16">
        <f>VLOOKUP(A5,[2]ImportationMaterialProgrammingE!B:C,2,0)</f>
        <v>540200957</v>
      </c>
      <c r="F5" s="3" t="s">
        <v>585</v>
      </c>
      <c r="G5" s="3" t="s">
        <v>452</v>
      </c>
      <c r="H5" s="17">
        <f t="shared" ref="H5:H68" ca="1" si="0">IFERROR(IF(D5&gt;L5,90-_xlfn.DAYS(NOW(),D5),90-_xlfn.DAYS(NOW(),L5)),90-_xlfn.DAYS(NOW(),D5))</f>
        <v>63</v>
      </c>
      <c r="I5" s="15" t="str">
        <f>IF(VLOOKUP(A5,[2]ImportationMaterialProgrammingE!B:U,20,0)=0,"",VLOOKUP(A5,[2]ImportationMaterialProgrammingE!B:U,20,0))</f>
        <v>22/02/2022</v>
      </c>
      <c r="J5" s="15" t="str">
        <f>IF(VLOOKUP(A5,[2]ImportationMaterialProgrammingE!B:Y,24,0)&lt;&gt;"","Sim","Não")</f>
        <v>Não</v>
      </c>
      <c r="K5" s="15" t="str">
        <f>IF(VLOOKUP(A5,[2]ImportationMaterialProgrammingE!B:X,23,0)="DTA TRANSP",VLOOKUP(A5,[2]ImportationMaterialProgrammingE!B:V,21,0),"")</f>
        <v/>
      </c>
      <c r="L5" s="15" t="str">
        <f>IF(VLOOKUP(A5,[2]ImportationMaterialProgrammingE!B:Y,24,0)=0,"",VLOOKUP(A5,[2]ImportationMaterialProgrammingE!B:Y,24,0))</f>
        <v/>
      </c>
      <c r="N5" s="3" t="str">
        <f t="shared" ref="N5:N68" si="1">IF(AND(M5&gt;=-0.1,M5&lt;=0.1,M5&lt;&gt;""),"Remover bloqueio","")</f>
        <v/>
      </c>
      <c r="P5" s="3" t="s">
        <v>586</v>
      </c>
      <c r="Q5" s="16" t="str">
        <f>VLOOKUP(A5,[2]ImportationMaterialProgrammingE!B:AN,39,0)</f>
        <v>2203425503</v>
      </c>
      <c r="R5" s="22">
        <f>VLOOKUP(E5,[3]Relatório!$A$1:$AK$65536,29,0)</f>
        <v>44613</v>
      </c>
      <c r="S5" s="22">
        <v>44613</v>
      </c>
      <c r="T5" s="17" t="str">
        <f>VLOOKUP(A5,[2]ImportationMaterialProgrammingE!B:F,5,0)</f>
        <v>VERDE</v>
      </c>
      <c r="U5" s="22">
        <f>VLOOKUP(E5,[3]Relatório!$A$1:$AK$65536,33,0)</f>
        <v>44614</v>
      </c>
      <c r="V5" s="22">
        <v>44614</v>
      </c>
      <c r="W5" s="18">
        <f t="shared" ref="W5:W68" ca="1" si="2">IF(V5&lt;&gt;"",15-_xlfn.DAYS(NOW(),V5),"")</f>
        <v>-9</v>
      </c>
      <c r="Z5" s="15" t="str">
        <f>VLOOKUP(A5,[2]ImportationMaterialProgrammingE!B:X,23,0)</f>
        <v>FINALIZADO</v>
      </c>
      <c r="AA5" s="1" t="str">
        <f>IF(Z5="DTA TRANSP","",VLOOKUP(A5,[2]ImportationMaterialProgrammingE!$B:$V,21,0))</f>
        <v>23/02/2022</v>
      </c>
      <c r="AB5" s="22">
        <f>VLOOKUP(E5,[3]Relatório!$A$1:$AK$65536,36,0)</f>
        <v>44614</v>
      </c>
      <c r="AC5" s="22">
        <v>44614</v>
      </c>
      <c r="AD5" s="3" t="s">
        <v>457</v>
      </c>
      <c r="AF5" s="24">
        <v>44615.588194444441</v>
      </c>
      <c r="AG5" s="24">
        <v>44615.647222222222</v>
      </c>
      <c r="AH5" s="24">
        <v>44615.838194444441</v>
      </c>
      <c r="AI5" s="24">
        <v>44616.131944444445</v>
      </c>
      <c r="AJ5" s="3" t="s">
        <v>447</v>
      </c>
      <c r="AK5" s="3" t="s">
        <v>31</v>
      </c>
    </row>
    <row r="6" spans="1:37" x14ac:dyDescent="0.25">
      <c r="A6" s="19">
        <v>80532539</v>
      </c>
      <c r="B6" s="20" t="s">
        <v>164</v>
      </c>
      <c r="C6" s="20" t="s">
        <v>44</v>
      </c>
      <c r="D6" s="15">
        <f>VLOOKUP(C6,[1]CC!D$3:P$20,12,0)</f>
        <v>44611</v>
      </c>
      <c r="E6" s="16">
        <f>VLOOKUP(A6,[2]ImportationMaterialProgrammingE!B:C,2,0)</f>
        <v>540200949</v>
      </c>
      <c r="F6" s="3" t="s">
        <v>585</v>
      </c>
      <c r="G6" s="3" t="s">
        <v>452</v>
      </c>
      <c r="H6" s="17">
        <f t="shared" ca="1" si="0"/>
        <v>63</v>
      </c>
      <c r="I6" s="15" t="str">
        <f>IF(VLOOKUP(A6,[2]ImportationMaterialProgrammingE!B:U,20,0)=0,"",VLOOKUP(A6,[2]ImportationMaterialProgrammingE!B:U,20,0))</f>
        <v>21/02/2022</v>
      </c>
      <c r="J6" s="15" t="str">
        <f>IF(VLOOKUP(A6,[2]ImportationMaterialProgrammingE!B:Y,24,0)&lt;&gt;"","Sim","Não")</f>
        <v>Não</v>
      </c>
      <c r="K6" s="15" t="str">
        <f>IF(VLOOKUP(A6,[2]ImportationMaterialProgrammingE!B:X,23,0)="DTA TRANSP",VLOOKUP(A6,[2]ImportationMaterialProgrammingE!B:V,21,0),"")</f>
        <v/>
      </c>
      <c r="L6" s="15" t="str">
        <f>IF(VLOOKUP(A6,[2]ImportationMaterialProgrammingE!B:Y,24,0)=0,"",VLOOKUP(A6,[2]ImportationMaterialProgrammingE!B:Y,24,0))</f>
        <v/>
      </c>
      <c r="N6" s="3" t="str">
        <f t="shared" si="1"/>
        <v/>
      </c>
      <c r="P6" s="3" t="s">
        <v>586</v>
      </c>
      <c r="Q6" s="16" t="str">
        <f>VLOOKUP(A6,[2]ImportationMaterialProgrammingE!B:AN,39,0)</f>
        <v>2203408293</v>
      </c>
      <c r="R6" s="22">
        <f>VLOOKUP(E6,[3]Relatório!$A$1:$AK$65536,29,0)</f>
        <v>44613</v>
      </c>
      <c r="S6" s="22">
        <v>44613</v>
      </c>
      <c r="T6" s="17" t="str">
        <f>VLOOKUP(A6,[2]ImportationMaterialProgrammingE!B:F,5,0)</f>
        <v>VERDE</v>
      </c>
      <c r="U6" s="22">
        <f>VLOOKUP(E6,[3]Relatório!$A$1:$AK$65536,33,0)</f>
        <v>44613</v>
      </c>
      <c r="V6" s="22">
        <v>44613</v>
      </c>
      <c r="W6" s="18">
        <f t="shared" ca="1" si="2"/>
        <v>-10</v>
      </c>
      <c r="Z6" s="15" t="str">
        <f>VLOOKUP(A6,[2]ImportationMaterialProgrammingE!B:X,23,0)</f>
        <v>FINALIZADO</v>
      </c>
      <c r="AA6" s="1" t="str">
        <f>IF(Z6="DTA TRANSP","",VLOOKUP(A6,[2]ImportationMaterialProgrammingE!$B:$V,21,0))</f>
        <v>22/02/2022</v>
      </c>
      <c r="AB6" s="22">
        <f>VLOOKUP(E6,[3]Relatório!$A$1:$AK$65536,36,0)</f>
        <v>44613</v>
      </c>
      <c r="AC6" s="22">
        <v>44613</v>
      </c>
      <c r="AD6" s="3" t="s">
        <v>457</v>
      </c>
      <c r="AF6" s="24"/>
      <c r="AG6" s="24"/>
      <c r="AH6" s="24"/>
      <c r="AI6" s="24"/>
      <c r="AK6" s="3" t="s">
        <v>448</v>
      </c>
    </row>
    <row r="7" spans="1:37" x14ac:dyDescent="0.25">
      <c r="A7" s="19">
        <v>80532602</v>
      </c>
      <c r="B7" s="20" t="s">
        <v>47</v>
      </c>
      <c r="C7" s="20" t="s">
        <v>44</v>
      </c>
      <c r="D7" s="15">
        <f>VLOOKUP(C7,[1]CC!D$3:P$20,12,0)</f>
        <v>44611</v>
      </c>
      <c r="E7" s="16">
        <f>VLOOKUP(A7,[2]ImportationMaterialProgrammingE!B:C,2,0)</f>
        <v>540200952</v>
      </c>
      <c r="F7" s="3" t="s">
        <v>585</v>
      </c>
      <c r="G7" s="3" t="s">
        <v>452</v>
      </c>
      <c r="H7" s="17">
        <f t="shared" ca="1" si="0"/>
        <v>63</v>
      </c>
      <c r="I7" s="15" t="str">
        <f>IF(VLOOKUP(A7,[2]ImportationMaterialProgrammingE!B:U,20,0)=0,"",VLOOKUP(A7,[2]ImportationMaterialProgrammingE!B:U,20,0))</f>
        <v>23/02/2022</v>
      </c>
      <c r="J7" s="15" t="str">
        <f>IF(VLOOKUP(A7,[2]ImportationMaterialProgrammingE!B:Y,24,0)&lt;&gt;"","Sim","Não")</f>
        <v>Não</v>
      </c>
      <c r="K7" s="15" t="str">
        <f>IF(VLOOKUP(A7,[2]ImportationMaterialProgrammingE!B:X,23,0)="DTA TRANSP",VLOOKUP(A7,[2]ImportationMaterialProgrammingE!B:V,21,0),"")</f>
        <v/>
      </c>
      <c r="L7" s="15" t="str">
        <f>IF(VLOOKUP(A7,[2]ImportationMaterialProgrammingE!B:Y,24,0)=0,"",VLOOKUP(A7,[2]ImportationMaterialProgrammingE!B:Y,24,0))</f>
        <v/>
      </c>
      <c r="N7" s="3" t="str">
        <f t="shared" si="1"/>
        <v/>
      </c>
      <c r="P7" s="3" t="s">
        <v>586</v>
      </c>
      <c r="Q7" s="16" t="str">
        <f>VLOOKUP(A7,[2]ImportationMaterialProgrammingE!B:AN,39,0)</f>
        <v>2203431708</v>
      </c>
      <c r="R7" s="22">
        <f>VLOOKUP(E7,[3]Relatório!$A$1:$AK$65536,29,0)</f>
        <v>44613</v>
      </c>
      <c r="S7" s="22">
        <v>44613</v>
      </c>
      <c r="T7" s="17" t="str">
        <f>VLOOKUP(A7,[2]ImportationMaterialProgrammingE!B:F,5,0)</f>
        <v>VERDE</v>
      </c>
      <c r="U7" s="22">
        <f>VLOOKUP(E7,[3]Relatório!$A$1:$AK$65536,33,0)</f>
        <v>44614</v>
      </c>
      <c r="V7" s="22">
        <v>44614</v>
      </c>
      <c r="W7" s="18">
        <f t="shared" ca="1" si="2"/>
        <v>-9</v>
      </c>
      <c r="Z7" s="15" t="str">
        <f>VLOOKUP(A7,[2]ImportationMaterialProgrammingE!B:X,23,0)</f>
        <v>FINALIZADO</v>
      </c>
      <c r="AA7" s="1" t="str">
        <f>IF(Z7="DTA TRANSP","",VLOOKUP(A7,[2]ImportationMaterialProgrammingE!$B:$V,21,0))</f>
        <v>23/02/2022</v>
      </c>
      <c r="AB7" s="22">
        <f>VLOOKUP(E7,[3]Relatório!$A$1:$AK$65536,36,0)</f>
        <v>44615</v>
      </c>
      <c r="AC7" s="22">
        <v>44615</v>
      </c>
      <c r="AD7" s="3" t="s">
        <v>457</v>
      </c>
      <c r="AF7" s="24"/>
      <c r="AG7" s="24"/>
      <c r="AH7" s="24"/>
      <c r="AI7" s="24"/>
    </row>
    <row r="8" spans="1:37" x14ac:dyDescent="0.25">
      <c r="A8" s="19">
        <v>80532603</v>
      </c>
      <c r="B8" s="20" t="s">
        <v>48</v>
      </c>
      <c r="C8" s="20" t="s">
        <v>44</v>
      </c>
      <c r="D8" s="15">
        <f>VLOOKUP(C8,[1]CC!D$3:P$20,12,0)</f>
        <v>44611</v>
      </c>
      <c r="E8" s="16">
        <f>VLOOKUP(A8,[2]ImportationMaterialProgrammingE!B:C,2,0)</f>
        <v>540200953</v>
      </c>
      <c r="F8" s="3" t="s">
        <v>585</v>
      </c>
      <c r="G8" s="3" t="s">
        <v>452</v>
      </c>
      <c r="H8" s="17">
        <f t="shared" ca="1" si="0"/>
        <v>63</v>
      </c>
      <c r="I8" s="15" t="str">
        <f>IF(VLOOKUP(A8,[2]ImportationMaterialProgrammingE!B:U,20,0)=0,"",VLOOKUP(A8,[2]ImportationMaterialProgrammingE!B:U,20,0))</f>
        <v>14/03/2022</v>
      </c>
      <c r="J8" s="15" t="str">
        <f>IF(VLOOKUP(A8,[2]ImportationMaterialProgrammingE!B:Y,24,0)&lt;&gt;"","Sim","Não")</f>
        <v>Não</v>
      </c>
      <c r="K8" s="15" t="str">
        <f>IF(VLOOKUP(A8,[2]ImportationMaterialProgrammingE!B:X,23,0)="DTA TRANSP",VLOOKUP(A8,[2]ImportationMaterialProgrammingE!B:V,21,0),"")</f>
        <v/>
      </c>
      <c r="L8" s="15" t="str">
        <f>IF(VLOOKUP(A8,[2]ImportationMaterialProgrammingE!B:Y,24,0)=0,"",VLOOKUP(A8,[2]ImportationMaterialProgrammingE!B:Y,24,0))</f>
        <v/>
      </c>
      <c r="N8" s="3" t="str">
        <f t="shared" si="1"/>
        <v/>
      </c>
      <c r="P8" s="3" t="s">
        <v>586</v>
      </c>
      <c r="Q8" s="16" t="str">
        <f>VLOOKUP(A8,[2]ImportationMaterialProgrammingE!B:AN,39,0)</f>
        <v xml:space="preserve">          </v>
      </c>
      <c r="R8" s="22">
        <f>VLOOKUP(E8,[3]Relatório!$A$1:$AK$65536,29,0)</f>
        <v>44631</v>
      </c>
      <c r="S8" s="22">
        <v>44631</v>
      </c>
      <c r="T8" s="17" t="str">
        <f>VLOOKUP(A8,[2]ImportationMaterialProgrammingE!B:F,5,0)</f>
        <v/>
      </c>
      <c r="U8" s="22">
        <f>VLOOKUP(E8,[3]Relatório!$A$1:$AK$65536,33,0)</f>
        <v>44634</v>
      </c>
      <c r="V8" s="22">
        <v>44634</v>
      </c>
      <c r="W8" s="18">
        <f t="shared" ca="1" si="2"/>
        <v>11</v>
      </c>
      <c r="Z8" s="15" t="str">
        <f>VLOOKUP(A8,[2]ImportationMaterialProgrammingE!B:X,23,0)</f>
        <v>DTA TRANSP</v>
      </c>
      <c r="AA8" s="1" t="str">
        <f>IF(Z8="DTA TRANSP","",VLOOKUP(A8,[2]ImportationMaterialProgrammingE!$B:$V,21,0))</f>
        <v/>
      </c>
      <c r="AB8" s="22" t="str">
        <f>VLOOKUP(E8,[3]Relatório!$A$1:$AK$65536,36,0)</f>
        <v/>
      </c>
      <c r="AC8" s="22" t="s">
        <v>587</v>
      </c>
      <c r="AF8" s="24"/>
      <c r="AG8" s="24"/>
      <c r="AH8" s="24"/>
      <c r="AI8" s="24"/>
    </row>
    <row r="9" spans="1:37" x14ac:dyDescent="0.25">
      <c r="A9" s="19">
        <v>80532605</v>
      </c>
      <c r="B9" s="20" t="s">
        <v>49</v>
      </c>
      <c r="C9" s="20" t="s">
        <v>44</v>
      </c>
      <c r="D9" s="15">
        <f>VLOOKUP(C9,[1]CC!D$3:P$20,12,0)</f>
        <v>44611</v>
      </c>
      <c r="E9" s="16">
        <f>VLOOKUP(A9,[2]ImportationMaterialProgrammingE!B:C,2,0)</f>
        <v>540200951</v>
      </c>
      <c r="F9" s="3" t="s">
        <v>585</v>
      </c>
      <c r="G9" s="3" t="s">
        <v>452</v>
      </c>
      <c r="H9" s="17">
        <f t="shared" ca="1" si="0"/>
        <v>63</v>
      </c>
      <c r="I9" s="15" t="str">
        <f>IF(VLOOKUP(A9,[2]ImportationMaterialProgrammingE!B:U,20,0)=0,"",VLOOKUP(A9,[2]ImportationMaterialProgrammingE!B:U,20,0))</f>
        <v>15/03/2022</v>
      </c>
      <c r="J9" s="15" t="str">
        <f>IF(VLOOKUP(A9,[2]ImportationMaterialProgrammingE!B:Y,24,0)&lt;&gt;"","Sim","Não")</f>
        <v>Não</v>
      </c>
      <c r="K9" s="15" t="str">
        <f>IF(VLOOKUP(A9,[2]ImportationMaterialProgrammingE!B:X,23,0)="DTA TRANSP",VLOOKUP(A9,[2]ImportationMaterialProgrammingE!B:V,21,0),"")</f>
        <v/>
      </c>
      <c r="L9" s="15" t="str">
        <f>IF(VLOOKUP(A9,[2]ImportationMaterialProgrammingE!B:Y,24,0)=0,"",VLOOKUP(A9,[2]ImportationMaterialProgrammingE!B:Y,24,0))</f>
        <v/>
      </c>
      <c r="N9" s="3" t="str">
        <f t="shared" si="1"/>
        <v/>
      </c>
      <c r="P9" s="3" t="s">
        <v>456</v>
      </c>
      <c r="Q9" s="16" t="str">
        <f>VLOOKUP(A9,[2]ImportationMaterialProgrammingE!B:AN,39,0)</f>
        <v>2204432279</v>
      </c>
      <c r="R9" s="22">
        <f>VLOOKUP(E9,[3]Relatório!$A$1:$AK$65536,29,0)</f>
        <v>44628</v>
      </c>
      <c r="S9" s="22">
        <v>44628</v>
      </c>
      <c r="T9" s="17" t="str">
        <f>VLOOKUP(A9,[2]ImportationMaterialProgrammingE!B:F,5,0)</f>
        <v>VERDE</v>
      </c>
      <c r="U9" s="22">
        <f>VLOOKUP(E9,[3]Relatório!$A$1:$AK$65536,33,0)</f>
        <v>44628</v>
      </c>
      <c r="V9" s="22">
        <v>44628</v>
      </c>
      <c r="W9" s="18">
        <f t="shared" ca="1" si="2"/>
        <v>5</v>
      </c>
      <c r="Z9" s="15" t="str">
        <f>VLOOKUP(A9,[2]ImportationMaterialProgrammingE!B:X,23,0)</f>
        <v>SBL</v>
      </c>
      <c r="AA9" s="1" t="str">
        <f>IF(Z9="DTA TRANSP","",VLOOKUP(A9,[2]ImportationMaterialProgrammingE!$B:$V,21,0))</f>
        <v/>
      </c>
      <c r="AB9" s="22" t="str">
        <f>VLOOKUP(E9,[3]Relatório!$A$1:$AK$65536,36,0)</f>
        <v/>
      </c>
      <c r="AC9" s="22" t="s">
        <v>587</v>
      </c>
      <c r="AF9" s="24"/>
      <c r="AG9" s="24"/>
      <c r="AH9" s="24"/>
      <c r="AI9" s="24"/>
    </row>
    <row r="10" spans="1:37" x14ac:dyDescent="0.25">
      <c r="A10" s="19">
        <v>80532606</v>
      </c>
      <c r="B10" s="20" t="s">
        <v>50</v>
      </c>
      <c r="C10" s="20" t="s">
        <v>44</v>
      </c>
      <c r="D10" s="15">
        <f>VLOOKUP(C10,[1]CC!D$3:P$20,12,0)</f>
        <v>44611</v>
      </c>
      <c r="E10" s="16">
        <f>VLOOKUP(A10,[2]ImportationMaterialProgrammingE!B:C,2,0)</f>
        <v>540200761</v>
      </c>
      <c r="F10" s="3" t="s">
        <v>585</v>
      </c>
      <c r="G10" s="3" t="s">
        <v>452</v>
      </c>
      <c r="H10" s="17">
        <f t="shared" ca="1" si="0"/>
        <v>63</v>
      </c>
      <c r="I10" s="15" t="str">
        <f>IF(VLOOKUP(A10,[2]ImportationMaterialProgrammingE!B:U,20,0)=0,"",VLOOKUP(A10,[2]ImportationMaterialProgrammingE!B:U,20,0))</f>
        <v>24/02/2022</v>
      </c>
      <c r="J10" s="15" t="str">
        <f>IF(VLOOKUP(A10,[2]ImportationMaterialProgrammingE!B:Y,24,0)&lt;&gt;"","Sim","Não")</f>
        <v>Não</v>
      </c>
      <c r="K10" s="15" t="str">
        <f>IF(VLOOKUP(A10,[2]ImportationMaterialProgrammingE!B:X,23,0)="DTA TRANSP",VLOOKUP(A10,[2]ImportationMaterialProgrammingE!B:V,21,0),"")</f>
        <v/>
      </c>
      <c r="L10" s="15" t="str">
        <f>IF(VLOOKUP(A10,[2]ImportationMaterialProgrammingE!B:Y,24,0)=0,"",VLOOKUP(A10,[2]ImportationMaterialProgrammingE!B:Y,24,0))</f>
        <v/>
      </c>
      <c r="N10" s="3" t="str">
        <f t="shared" si="1"/>
        <v/>
      </c>
      <c r="P10" s="3" t="s">
        <v>586</v>
      </c>
      <c r="Q10" s="16" t="str">
        <f>VLOOKUP(A10,[2]ImportationMaterialProgrammingE!B:AN,39,0)</f>
        <v>2203609914</v>
      </c>
      <c r="R10" s="22">
        <f>VLOOKUP(E10,[3]Relatório!$A$1:$AK$65536,29,0)</f>
        <v>44615</v>
      </c>
      <c r="S10" s="22">
        <v>44615</v>
      </c>
      <c r="T10" s="17" t="str">
        <f>VLOOKUP(A10,[2]ImportationMaterialProgrammingE!B:F,5,0)</f>
        <v>VERDE</v>
      </c>
      <c r="U10" s="22">
        <f>VLOOKUP(E10,[3]Relatório!$A$1:$AK$65536,33,0)</f>
        <v>44615</v>
      </c>
      <c r="V10" s="22">
        <v>44615</v>
      </c>
      <c r="W10" s="18">
        <f t="shared" ca="1" si="2"/>
        <v>-8</v>
      </c>
      <c r="Z10" s="15" t="str">
        <f>VLOOKUP(A10,[2]ImportationMaterialProgrammingE!B:X,23,0)</f>
        <v>FINALIZADO</v>
      </c>
      <c r="AA10" s="1" t="str">
        <f>IF(Z10="DTA TRANSP","",VLOOKUP(A10,[2]ImportationMaterialProgrammingE!$B:$V,21,0))</f>
        <v>24/02/2022</v>
      </c>
      <c r="AB10" s="22">
        <f>VLOOKUP(E10,[3]Relatório!$A$1:$AK$65536,36,0)</f>
        <v>44615</v>
      </c>
      <c r="AC10" s="22">
        <v>44615</v>
      </c>
      <c r="AD10" s="3" t="s">
        <v>457</v>
      </c>
      <c r="AF10" s="24"/>
      <c r="AG10" s="24"/>
      <c r="AH10" s="24"/>
      <c r="AI10" s="24"/>
    </row>
    <row r="11" spans="1:37" x14ac:dyDescent="0.25">
      <c r="A11" s="19">
        <v>80532618</v>
      </c>
      <c r="B11" s="20" t="s">
        <v>51</v>
      </c>
      <c r="C11" s="20" t="s">
        <v>44</v>
      </c>
      <c r="D11" s="15">
        <f>VLOOKUP(C11,[1]CC!D$3:P$20,12,0)</f>
        <v>44611</v>
      </c>
      <c r="E11" s="16">
        <f>VLOOKUP(A11,[2]ImportationMaterialProgrammingE!B:C,2,0)</f>
        <v>540200954</v>
      </c>
      <c r="F11" s="3" t="s">
        <v>585</v>
      </c>
      <c r="G11" s="3" t="s">
        <v>452</v>
      </c>
      <c r="H11" s="17">
        <f t="shared" ca="1" si="0"/>
        <v>63</v>
      </c>
      <c r="I11" s="15" t="str">
        <f>IF(VLOOKUP(A11,[2]ImportationMaterialProgrammingE!B:U,20,0)=0,"",VLOOKUP(A11,[2]ImportationMaterialProgrammingE!B:U,20,0))</f>
        <v>21/03/2022</v>
      </c>
      <c r="J11" s="15" t="str">
        <f>IF(VLOOKUP(A11,[2]ImportationMaterialProgrammingE!B:Y,24,0)&lt;&gt;"","Sim","Não")</f>
        <v>Não</v>
      </c>
      <c r="K11" s="15" t="str">
        <f>IF(VLOOKUP(A11,[2]ImportationMaterialProgrammingE!B:X,23,0)="DTA TRANSP",VLOOKUP(A11,[2]ImportationMaterialProgrammingE!B:V,21,0),"")</f>
        <v/>
      </c>
      <c r="L11" s="15" t="str">
        <f>IF(VLOOKUP(A11,[2]ImportationMaterialProgrammingE!B:Y,24,0)=0,"",VLOOKUP(A11,[2]ImportationMaterialProgrammingE!B:Y,24,0))</f>
        <v/>
      </c>
      <c r="N11" s="3" t="str">
        <f t="shared" si="1"/>
        <v/>
      </c>
      <c r="P11" s="3" t="s">
        <v>586</v>
      </c>
      <c r="Q11" s="16" t="str">
        <f>VLOOKUP(A11,[2]ImportationMaterialProgrammingE!B:AN,39,0)</f>
        <v xml:space="preserve">          </v>
      </c>
      <c r="R11" s="22">
        <f>VLOOKUP(E11,[3]Relatório!$A$1:$AK$65536,29,0)</f>
        <v>44638</v>
      </c>
      <c r="S11" s="22" t="s">
        <v>587</v>
      </c>
      <c r="T11" s="17" t="str">
        <f>VLOOKUP(A11,[2]ImportationMaterialProgrammingE!B:F,5,0)</f>
        <v/>
      </c>
      <c r="U11" s="22" t="str">
        <f>VLOOKUP(E11,[3]Relatório!$A$1:$AK$65536,33,0)</f>
        <v/>
      </c>
      <c r="V11" s="22">
        <v>44613</v>
      </c>
      <c r="W11" s="18">
        <f t="shared" ca="1" si="2"/>
        <v>-10</v>
      </c>
      <c r="Z11" s="15" t="str">
        <f>VLOOKUP(A11,[2]ImportationMaterialProgrammingE!B:X,23,0)</f>
        <v>DTA TRANSP</v>
      </c>
      <c r="AA11" s="1" t="str">
        <f>IF(Z11="DTA TRANSP","",VLOOKUP(A11,[2]ImportationMaterialProgrammingE!$B:$V,21,0))</f>
        <v/>
      </c>
      <c r="AB11" s="22" t="str">
        <f>VLOOKUP(E11,[3]Relatório!$A$1:$AK$65536,36,0)</f>
        <v/>
      </c>
      <c r="AC11" s="22" t="s">
        <v>587</v>
      </c>
      <c r="AF11" s="24"/>
      <c r="AG11" s="24"/>
      <c r="AH11" s="24"/>
      <c r="AI11" s="24"/>
    </row>
    <row r="12" spans="1:37" x14ac:dyDescent="0.25">
      <c r="A12" s="19">
        <v>80532621</v>
      </c>
      <c r="B12" s="20" t="s">
        <v>52</v>
      </c>
      <c r="C12" s="20" t="s">
        <v>44</v>
      </c>
      <c r="D12" s="15">
        <f>VLOOKUP(C12,[1]CC!D$3:P$20,12,0)</f>
        <v>44611</v>
      </c>
      <c r="E12" s="16">
        <f>VLOOKUP(A12,[2]ImportationMaterialProgrammingE!B:C,2,0)</f>
        <v>540200955</v>
      </c>
      <c r="F12" s="3" t="s">
        <v>585</v>
      </c>
      <c r="G12" s="3" t="s">
        <v>452</v>
      </c>
      <c r="H12" s="17">
        <f t="shared" ca="1" si="0"/>
        <v>63</v>
      </c>
      <c r="I12" s="15" t="str">
        <f>IF(VLOOKUP(A12,[2]ImportationMaterialProgrammingE!B:U,20,0)=0,"",VLOOKUP(A12,[2]ImportationMaterialProgrammingE!B:U,20,0))</f>
        <v>21/02/2022</v>
      </c>
      <c r="J12" s="15" t="str">
        <f>IF(VLOOKUP(A12,[2]ImportationMaterialProgrammingE!B:Y,24,0)&lt;&gt;"","Sim","Não")</f>
        <v>Não</v>
      </c>
      <c r="K12" s="15" t="str">
        <f>IF(VLOOKUP(A12,[2]ImportationMaterialProgrammingE!B:X,23,0)="DTA TRANSP",VLOOKUP(A12,[2]ImportationMaterialProgrammingE!B:V,21,0),"")</f>
        <v/>
      </c>
      <c r="L12" s="15" t="str">
        <f>IF(VLOOKUP(A12,[2]ImportationMaterialProgrammingE!B:Y,24,0)=0,"",VLOOKUP(A12,[2]ImportationMaterialProgrammingE!B:Y,24,0))</f>
        <v/>
      </c>
      <c r="N12" s="3" t="str">
        <f t="shared" si="1"/>
        <v/>
      </c>
      <c r="P12" s="3" t="s">
        <v>586</v>
      </c>
      <c r="Q12" s="16" t="str">
        <f>VLOOKUP(A12,[2]ImportationMaterialProgrammingE!B:AN,39,0)</f>
        <v>2203408307</v>
      </c>
      <c r="R12" s="22">
        <f>VLOOKUP(E12,[3]Relatório!$A$1:$AK$65536,29,0)</f>
        <v>44613</v>
      </c>
      <c r="S12" s="22">
        <v>44613</v>
      </c>
      <c r="T12" s="17" t="str">
        <f>VLOOKUP(A12,[2]ImportationMaterialProgrammingE!B:F,5,0)</f>
        <v>VERDE</v>
      </c>
      <c r="U12" s="22">
        <f>VLOOKUP(E12,[3]Relatório!$A$1:$AK$65536,33,0)</f>
        <v>44613</v>
      </c>
      <c r="V12" s="22">
        <v>44613</v>
      </c>
      <c r="W12" s="18">
        <f t="shared" ca="1" si="2"/>
        <v>-10</v>
      </c>
      <c r="Z12" s="15" t="str">
        <f>VLOOKUP(A12,[2]ImportationMaterialProgrammingE!B:X,23,0)</f>
        <v>FINALIZADO</v>
      </c>
      <c r="AA12" s="1" t="str">
        <f>IF(Z12="DTA TRANSP","",VLOOKUP(A12,[2]ImportationMaterialProgrammingE!$B:$V,21,0))</f>
        <v>22/02/2022</v>
      </c>
      <c r="AB12" s="22">
        <f>VLOOKUP(E12,[3]Relatório!$A$1:$AK$65536,36,0)</f>
        <v>44614</v>
      </c>
      <c r="AC12" s="22">
        <v>44614</v>
      </c>
      <c r="AD12" s="3" t="s">
        <v>457</v>
      </c>
      <c r="AF12" s="24"/>
      <c r="AG12" s="24"/>
      <c r="AH12" s="24"/>
      <c r="AI12" s="24"/>
    </row>
    <row r="13" spans="1:37" x14ac:dyDescent="0.25">
      <c r="A13" s="19">
        <v>80532633</v>
      </c>
      <c r="B13" s="20" t="s">
        <v>53</v>
      </c>
      <c r="C13" s="20" t="s">
        <v>44</v>
      </c>
      <c r="D13" s="15">
        <f>VLOOKUP(C13,[1]CC!D$3:P$20,12,0)</f>
        <v>44611</v>
      </c>
      <c r="E13" s="16">
        <f>VLOOKUP(A13,[2]ImportationMaterialProgrammingE!B:C,2,0)</f>
        <v>540200885</v>
      </c>
      <c r="F13" s="3" t="s">
        <v>585</v>
      </c>
      <c r="G13" s="3" t="s">
        <v>452</v>
      </c>
      <c r="H13" s="17">
        <f t="shared" ca="1" si="0"/>
        <v>63</v>
      </c>
      <c r="I13" s="15" t="str">
        <f>IF(VLOOKUP(A13,[2]ImportationMaterialProgrammingE!B:U,20,0)=0,"",VLOOKUP(A13,[2]ImportationMaterialProgrammingE!B:U,20,0))</f>
        <v>21/02/2022</v>
      </c>
      <c r="J13" s="15" t="str">
        <f>IF(VLOOKUP(A13,[2]ImportationMaterialProgrammingE!B:Y,24,0)&lt;&gt;"","Sim","Não")</f>
        <v>Não</v>
      </c>
      <c r="K13" s="15" t="str">
        <f>IF(VLOOKUP(A13,[2]ImportationMaterialProgrammingE!B:X,23,0)="DTA TRANSP",VLOOKUP(A13,[2]ImportationMaterialProgrammingE!B:V,21,0),"")</f>
        <v/>
      </c>
      <c r="L13" s="15" t="str">
        <f>IF(VLOOKUP(A13,[2]ImportationMaterialProgrammingE!B:Y,24,0)=0,"",VLOOKUP(A13,[2]ImportationMaterialProgrammingE!B:Y,24,0))</f>
        <v/>
      </c>
      <c r="N13" s="3" t="str">
        <f t="shared" si="1"/>
        <v/>
      </c>
      <c r="P13" s="3" t="s">
        <v>586</v>
      </c>
      <c r="Q13" s="16" t="str">
        <f>VLOOKUP(A13,[2]ImportationMaterialProgrammingE!B:AN,39,0)</f>
        <v>2203404786</v>
      </c>
      <c r="R13" s="22">
        <f>VLOOKUP(E13,[3]Relatório!$A$1:$AK$65536,29,0)</f>
        <v>44613</v>
      </c>
      <c r="S13" s="22">
        <v>44613</v>
      </c>
      <c r="T13" s="17" t="str">
        <f>VLOOKUP(A13,[2]ImportationMaterialProgrammingE!B:F,5,0)</f>
        <v>VERDE</v>
      </c>
      <c r="U13" s="22">
        <f>VLOOKUP(E13,[3]Relatório!$A$1:$AK$65536,33,0)</f>
        <v>44613</v>
      </c>
      <c r="V13" s="22">
        <v>44613</v>
      </c>
      <c r="W13" s="18">
        <f t="shared" ca="1" si="2"/>
        <v>-10</v>
      </c>
      <c r="Z13" s="15" t="str">
        <f>VLOOKUP(A13,[2]ImportationMaterialProgrammingE!B:X,23,0)</f>
        <v>FINALIZADO</v>
      </c>
      <c r="AA13" s="1" t="str">
        <f>IF(Z13="DTA TRANSP","",VLOOKUP(A13,[2]ImportationMaterialProgrammingE!$B:$V,21,0))</f>
        <v>22/02/2022</v>
      </c>
      <c r="AB13" s="22">
        <f>VLOOKUP(E13,[3]Relatório!$A$1:$AK$65536,36,0)</f>
        <v>44613</v>
      </c>
      <c r="AC13" s="22">
        <v>44613</v>
      </c>
      <c r="AD13" s="3" t="s">
        <v>457</v>
      </c>
      <c r="AF13" s="24"/>
      <c r="AG13" s="24"/>
      <c r="AH13" s="24"/>
      <c r="AI13" s="24"/>
    </row>
    <row r="14" spans="1:37" x14ac:dyDescent="0.25">
      <c r="A14" s="19">
        <v>80532634</v>
      </c>
      <c r="B14" s="20" t="s">
        <v>54</v>
      </c>
      <c r="C14" s="20" t="s">
        <v>44</v>
      </c>
      <c r="D14" s="15">
        <f>VLOOKUP(C14,[1]CC!D$3:P$20,12,0)</f>
        <v>44611</v>
      </c>
      <c r="E14" s="16">
        <f>VLOOKUP(A14,[2]ImportationMaterialProgrammingE!B:C,2,0)</f>
        <v>540200958</v>
      </c>
      <c r="F14" s="3" t="s">
        <v>585</v>
      </c>
      <c r="G14" s="3" t="s">
        <v>452</v>
      </c>
      <c r="H14" s="17">
        <f t="shared" ca="1" si="0"/>
        <v>63</v>
      </c>
      <c r="I14" s="15" t="str">
        <f>IF(VLOOKUP(A14,[2]ImportationMaterialProgrammingE!B:U,20,0)=0,"",VLOOKUP(A14,[2]ImportationMaterialProgrammingE!B:U,20,0))</f>
        <v>22/02/2022</v>
      </c>
      <c r="J14" s="15" t="str">
        <f>IF(VLOOKUP(A14,[2]ImportationMaterialProgrammingE!B:Y,24,0)&lt;&gt;"","Sim","Não")</f>
        <v>Não</v>
      </c>
      <c r="K14" s="15" t="str">
        <f>IF(VLOOKUP(A14,[2]ImportationMaterialProgrammingE!B:X,23,0)="DTA TRANSP",VLOOKUP(A14,[2]ImportationMaterialProgrammingE!B:V,21,0),"")</f>
        <v/>
      </c>
      <c r="L14" s="15" t="str">
        <f>IF(VLOOKUP(A14,[2]ImportationMaterialProgrammingE!B:Y,24,0)=0,"",VLOOKUP(A14,[2]ImportationMaterialProgrammingE!B:Y,24,0))</f>
        <v/>
      </c>
      <c r="N14" s="3" t="str">
        <f t="shared" si="1"/>
        <v/>
      </c>
      <c r="P14" s="3" t="s">
        <v>586</v>
      </c>
      <c r="Q14" s="16" t="str">
        <f>VLOOKUP(A14,[2]ImportationMaterialProgrammingE!B:AN,39,0)</f>
        <v>2203412428</v>
      </c>
      <c r="R14" s="22">
        <f>VLOOKUP(E14,[3]Relatório!$A$1:$AK$65536,29,0)</f>
        <v>44613</v>
      </c>
      <c r="S14" s="22">
        <v>44613</v>
      </c>
      <c r="T14" s="17" t="str">
        <f>VLOOKUP(A14,[2]ImportationMaterialProgrammingE!B:F,5,0)</f>
        <v>VERDE</v>
      </c>
      <c r="U14" s="22">
        <f>VLOOKUP(E14,[3]Relatório!$A$1:$AK$65536,33,0)</f>
        <v>44613</v>
      </c>
      <c r="V14" s="22">
        <v>44614</v>
      </c>
      <c r="W14" s="18">
        <f t="shared" ca="1" si="2"/>
        <v>-9</v>
      </c>
      <c r="Z14" s="15" t="str">
        <f>VLOOKUP(A14,[2]ImportationMaterialProgrammingE!B:X,23,0)</f>
        <v>FINALIZADO</v>
      </c>
      <c r="AA14" s="1" t="str">
        <f>IF(Z14="DTA TRANSP","",VLOOKUP(A14,[2]ImportationMaterialProgrammingE!$B:$V,21,0))</f>
        <v>22/02/2022</v>
      </c>
      <c r="AB14" s="22">
        <f>VLOOKUP(E14,[3]Relatório!$A$1:$AK$65536,36,0)</f>
        <v>44613</v>
      </c>
      <c r="AC14" s="22">
        <v>44613</v>
      </c>
      <c r="AD14" s="3" t="s">
        <v>457</v>
      </c>
      <c r="AF14" s="24"/>
      <c r="AG14" s="24"/>
      <c r="AH14" s="24"/>
      <c r="AI14" s="24"/>
    </row>
    <row r="15" spans="1:37" x14ac:dyDescent="0.25">
      <c r="A15" s="19">
        <v>80532640</v>
      </c>
      <c r="B15" s="20" t="s">
        <v>55</v>
      </c>
      <c r="C15" s="20" t="s">
        <v>44</v>
      </c>
      <c r="D15" s="15">
        <f>VLOOKUP(C15,[1]CC!D$3:P$20,12,0)</f>
        <v>44611</v>
      </c>
      <c r="E15" s="16">
        <f>VLOOKUP(A15,[2]ImportationMaterialProgrammingE!B:C,2,0)</f>
        <v>540200956</v>
      </c>
      <c r="F15" s="3" t="s">
        <v>585</v>
      </c>
      <c r="G15" s="3" t="s">
        <v>452</v>
      </c>
      <c r="H15" s="17">
        <f t="shared" ca="1" si="0"/>
        <v>63</v>
      </c>
      <c r="I15" s="15" t="str">
        <f>IF(VLOOKUP(A15,[2]ImportationMaterialProgrammingE!B:U,20,0)=0,"",VLOOKUP(A15,[2]ImportationMaterialProgrammingE!B:U,20,0))</f>
        <v>22/02/2022</v>
      </c>
      <c r="J15" s="15" t="str">
        <f>IF(VLOOKUP(A15,[2]ImportationMaterialProgrammingE!B:Y,24,0)&lt;&gt;"","Sim","Não")</f>
        <v>Não</v>
      </c>
      <c r="K15" s="15" t="str">
        <f>IF(VLOOKUP(A15,[2]ImportationMaterialProgrammingE!B:X,23,0)="DTA TRANSP",VLOOKUP(A15,[2]ImportationMaterialProgrammingE!B:V,21,0),"")</f>
        <v/>
      </c>
      <c r="L15" s="15" t="str">
        <f>IF(VLOOKUP(A15,[2]ImportationMaterialProgrammingE!B:Y,24,0)=0,"",VLOOKUP(A15,[2]ImportationMaterialProgrammingE!B:Y,24,0))</f>
        <v/>
      </c>
      <c r="N15" s="3" t="str">
        <f t="shared" si="1"/>
        <v/>
      </c>
      <c r="P15" s="3" t="s">
        <v>586</v>
      </c>
      <c r="Q15" s="16" t="str">
        <f>VLOOKUP(A15,[2]ImportationMaterialProgrammingE!B:AN,39,0)</f>
        <v>2203428006</v>
      </c>
      <c r="R15" s="22">
        <f>VLOOKUP(E15,[3]Relatório!$A$1:$AK$65536,29,0)</f>
        <v>44613</v>
      </c>
      <c r="S15" s="22">
        <v>44613</v>
      </c>
      <c r="T15" s="17" t="str">
        <f>VLOOKUP(A15,[2]ImportationMaterialProgrammingE!B:F,5,0)</f>
        <v>VERDE</v>
      </c>
      <c r="U15" s="22">
        <f>VLOOKUP(E15,[3]Relatório!$A$1:$AK$65536,33,0)</f>
        <v>44614</v>
      </c>
      <c r="V15" s="22">
        <v>44613</v>
      </c>
      <c r="W15" s="18">
        <f t="shared" ca="1" si="2"/>
        <v>-10</v>
      </c>
      <c r="Z15" s="15" t="str">
        <f>VLOOKUP(A15,[2]ImportationMaterialProgrammingE!B:X,23,0)</f>
        <v>FINALIZADO</v>
      </c>
      <c r="AA15" s="1" t="str">
        <f>IF(Z15="DTA TRANSP","",VLOOKUP(A15,[2]ImportationMaterialProgrammingE!$B:$V,21,0))</f>
        <v>23/02/2022</v>
      </c>
      <c r="AB15" s="22">
        <f>VLOOKUP(E15,[3]Relatório!$A$1:$AK$65536,36,0)</f>
        <v>44614</v>
      </c>
      <c r="AC15" s="22">
        <v>44614</v>
      </c>
      <c r="AD15" s="3" t="s">
        <v>457</v>
      </c>
      <c r="AF15" s="24"/>
      <c r="AG15" s="24"/>
      <c r="AH15" s="24"/>
      <c r="AI15" s="24"/>
    </row>
    <row r="16" spans="1:37" x14ac:dyDescent="0.25">
      <c r="A16" s="19">
        <v>80532668</v>
      </c>
      <c r="B16" s="20" t="s">
        <v>56</v>
      </c>
      <c r="C16" s="20" t="s">
        <v>44</v>
      </c>
      <c r="D16" s="15">
        <f>VLOOKUP(C16,[1]CC!D$3:P$20,12,0)</f>
        <v>44611</v>
      </c>
      <c r="E16" s="16">
        <f>VLOOKUP(A16,[2]ImportationMaterialProgrammingE!B:C,2,0)</f>
        <v>540200883</v>
      </c>
      <c r="F16" s="3" t="s">
        <v>585</v>
      </c>
      <c r="G16" s="3" t="s">
        <v>452</v>
      </c>
      <c r="H16" s="17">
        <f t="shared" ca="1" si="0"/>
        <v>63</v>
      </c>
      <c r="I16" s="15" t="str">
        <f>IF(VLOOKUP(A16,[2]ImportationMaterialProgrammingE!B:U,20,0)=0,"",VLOOKUP(A16,[2]ImportationMaterialProgrammingE!B:U,20,0))</f>
        <v>21/02/2022</v>
      </c>
      <c r="J16" s="15" t="str">
        <f>IF(VLOOKUP(A16,[2]ImportationMaterialProgrammingE!B:Y,24,0)&lt;&gt;"","Sim","Não")</f>
        <v>Não</v>
      </c>
      <c r="K16" s="15" t="str">
        <f>IF(VLOOKUP(A16,[2]ImportationMaterialProgrammingE!B:X,23,0)="DTA TRANSP",VLOOKUP(A16,[2]ImportationMaterialProgrammingE!B:V,21,0),"")</f>
        <v/>
      </c>
      <c r="L16" s="15" t="str">
        <f>IF(VLOOKUP(A16,[2]ImportationMaterialProgrammingE!B:Y,24,0)=0,"",VLOOKUP(A16,[2]ImportationMaterialProgrammingE!B:Y,24,0))</f>
        <v/>
      </c>
      <c r="N16" s="3" t="str">
        <f t="shared" si="1"/>
        <v/>
      </c>
      <c r="P16" s="3" t="s">
        <v>586</v>
      </c>
      <c r="Q16" s="16" t="str">
        <f>VLOOKUP(A16,[2]ImportationMaterialProgrammingE!B:AN,39,0)</f>
        <v>2203404778</v>
      </c>
      <c r="R16" s="22">
        <f>VLOOKUP(E16,[3]Relatório!$A$1:$AK$65536,29,0)</f>
        <v>44613</v>
      </c>
      <c r="S16" s="22">
        <v>44613</v>
      </c>
      <c r="T16" s="17" t="str">
        <f>VLOOKUP(A16,[2]ImportationMaterialProgrammingE!B:F,5,0)</f>
        <v>VERDE</v>
      </c>
      <c r="U16" s="22">
        <f>VLOOKUP(E16,[3]Relatório!$A$1:$AK$65536,33,0)</f>
        <v>44613</v>
      </c>
      <c r="V16" s="22">
        <v>44628</v>
      </c>
      <c r="W16" s="18">
        <f t="shared" ca="1" si="2"/>
        <v>5</v>
      </c>
      <c r="Z16" s="15" t="str">
        <f>VLOOKUP(A16,[2]ImportationMaterialProgrammingE!B:X,23,0)</f>
        <v>FINALIZADO</v>
      </c>
      <c r="AA16" s="1" t="str">
        <f>IF(Z16="DTA TRANSP","",VLOOKUP(A16,[2]ImportationMaterialProgrammingE!$B:$V,21,0))</f>
        <v>23/02/2022</v>
      </c>
      <c r="AB16" s="22">
        <f>VLOOKUP(E16,[3]Relatório!$A$1:$AK$65536,36,0)</f>
        <v>44614</v>
      </c>
      <c r="AC16" s="22">
        <v>44614</v>
      </c>
      <c r="AD16" s="3" t="s">
        <v>457</v>
      </c>
      <c r="AF16" s="24"/>
      <c r="AG16" s="24"/>
      <c r="AH16" s="24"/>
      <c r="AI16" s="24"/>
    </row>
    <row r="17" spans="1:35" x14ac:dyDescent="0.25">
      <c r="A17" s="19">
        <v>80532669</v>
      </c>
      <c r="B17" s="20" t="s">
        <v>57</v>
      </c>
      <c r="C17" s="20" t="s">
        <v>44</v>
      </c>
      <c r="D17" s="15">
        <f>VLOOKUP(C17,[1]CC!D$3:P$20,12,0)</f>
        <v>44611</v>
      </c>
      <c r="E17" s="16">
        <f>VLOOKUP(A17,[2]ImportationMaterialProgrammingE!B:C,2,0)</f>
        <v>540200959</v>
      </c>
      <c r="F17" s="3" t="s">
        <v>585</v>
      </c>
      <c r="G17" s="3" t="s">
        <v>452</v>
      </c>
      <c r="H17" s="17">
        <f t="shared" ca="1" si="0"/>
        <v>63</v>
      </c>
      <c r="I17" s="15" t="str">
        <f>IF(VLOOKUP(A17,[2]ImportationMaterialProgrammingE!B:U,20,0)=0,"",VLOOKUP(A17,[2]ImportationMaterialProgrammingE!B:U,20,0))</f>
        <v>22/03/2022</v>
      </c>
      <c r="J17" s="15" t="str">
        <f>IF(VLOOKUP(A17,[2]ImportationMaterialProgrammingE!B:Y,24,0)&lt;&gt;"","Sim","Não")</f>
        <v>Não</v>
      </c>
      <c r="K17" s="15" t="str">
        <f>IF(VLOOKUP(A17,[2]ImportationMaterialProgrammingE!B:X,23,0)="DTA TRANSP",VLOOKUP(A17,[2]ImportationMaterialProgrammingE!B:V,21,0),"")</f>
        <v/>
      </c>
      <c r="L17" s="15" t="str">
        <f>IF(VLOOKUP(A17,[2]ImportationMaterialProgrammingE!B:Y,24,0)=0,"",VLOOKUP(A17,[2]ImportationMaterialProgrammingE!B:Y,24,0))</f>
        <v/>
      </c>
      <c r="N17" s="3" t="str">
        <f t="shared" si="1"/>
        <v/>
      </c>
      <c r="P17" s="3" t="s">
        <v>586</v>
      </c>
      <c r="Q17" s="16" t="str">
        <f>VLOOKUP(A17,[2]ImportationMaterialProgrammingE!B:AN,39,0)</f>
        <v xml:space="preserve">          </v>
      </c>
      <c r="R17" s="22" t="str">
        <f>VLOOKUP(E17,[3]Relatório!$A$1:$AK$65536,29,0)</f>
        <v/>
      </c>
      <c r="S17" s="22" t="s">
        <v>587</v>
      </c>
      <c r="T17" s="17" t="str">
        <f>VLOOKUP(A17,[2]ImportationMaterialProgrammingE!B:F,5,0)</f>
        <v/>
      </c>
      <c r="U17" s="22" t="str">
        <f>VLOOKUP(E17,[3]Relatório!$A$1:$AK$65536,33,0)</f>
        <v/>
      </c>
      <c r="V17" s="22">
        <v>44623</v>
      </c>
      <c r="W17" s="18">
        <f t="shared" ca="1" si="2"/>
        <v>0</v>
      </c>
      <c r="Z17" s="15" t="str">
        <f>VLOOKUP(A17,[2]ImportationMaterialProgrammingE!B:X,23,0)</f>
        <v>DTA TRANSP</v>
      </c>
      <c r="AA17" s="1" t="str">
        <f>IF(Z17="DTA TRANSP","",VLOOKUP(A17,[2]ImportationMaterialProgrammingE!$B:$V,21,0))</f>
        <v/>
      </c>
      <c r="AB17" s="22" t="str">
        <f>VLOOKUP(E17,[3]Relatório!$A$1:$AK$65536,36,0)</f>
        <v/>
      </c>
      <c r="AC17" s="22" t="s">
        <v>587</v>
      </c>
      <c r="AF17" s="24"/>
      <c r="AG17" s="24"/>
      <c r="AH17" s="24"/>
      <c r="AI17" s="24"/>
    </row>
    <row r="18" spans="1:35" x14ac:dyDescent="0.25">
      <c r="A18" s="19">
        <v>80532676</v>
      </c>
      <c r="B18" s="20" t="s">
        <v>58</v>
      </c>
      <c r="C18" s="20" t="s">
        <v>44</v>
      </c>
      <c r="D18" s="15">
        <f>VLOOKUP(C18,[1]CC!D$3:P$20,12,0)</f>
        <v>44611</v>
      </c>
      <c r="E18" s="16">
        <f>VLOOKUP(A18,[2]ImportationMaterialProgrammingE!B:C,2,0)</f>
        <v>540200886</v>
      </c>
      <c r="F18" s="3" t="s">
        <v>585</v>
      </c>
      <c r="G18" s="3" t="s">
        <v>452</v>
      </c>
      <c r="H18" s="17">
        <f t="shared" ca="1" si="0"/>
        <v>63</v>
      </c>
      <c r="I18" s="15" t="e">
        <f>IF(VLOOKUP(A18,[2]ImportationMaterialProgrammingE!B:U,20,0)=0,"",VLOOKUP(A18,[2]ImportationMaterialProgrammingE!B:U,20,0))</f>
        <v>#REF!</v>
      </c>
      <c r="J18" s="15" t="str">
        <f>IF(VLOOKUP(A18,[2]ImportationMaterialProgrammingE!B:Y,24,0)&lt;&gt;"","Sim","Não")</f>
        <v>Não</v>
      </c>
      <c r="K18" s="15" t="str">
        <f>IF(VLOOKUP(A18,[2]ImportationMaterialProgrammingE!B:X,23,0)="DTA TRANSP",VLOOKUP(A18,[2]ImportationMaterialProgrammingE!B:V,21,0),"")</f>
        <v/>
      </c>
      <c r="L18" s="15" t="str">
        <f>IF(VLOOKUP(A18,[2]ImportationMaterialProgrammingE!B:Y,24,0)=0,"",VLOOKUP(A18,[2]ImportationMaterialProgrammingE!B:Y,24,0))</f>
        <v/>
      </c>
      <c r="N18" s="3" t="str">
        <f t="shared" si="1"/>
        <v/>
      </c>
      <c r="P18" s="3" t="s">
        <v>586</v>
      </c>
      <c r="Q18" s="16" t="str">
        <f>VLOOKUP(A18,[2]ImportationMaterialProgrammingE!B:AN,39,0)</f>
        <v xml:space="preserve">          </v>
      </c>
      <c r="R18" s="22" t="str">
        <f>VLOOKUP(E18,[3]Relatório!$A$1:$AK$65536,29,0)</f>
        <v/>
      </c>
      <c r="S18" s="22" t="s">
        <v>587</v>
      </c>
      <c r="T18" s="17" t="str">
        <f>VLOOKUP(A18,[2]ImportationMaterialProgrammingE!B:F,5,0)</f>
        <v/>
      </c>
      <c r="U18" s="22" t="str">
        <f>VLOOKUP(E18,[3]Relatório!$A$1:$AK$65536,33,0)</f>
        <v/>
      </c>
      <c r="V18" s="22">
        <v>44629</v>
      </c>
      <c r="W18" s="18">
        <f t="shared" ca="1" si="2"/>
        <v>6</v>
      </c>
      <c r="Z18" s="15" t="str">
        <f>VLOOKUP(A18,[2]ImportationMaterialProgrammingE!B:X,23,0)</f>
        <v>DTA TRANSP</v>
      </c>
      <c r="AA18" s="1" t="str">
        <f>IF(Z18="DTA TRANSP","",VLOOKUP(A18,[2]ImportationMaterialProgrammingE!$B:$V,21,0))</f>
        <v/>
      </c>
      <c r="AB18" s="22" t="str">
        <f>VLOOKUP(E18,[3]Relatório!$A$1:$AK$65536,36,0)</f>
        <v/>
      </c>
      <c r="AC18" s="22" t="s">
        <v>587</v>
      </c>
      <c r="AF18" s="24"/>
      <c r="AG18" s="24"/>
      <c r="AH18" s="24"/>
      <c r="AI18" s="24"/>
    </row>
    <row r="19" spans="1:35" x14ac:dyDescent="0.25">
      <c r="A19" s="19">
        <v>80532677</v>
      </c>
      <c r="B19" s="20" t="s">
        <v>59</v>
      </c>
      <c r="C19" s="20" t="s">
        <v>44</v>
      </c>
      <c r="D19" s="15">
        <f>VLOOKUP(C19,[1]CC!D$3:P$20,12,0)</f>
        <v>44611</v>
      </c>
      <c r="E19" s="16">
        <f>VLOOKUP(A19,[2]ImportationMaterialProgrammingE!B:C,2,0)</f>
        <v>540200888</v>
      </c>
      <c r="F19" s="3" t="s">
        <v>585</v>
      </c>
      <c r="G19" s="3" t="s">
        <v>452</v>
      </c>
      <c r="H19" s="17">
        <f t="shared" ca="1" si="0"/>
        <v>63</v>
      </c>
      <c r="I19" s="15" t="str">
        <f>IF(VLOOKUP(A19,[2]ImportationMaterialProgrammingE!B:U,20,0)=0,"",VLOOKUP(A19,[2]ImportationMaterialProgrammingE!B:U,20,0))</f>
        <v>11/03/2022</v>
      </c>
      <c r="J19" s="15" t="str">
        <f>IF(VLOOKUP(A19,[2]ImportationMaterialProgrammingE!B:Y,24,0)&lt;&gt;"","Sim","Não")</f>
        <v>Não</v>
      </c>
      <c r="K19" s="15" t="str">
        <f>IF(VLOOKUP(A19,[2]ImportationMaterialProgrammingE!B:X,23,0)="DTA TRANSP",VLOOKUP(A19,[2]ImportationMaterialProgrammingE!B:V,21,0),"")</f>
        <v/>
      </c>
      <c r="L19" s="15" t="str">
        <f>IF(VLOOKUP(A19,[2]ImportationMaterialProgrammingE!B:Y,24,0)=0,"",VLOOKUP(A19,[2]ImportationMaterialProgrammingE!B:Y,24,0))</f>
        <v/>
      </c>
      <c r="N19" s="3" t="str">
        <f t="shared" si="1"/>
        <v/>
      </c>
      <c r="P19" s="3" t="s">
        <v>456</v>
      </c>
      <c r="Q19" s="16" t="str">
        <f>VLOOKUP(A19,[2]ImportationMaterialProgrammingE!B:AN,39,0)</f>
        <v>2204335893</v>
      </c>
      <c r="R19" s="22">
        <f>VLOOKUP(E19,[3]Relatório!$A$1:$AK$65536,29,0)</f>
        <v>44627</v>
      </c>
      <c r="S19" s="22">
        <v>44627</v>
      </c>
      <c r="T19" s="17" t="str">
        <f>VLOOKUP(A19,[2]ImportationMaterialProgrammingE!B:F,5,0)</f>
        <v>VERDE</v>
      </c>
      <c r="U19" s="22">
        <f>VLOOKUP(E19,[3]Relatório!$A$1:$AK$65536,33,0)</f>
        <v>44628</v>
      </c>
      <c r="V19" s="22">
        <v>44629</v>
      </c>
      <c r="W19" s="18">
        <f t="shared" ca="1" si="2"/>
        <v>6</v>
      </c>
      <c r="Z19" s="15" t="str">
        <f>VLOOKUP(A19,[2]ImportationMaterialProgrammingE!B:X,23,0)</f>
        <v>MBB</v>
      </c>
      <c r="AA19" s="1" t="str">
        <f>IF(Z19="DTA TRANSP","",VLOOKUP(A19,[2]ImportationMaterialProgrammingE!$B:$V,21,0))</f>
        <v>11/03/2022</v>
      </c>
      <c r="AB19" s="22">
        <f>VLOOKUP(E19,[3]Relatório!$A$1:$AK$65536,36,0)</f>
        <v>44630</v>
      </c>
      <c r="AC19" s="22">
        <v>44630</v>
      </c>
      <c r="AD19" s="3" t="s">
        <v>457</v>
      </c>
      <c r="AF19" s="24"/>
      <c r="AG19" s="24"/>
      <c r="AH19" s="24"/>
      <c r="AI19" s="24"/>
    </row>
    <row r="20" spans="1:35" x14ac:dyDescent="0.25">
      <c r="A20" s="19">
        <v>80532678</v>
      </c>
      <c r="B20" s="20" t="s">
        <v>60</v>
      </c>
      <c r="C20" s="20" t="s">
        <v>44</v>
      </c>
      <c r="D20" s="15">
        <f>VLOOKUP(C20,[1]CC!D$3:P$20,12,0)</f>
        <v>44611</v>
      </c>
      <c r="E20" s="16">
        <f>VLOOKUP(A20,[2]ImportationMaterialProgrammingE!B:C,2,0)</f>
        <v>540200889</v>
      </c>
      <c r="F20" s="3" t="s">
        <v>585</v>
      </c>
      <c r="G20" s="3" t="s">
        <v>452</v>
      </c>
      <c r="H20" s="17">
        <f t="shared" ca="1" si="0"/>
        <v>63</v>
      </c>
      <c r="I20" s="15" t="str">
        <f>IF(VLOOKUP(A20,[2]ImportationMaterialProgrammingE!B:U,20,0)=0,"",VLOOKUP(A20,[2]ImportationMaterialProgrammingE!B:U,20,0))</f>
        <v>02/03/2022</v>
      </c>
      <c r="J20" s="15" t="str">
        <f>IF(VLOOKUP(A20,[2]ImportationMaterialProgrammingE!B:Y,24,0)&lt;&gt;"","Sim","Não")</f>
        <v>Não</v>
      </c>
      <c r="K20" s="15" t="str">
        <f>IF(VLOOKUP(A20,[2]ImportationMaterialProgrammingE!B:X,23,0)="DTA TRANSP",VLOOKUP(A20,[2]ImportationMaterialProgrammingE!B:V,21,0),"")</f>
        <v/>
      </c>
      <c r="L20" s="15" t="str">
        <f>IF(VLOOKUP(A20,[2]ImportationMaterialProgrammingE!B:Y,24,0)=0,"",VLOOKUP(A20,[2]ImportationMaterialProgrammingE!B:Y,24,0))</f>
        <v/>
      </c>
      <c r="N20" s="3" t="str">
        <f t="shared" si="1"/>
        <v/>
      </c>
      <c r="P20" s="3" t="s">
        <v>586</v>
      </c>
      <c r="Q20" s="16" t="str">
        <f>VLOOKUP(A20,[2]ImportationMaterialProgrammingE!B:AN,39,0)</f>
        <v>2203846045</v>
      </c>
      <c r="R20" s="22">
        <f>VLOOKUP(E20,[3]Relatório!$A$1:$AK$65536,29,0)</f>
        <v>44617</v>
      </c>
      <c r="S20" s="22">
        <v>44617</v>
      </c>
      <c r="T20" s="17" t="str">
        <f>VLOOKUP(A20,[2]ImportationMaterialProgrammingE!B:F,5,0)</f>
        <v>VERDE</v>
      </c>
      <c r="U20" s="22">
        <f>VLOOKUP(E20,[3]Relatório!$A$1:$AK$65536,33,0)</f>
        <v>44623</v>
      </c>
      <c r="V20" s="22">
        <v>44630</v>
      </c>
      <c r="W20" s="18">
        <f t="shared" ca="1" si="2"/>
        <v>7</v>
      </c>
      <c r="Z20" s="15" t="str">
        <f>VLOOKUP(A20,[2]ImportationMaterialProgrammingE!B:X,23,0)</f>
        <v>FINALIZADO</v>
      </c>
      <c r="AA20" s="1" t="str">
        <f>IF(Z20="DTA TRANSP","",VLOOKUP(A20,[2]ImportationMaterialProgrammingE!$B:$V,21,0))</f>
        <v>02/03/2022</v>
      </c>
      <c r="AB20" s="22">
        <f>VLOOKUP(E20,[3]Relatório!$A$1:$AK$65536,36,0)</f>
        <v>44623</v>
      </c>
      <c r="AC20" s="22">
        <v>44623</v>
      </c>
      <c r="AD20" s="3" t="s">
        <v>457</v>
      </c>
      <c r="AF20" s="24"/>
      <c r="AG20" s="24"/>
      <c r="AH20" s="24"/>
      <c r="AI20" s="24"/>
    </row>
    <row r="21" spans="1:35" x14ac:dyDescent="0.25">
      <c r="A21" s="19">
        <v>80532694</v>
      </c>
      <c r="B21" s="20" t="s">
        <v>61</v>
      </c>
      <c r="C21" s="20" t="s">
        <v>44</v>
      </c>
      <c r="D21" s="15">
        <f>VLOOKUP(C21,[1]CC!D$3:P$20,12,0)</f>
        <v>44611</v>
      </c>
      <c r="E21" s="16">
        <f>VLOOKUP(A21,[2]ImportationMaterialProgrammingE!B:C,2,0)</f>
        <v>540200763</v>
      </c>
      <c r="F21" s="3" t="s">
        <v>585</v>
      </c>
      <c r="G21" s="3" t="s">
        <v>452</v>
      </c>
      <c r="H21" s="17">
        <f t="shared" ca="1" si="0"/>
        <v>63</v>
      </c>
      <c r="I21" s="15" t="str">
        <f>IF(VLOOKUP(A21,[2]ImportationMaterialProgrammingE!B:U,20,0)=0,"",VLOOKUP(A21,[2]ImportationMaterialProgrammingE!B:U,20,0))</f>
        <v>15/02/2022</v>
      </c>
      <c r="J21" s="15" t="str">
        <f>IF(VLOOKUP(A21,[2]ImportationMaterialProgrammingE!B:Y,24,0)&lt;&gt;"","Sim","Não")</f>
        <v>Não</v>
      </c>
      <c r="K21" s="15" t="str">
        <f>IF(VLOOKUP(A21,[2]ImportationMaterialProgrammingE!B:X,23,0)="DTA TRANSP",VLOOKUP(A21,[2]ImportationMaterialProgrammingE!B:V,21,0),"")</f>
        <v/>
      </c>
      <c r="L21" s="15" t="str">
        <f>IF(VLOOKUP(A21,[2]ImportationMaterialProgrammingE!B:Y,24,0)=0,"",VLOOKUP(A21,[2]ImportationMaterialProgrammingE!B:Y,24,0))</f>
        <v/>
      </c>
      <c r="N21" s="3" t="str">
        <f t="shared" si="1"/>
        <v/>
      </c>
      <c r="P21" s="3" t="s">
        <v>586</v>
      </c>
      <c r="Q21" s="16" t="str">
        <f>VLOOKUP(A21,[2]ImportationMaterialProgrammingE!B:AN,39,0)</f>
        <v>2204533083</v>
      </c>
      <c r="R21" s="22">
        <f>VLOOKUP(E21,[3]Relatório!$A$1:$AK$65536,29,0)</f>
        <v>44629</v>
      </c>
      <c r="S21" s="22">
        <v>44629</v>
      </c>
      <c r="T21" s="17" t="str">
        <f>VLOOKUP(A21,[2]ImportationMaterialProgrammingE!B:F,5,0)</f>
        <v>VERDE</v>
      </c>
      <c r="U21" s="22">
        <f>VLOOKUP(E21,[3]Relatório!$A$1:$AK$65536,33,0)</f>
        <v>44629</v>
      </c>
      <c r="V21" s="22">
        <v>44613</v>
      </c>
      <c r="W21" s="18">
        <f t="shared" ca="1" si="2"/>
        <v>-10</v>
      </c>
      <c r="Z21" s="15" t="str">
        <f>VLOOKUP(A21,[2]ImportationMaterialProgrammingE!B:X,23,0)</f>
        <v>FINALIZADO</v>
      </c>
      <c r="AA21" s="1" t="str">
        <f>IF(Z21="DTA TRANSP","",VLOOKUP(A21,[2]ImportationMaterialProgrammingE!$B:$V,21,0))</f>
        <v>10/03/2022</v>
      </c>
      <c r="AB21" s="22" t="str">
        <f>VLOOKUP(E21,[3]Relatório!$A$1:$AK$65536,36,0)</f>
        <v/>
      </c>
      <c r="AC21" s="22" t="s">
        <v>587</v>
      </c>
      <c r="AF21" s="24"/>
      <c r="AG21" s="24"/>
      <c r="AH21" s="24"/>
      <c r="AI21" s="24"/>
    </row>
    <row r="22" spans="1:35" x14ac:dyDescent="0.25">
      <c r="A22" s="19">
        <v>80532697</v>
      </c>
      <c r="B22" s="20" t="s">
        <v>62</v>
      </c>
      <c r="C22" s="20" t="s">
        <v>44</v>
      </c>
      <c r="D22" s="15">
        <f>VLOOKUP(C22,[1]CC!D$3:P$20,12,0)</f>
        <v>44611</v>
      </c>
      <c r="E22" s="16">
        <f>VLOOKUP(A22,[2]ImportationMaterialProgrammingE!B:C,2,0)</f>
        <v>540200892</v>
      </c>
      <c r="F22" s="3" t="s">
        <v>585</v>
      </c>
      <c r="G22" s="3" t="s">
        <v>452</v>
      </c>
      <c r="H22" s="17">
        <f t="shared" ca="1" si="0"/>
        <v>63</v>
      </c>
      <c r="I22" s="15" t="str">
        <f>IF(VLOOKUP(A22,[2]ImportationMaterialProgrammingE!B:U,20,0)=0,"",VLOOKUP(A22,[2]ImportationMaterialProgrammingE!B:U,20,0))</f>
        <v>09/03/2022</v>
      </c>
      <c r="J22" s="15" t="str">
        <f>IF(VLOOKUP(A22,[2]ImportationMaterialProgrammingE!B:Y,24,0)&lt;&gt;"","Sim","Não")</f>
        <v>Não</v>
      </c>
      <c r="K22" s="15" t="str">
        <f>IF(VLOOKUP(A22,[2]ImportationMaterialProgrammingE!B:X,23,0)="DTA TRANSP",VLOOKUP(A22,[2]ImportationMaterialProgrammingE!B:V,21,0),"")</f>
        <v/>
      </c>
      <c r="L22" s="15" t="str">
        <f>IF(VLOOKUP(A22,[2]ImportationMaterialProgrammingE!B:Y,24,0)=0,"",VLOOKUP(A22,[2]ImportationMaterialProgrammingE!B:Y,24,0))</f>
        <v/>
      </c>
      <c r="N22" s="3" t="str">
        <f t="shared" si="1"/>
        <v/>
      </c>
      <c r="P22" s="3" t="s">
        <v>456</v>
      </c>
      <c r="R22" s="22">
        <f>VLOOKUP(E22,[3]Relatório!$A$1:$AK$65536,29,0)</f>
        <v>44630</v>
      </c>
      <c r="S22" s="22" t="s">
        <v>587</v>
      </c>
      <c r="T22" s="17" t="str">
        <f>VLOOKUP(A22,[2]ImportationMaterialProgrammingE!B:F,5,0)</f>
        <v/>
      </c>
      <c r="U22" s="22">
        <f>VLOOKUP(E22,[3]Relatório!$A$1:$AK$65536,33,0)</f>
        <v>44631</v>
      </c>
      <c r="V22" s="22"/>
      <c r="W22" s="18" t="str">
        <f t="shared" ca="1" si="2"/>
        <v/>
      </c>
      <c r="Z22" s="15" t="str">
        <f>VLOOKUP(A22,[2]ImportationMaterialProgrammingE!B:X,23,0)</f>
        <v>MBB</v>
      </c>
      <c r="AA22" s="1" t="str">
        <f>IF(Z22="DTA TRANSP","",VLOOKUP(A22,[2]ImportationMaterialProgrammingE!$B:$V,21,0))</f>
        <v>10/03/2022</v>
      </c>
      <c r="AB22" s="22">
        <f>VLOOKUP(E22,[3]Relatório!$A$1:$AK$65536,36,0)</f>
        <v>44637</v>
      </c>
      <c r="AC22" s="22" t="s">
        <v>587</v>
      </c>
      <c r="AF22" s="24"/>
      <c r="AG22" s="24"/>
      <c r="AH22" s="24"/>
      <c r="AI22" s="24"/>
    </row>
    <row r="23" spans="1:35" x14ac:dyDescent="0.25">
      <c r="A23" s="19">
        <v>80532699</v>
      </c>
      <c r="B23" s="20" t="s">
        <v>63</v>
      </c>
      <c r="C23" s="20" t="s">
        <v>44</v>
      </c>
      <c r="D23" s="15">
        <f>VLOOKUP(C23,[1]CC!D$3:P$20,12,0)</f>
        <v>44611</v>
      </c>
      <c r="E23" s="16">
        <f>VLOOKUP(A23,[2]ImportationMaterialProgrammingE!B:C,2,0)</f>
        <v>540200895</v>
      </c>
      <c r="F23" s="3" t="s">
        <v>585</v>
      </c>
      <c r="G23" s="3" t="s">
        <v>452</v>
      </c>
      <c r="H23" s="17">
        <f t="shared" ca="1" si="0"/>
        <v>63</v>
      </c>
      <c r="I23" s="15" t="str">
        <f>IF(VLOOKUP(A23,[2]ImportationMaterialProgrammingE!B:U,20,0)=0,"",VLOOKUP(A23,[2]ImportationMaterialProgrammingE!B:U,20,0))</f>
        <v>10/03/2022</v>
      </c>
      <c r="J23" s="15" t="str">
        <f>IF(VLOOKUP(A23,[2]ImportationMaterialProgrammingE!B:Y,24,0)&lt;&gt;"","Sim","Não")</f>
        <v>Não</v>
      </c>
      <c r="K23" s="15" t="str">
        <f>IF(VLOOKUP(A23,[2]ImportationMaterialProgrammingE!B:X,23,0)="DTA TRANSP",VLOOKUP(A23,[2]ImportationMaterialProgrammingE!B:V,21,0),"")</f>
        <v/>
      </c>
      <c r="L23" s="15" t="str">
        <f>IF(VLOOKUP(A23,[2]ImportationMaterialProgrammingE!B:Y,24,0)=0,"",VLOOKUP(A23,[2]ImportationMaterialProgrammingE!B:Y,24,0))</f>
        <v/>
      </c>
      <c r="N23" s="3" t="str">
        <f t="shared" si="1"/>
        <v/>
      </c>
      <c r="P23" s="3" t="s">
        <v>456</v>
      </c>
      <c r="Q23" s="16" t="str">
        <f>VLOOKUP(A23,[2]ImportationMaterialProgrammingE!B:AN,39,0)</f>
        <v>2204538336</v>
      </c>
      <c r="R23" s="22">
        <f>VLOOKUP(E23,[3]Relatório!$A$1:$AK$65536,29,0)</f>
        <v>44629</v>
      </c>
      <c r="S23" s="22">
        <v>44629</v>
      </c>
      <c r="T23" s="17" t="str">
        <f>VLOOKUP(A23,[2]ImportationMaterialProgrammingE!B:F,5,0)</f>
        <v>VERDE</v>
      </c>
      <c r="U23" s="22">
        <f>VLOOKUP(E23,[3]Relatório!$A$1:$AK$65536,33,0)</f>
        <v>44629</v>
      </c>
      <c r="V23" s="22">
        <v>44613</v>
      </c>
      <c r="W23" s="18">
        <f t="shared" ca="1" si="2"/>
        <v>-10</v>
      </c>
      <c r="Z23" s="15" t="str">
        <f>VLOOKUP(A23,[2]ImportationMaterialProgrammingE!B:X,23,0)</f>
        <v>SBL</v>
      </c>
      <c r="AA23" s="1" t="str">
        <f>IF(Z23="DTA TRANSP","",VLOOKUP(A23,[2]ImportationMaterialProgrammingE!$B:$V,21,0))</f>
        <v>09/03/2022</v>
      </c>
      <c r="AB23" s="22">
        <f>VLOOKUP(E23,[3]Relatório!$A$1:$AK$65536,36,0)</f>
        <v>44630</v>
      </c>
      <c r="AC23" s="22">
        <v>44630</v>
      </c>
      <c r="AD23" s="3" t="s">
        <v>457</v>
      </c>
      <c r="AF23" s="24"/>
      <c r="AG23" s="24"/>
      <c r="AH23" s="24"/>
      <c r="AI23" s="24"/>
    </row>
    <row r="24" spans="1:35" x14ac:dyDescent="0.25">
      <c r="A24" s="19">
        <v>80532700</v>
      </c>
      <c r="B24" s="20" t="s">
        <v>64</v>
      </c>
      <c r="C24" s="20" t="s">
        <v>44</v>
      </c>
      <c r="D24" s="15">
        <f>VLOOKUP(C24,[1]CC!D$3:P$20,12,0)</f>
        <v>44611</v>
      </c>
      <c r="E24" s="16">
        <f>VLOOKUP(A24,[2]ImportationMaterialProgrammingE!B:C,2,0)</f>
        <v>540200896</v>
      </c>
      <c r="F24" s="3" t="s">
        <v>585</v>
      </c>
      <c r="G24" s="3" t="s">
        <v>452</v>
      </c>
      <c r="H24" s="17">
        <f t="shared" ca="1" si="0"/>
        <v>63</v>
      </c>
      <c r="I24" s="15" t="str">
        <f>IF(VLOOKUP(A24,[2]ImportationMaterialProgrammingE!B:U,20,0)=0,"",VLOOKUP(A24,[2]ImportationMaterialProgrammingE!B:U,20,0))</f>
        <v>14/03/2022</v>
      </c>
      <c r="J24" s="15" t="str">
        <f>IF(VLOOKUP(A24,[2]ImportationMaterialProgrammingE!B:Y,24,0)&lt;&gt;"","Sim","Não")</f>
        <v>Não</v>
      </c>
      <c r="K24" s="15" t="str">
        <f>IF(VLOOKUP(A24,[2]ImportationMaterialProgrammingE!B:X,23,0)="DTA TRANSP",VLOOKUP(A24,[2]ImportationMaterialProgrammingE!B:V,21,0),"")</f>
        <v/>
      </c>
      <c r="L24" s="15" t="str">
        <f>IF(VLOOKUP(A24,[2]ImportationMaterialProgrammingE!B:Y,24,0)=0,"",VLOOKUP(A24,[2]ImportationMaterialProgrammingE!B:Y,24,0))</f>
        <v/>
      </c>
      <c r="N24" s="3" t="str">
        <f t="shared" si="1"/>
        <v/>
      </c>
      <c r="P24" s="3" t="s">
        <v>456</v>
      </c>
      <c r="Q24" s="16" t="str">
        <f>VLOOKUP(A24,[2]ImportationMaterialProgrammingE!B:AN,39,0)</f>
        <v>2204636290</v>
      </c>
      <c r="R24" s="22">
        <f>VLOOKUP(E24,[3]Relatório!$A$1:$AK$65536,29,0)</f>
        <v>44630</v>
      </c>
      <c r="S24" s="22">
        <v>44630</v>
      </c>
      <c r="T24" s="17" t="str">
        <f>VLOOKUP(A24,[2]ImportationMaterialProgrammingE!B:F,5,0)</f>
        <v/>
      </c>
      <c r="U24" s="22">
        <f>VLOOKUP(E24,[3]Relatório!$A$1:$AK$65536,33,0)</f>
        <v>44630</v>
      </c>
      <c r="V24" s="22">
        <v>44614</v>
      </c>
      <c r="W24" s="18">
        <f t="shared" ca="1" si="2"/>
        <v>-9</v>
      </c>
      <c r="Z24" s="15" t="str">
        <f>VLOOKUP(A24,[2]ImportationMaterialProgrammingE!B:X,23,0)</f>
        <v/>
      </c>
      <c r="AA24" s="1" t="str">
        <f>IF(Z24="DTA TRANSP","",VLOOKUP(A24,[2]ImportationMaterialProgrammingE!$B:$V,21,0))</f>
        <v/>
      </c>
      <c r="AB24" s="22" t="str">
        <f>VLOOKUP(E24,[3]Relatório!$A$1:$AK$65536,36,0)</f>
        <v/>
      </c>
      <c r="AC24" s="22" t="s">
        <v>587</v>
      </c>
      <c r="AF24" s="24"/>
      <c r="AG24" s="24"/>
      <c r="AH24" s="24"/>
      <c r="AI24" s="24"/>
    </row>
    <row r="25" spans="1:35" x14ac:dyDescent="0.25">
      <c r="A25" s="19">
        <v>80532718</v>
      </c>
      <c r="B25" s="20" t="s">
        <v>65</v>
      </c>
      <c r="C25" s="20" t="s">
        <v>44</v>
      </c>
      <c r="D25" s="15">
        <f>VLOOKUP(C25,[1]CC!D$3:P$20,12,0)</f>
        <v>44611</v>
      </c>
      <c r="E25" s="16">
        <f>VLOOKUP(A25,[2]ImportationMaterialProgrammingE!B:C,2,0)</f>
        <v>540200897</v>
      </c>
      <c r="F25" s="3" t="s">
        <v>585</v>
      </c>
      <c r="G25" s="3" t="s">
        <v>452</v>
      </c>
      <c r="H25" s="17">
        <f t="shared" ca="1" si="0"/>
        <v>63</v>
      </c>
      <c r="I25" s="15" t="str">
        <f>IF(VLOOKUP(A25,[2]ImportationMaterialProgrammingE!B:U,20,0)=0,"",VLOOKUP(A25,[2]ImportationMaterialProgrammingE!B:U,20,0))</f>
        <v>22/02/2022</v>
      </c>
      <c r="J25" s="15" t="str">
        <f>IF(VLOOKUP(A25,[2]ImportationMaterialProgrammingE!B:Y,24,0)&lt;&gt;"","Sim","Não")</f>
        <v>Não</v>
      </c>
      <c r="K25" s="15" t="str">
        <f>IF(VLOOKUP(A25,[2]ImportationMaterialProgrammingE!B:X,23,0)="DTA TRANSP",VLOOKUP(A25,[2]ImportationMaterialProgrammingE!B:V,21,0),"")</f>
        <v/>
      </c>
      <c r="L25" s="15" t="str">
        <f>IF(VLOOKUP(A25,[2]ImportationMaterialProgrammingE!B:Y,24,0)=0,"",VLOOKUP(A25,[2]ImportationMaterialProgrammingE!B:Y,24,0))</f>
        <v/>
      </c>
      <c r="N25" s="3" t="str">
        <f t="shared" si="1"/>
        <v/>
      </c>
      <c r="P25" s="3" t="s">
        <v>586</v>
      </c>
      <c r="Q25" s="16" t="str">
        <f>VLOOKUP(A25,[2]ImportationMaterialProgrammingE!B:AN,39,0)</f>
        <v>2203410620</v>
      </c>
      <c r="R25" s="22">
        <f>VLOOKUP(E25,[3]Relatório!$A$1:$AK$65536,29,0)</f>
        <v>44613</v>
      </c>
      <c r="S25" s="22">
        <v>44613</v>
      </c>
      <c r="T25" s="17" t="str">
        <f>VLOOKUP(A25,[2]ImportationMaterialProgrammingE!B:F,5,0)</f>
        <v>VERDE</v>
      </c>
      <c r="U25" s="22">
        <f>VLOOKUP(E25,[3]Relatório!$A$1:$AK$65536,33,0)</f>
        <v>44613</v>
      </c>
      <c r="V25" s="22">
        <v>44614</v>
      </c>
      <c r="W25" s="18">
        <f t="shared" ca="1" si="2"/>
        <v>-9</v>
      </c>
      <c r="Z25" s="15" t="str">
        <f>VLOOKUP(A25,[2]ImportationMaterialProgrammingE!B:X,23,0)</f>
        <v>FINALIZADO</v>
      </c>
      <c r="AA25" s="1" t="str">
        <f>IF(Z25="DTA TRANSP","",VLOOKUP(A25,[2]ImportationMaterialProgrammingE!$B:$V,21,0))</f>
        <v>22/02/2022</v>
      </c>
      <c r="AB25" s="22">
        <f>VLOOKUP(E25,[3]Relatório!$A$1:$AK$65536,36,0)</f>
        <v>44613</v>
      </c>
      <c r="AC25" s="22">
        <v>44613</v>
      </c>
      <c r="AD25" s="3" t="s">
        <v>457</v>
      </c>
      <c r="AF25" s="24"/>
      <c r="AG25" s="24"/>
      <c r="AH25" s="24"/>
      <c r="AI25" s="24"/>
    </row>
    <row r="26" spans="1:35" x14ac:dyDescent="0.25">
      <c r="A26" s="19">
        <v>80532772</v>
      </c>
      <c r="B26" s="20" t="s">
        <v>66</v>
      </c>
      <c r="C26" s="20" t="s">
        <v>44</v>
      </c>
      <c r="D26" s="15">
        <f>VLOOKUP(C26,[1]CC!D$3:P$20,12,0)</f>
        <v>44611</v>
      </c>
      <c r="E26" s="16">
        <f>VLOOKUP(A26,[2]ImportationMaterialProgrammingE!B:C,2,0)</f>
        <v>540200898</v>
      </c>
      <c r="F26" s="3" t="s">
        <v>585</v>
      </c>
      <c r="G26" s="3" t="s">
        <v>452</v>
      </c>
      <c r="H26" s="17">
        <f t="shared" ca="1" si="0"/>
        <v>63</v>
      </c>
      <c r="I26" s="15" t="str">
        <f>IF(VLOOKUP(A26,[2]ImportationMaterialProgrammingE!B:U,20,0)=0,"",VLOOKUP(A26,[2]ImportationMaterialProgrammingE!B:U,20,0))</f>
        <v>23/02/2022</v>
      </c>
      <c r="J26" s="15" t="str">
        <f>IF(VLOOKUP(A26,[2]ImportationMaterialProgrammingE!B:Y,24,0)&lt;&gt;"","Sim","Não")</f>
        <v>Não</v>
      </c>
      <c r="K26" s="15" t="str">
        <f>IF(VLOOKUP(A26,[2]ImportationMaterialProgrammingE!B:X,23,0)="DTA TRANSP",VLOOKUP(A26,[2]ImportationMaterialProgrammingE!B:V,21,0),"")</f>
        <v/>
      </c>
      <c r="L26" s="15" t="str">
        <f>IF(VLOOKUP(A26,[2]ImportationMaterialProgrammingE!B:Y,24,0)=0,"",VLOOKUP(A26,[2]ImportationMaterialProgrammingE!B:Y,24,0))</f>
        <v/>
      </c>
      <c r="N26" s="3" t="str">
        <f t="shared" si="1"/>
        <v/>
      </c>
      <c r="P26" s="3" t="s">
        <v>586</v>
      </c>
      <c r="Q26" s="16" t="str">
        <f>VLOOKUP(A26,[2]ImportationMaterialProgrammingE!B:AN,39,0)</f>
        <v>2203660197</v>
      </c>
      <c r="R26" s="22">
        <f>VLOOKUP(E26,[3]Relatório!$A$1:$AK$65536,29,0)</f>
        <v>44615</v>
      </c>
      <c r="S26" s="22">
        <v>44615</v>
      </c>
      <c r="T26" s="17" t="str">
        <f>VLOOKUP(A26,[2]ImportationMaterialProgrammingE!B:F,5,0)</f>
        <v>VERDE</v>
      </c>
      <c r="U26" s="22">
        <f>VLOOKUP(E26,[3]Relatório!$A$1:$AK$65536,33,0)</f>
        <v>44616</v>
      </c>
      <c r="V26" s="22">
        <v>44614</v>
      </c>
      <c r="W26" s="18">
        <f t="shared" ca="1" si="2"/>
        <v>-9</v>
      </c>
      <c r="Z26" s="15" t="str">
        <f>VLOOKUP(A26,[2]ImportationMaterialProgrammingE!B:X,23,0)</f>
        <v>FINALIZADO</v>
      </c>
      <c r="AA26" s="1" t="str">
        <f>IF(Z26="DTA TRANSP","",VLOOKUP(A26,[2]ImportationMaterialProgrammingE!$B:$V,21,0))</f>
        <v>23/02/2022</v>
      </c>
      <c r="AB26" s="22">
        <f>VLOOKUP(E26,[3]Relatório!$A$1:$AK$65536,36,0)</f>
        <v>44616</v>
      </c>
      <c r="AC26" s="22">
        <v>44616</v>
      </c>
      <c r="AD26" s="3" t="s">
        <v>457</v>
      </c>
      <c r="AF26" s="24"/>
      <c r="AG26" s="24"/>
      <c r="AH26" s="24"/>
      <c r="AI26" s="24"/>
    </row>
    <row r="27" spans="1:35" x14ac:dyDescent="0.25">
      <c r="A27" s="19">
        <v>80532774</v>
      </c>
      <c r="B27" s="20" t="s">
        <v>67</v>
      </c>
      <c r="C27" s="20" t="s">
        <v>44</v>
      </c>
      <c r="D27" s="15">
        <f>VLOOKUP(C27,[1]CC!D$3:P$20,12,0)</f>
        <v>44611</v>
      </c>
      <c r="E27" s="16">
        <f>VLOOKUP(A27,[2]ImportationMaterialProgrammingE!B:C,2,0)</f>
        <v>540200899</v>
      </c>
      <c r="F27" s="3" t="s">
        <v>585</v>
      </c>
      <c r="G27" s="3" t="s">
        <v>452</v>
      </c>
      <c r="H27" s="17">
        <f t="shared" ca="1" si="0"/>
        <v>63</v>
      </c>
      <c r="I27" s="15" t="str">
        <f>IF(VLOOKUP(A27,[2]ImportationMaterialProgrammingE!B:U,20,0)=0,"",VLOOKUP(A27,[2]ImportationMaterialProgrammingE!B:U,20,0))</f>
        <v>04/03/2022</v>
      </c>
      <c r="J27" s="15" t="str">
        <f>IF(VLOOKUP(A27,[2]ImportationMaterialProgrammingE!B:Y,24,0)&lt;&gt;"","Sim","Não")</f>
        <v>Não</v>
      </c>
      <c r="K27" s="15" t="str">
        <f>IF(VLOOKUP(A27,[2]ImportationMaterialProgrammingE!B:X,23,0)="DTA TRANSP",VLOOKUP(A27,[2]ImportationMaterialProgrammingE!B:V,21,0),"")</f>
        <v/>
      </c>
      <c r="L27" s="15" t="str">
        <f>IF(VLOOKUP(A27,[2]ImportationMaterialProgrammingE!B:Y,24,0)=0,"",VLOOKUP(A27,[2]ImportationMaterialProgrammingE!B:Y,24,0))</f>
        <v/>
      </c>
      <c r="N27" s="3" t="str">
        <f t="shared" si="1"/>
        <v/>
      </c>
      <c r="P27" s="3" t="s">
        <v>586</v>
      </c>
      <c r="Q27" s="16" t="str">
        <f>VLOOKUP(A27,[2]ImportationMaterialProgrammingE!B:AN,39,0)</f>
        <v>2203817908</v>
      </c>
      <c r="R27" s="22">
        <f>VLOOKUP(E27,[3]Relatório!$A$1:$AK$65536,29,0)</f>
        <v>44617</v>
      </c>
      <c r="S27" s="22">
        <v>44617</v>
      </c>
      <c r="T27" s="17" t="str">
        <f>VLOOKUP(A27,[2]ImportationMaterialProgrammingE!B:F,5,0)</f>
        <v>VERMELHO</v>
      </c>
      <c r="U27" s="22" t="str">
        <f>VLOOKUP(E27,[3]Relatório!$A$1:$AK$65536,33,0)</f>
        <v/>
      </c>
      <c r="V27" s="22">
        <v>44614</v>
      </c>
      <c r="W27" s="18">
        <f t="shared" ca="1" si="2"/>
        <v>-9</v>
      </c>
      <c r="Z27" s="15" t="str">
        <f>VLOOKUP(A27,[2]ImportationMaterialProgrammingE!B:X,23,0)</f>
        <v>AGUARDANDO TRANSPORTE</v>
      </c>
      <c r="AA27" s="1" t="str">
        <f>IF(Z27="DTA TRANSP","",VLOOKUP(A27,[2]ImportationMaterialProgrammingE!$B:$V,21,0))</f>
        <v/>
      </c>
      <c r="AB27" s="22" t="str">
        <f>VLOOKUP(E27,[3]Relatório!$A$1:$AK$65536,36,0)</f>
        <v/>
      </c>
      <c r="AC27" s="22" t="s">
        <v>587</v>
      </c>
      <c r="AF27" s="24"/>
      <c r="AG27" s="24"/>
      <c r="AH27" s="24"/>
      <c r="AI27" s="24"/>
    </row>
    <row r="28" spans="1:35" x14ac:dyDescent="0.25">
      <c r="A28" s="19">
        <v>80532792</v>
      </c>
      <c r="B28" s="20" t="s">
        <v>68</v>
      </c>
      <c r="C28" s="20" t="s">
        <v>44</v>
      </c>
      <c r="D28" s="15">
        <f>VLOOKUP(C28,[1]CC!D$3:P$20,12,0)</f>
        <v>44611</v>
      </c>
      <c r="E28" s="16">
        <f>VLOOKUP(A28,[2]ImportationMaterialProgrammingE!B:C,2,0)</f>
        <v>540200900</v>
      </c>
      <c r="F28" s="3" t="s">
        <v>585</v>
      </c>
      <c r="G28" s="3" t="s">
        <v>452</v>
      </c>
      <c r="H28" s="17">
        <f t="shared" ca="1" si="0"/>
        <v>63</v>
      </c>
      <c r="I28" s="15" t="str">
        <f>IF(VLOOKUP(A28,[2]ImportationMaterialProgrammingE!B:U,20,0)=0,"",VLOOKUP(A28,[2]ImportationMaterialProgrammingE!B:U,20,0))</f>
        <v>21/02/2022</v>
      </c>
      <c r="J28" s="15" t="str">
        <f>IF(VLOOKUP(A28,[2]ImportationMaterialProgrammingE!B:Y,24,0)&lt;&gt;"","Sim","Não")</f>
        <v>Não</v>
      </c>
      <c r="K28" s="15" t="str">
        <f>IF(VLOOKUP(A28,[2]ImportationMaterialProgrammingE!B:X,23,0)="DTA TRANSP",VLOOKUP(A28,[2]ImportationMaterialProgrammingE!B:V,21,0),"")</f>
        <v/>
      </c>
      <c r="L28" s="15" t="str">
        <f>IF(VLOOKUP(A28,[2]ImportationMaterialProgrammingE!B:Y,24,0)=0,"",VLOOKUP(A28,[2]ImportationMaterialProgrammingE!B:Y,24,0))</f>
        <v/>
      </c>
      <c r="N28" s="3" t="str">
        <f t="shared" si="1"/>
        <v/>
      </c>
      <c r="P28" s="3" t="s">
        <v>586</v>
      </c>
      <c r="Q28" s="16" t="str">
        <f>VLOOKUP(A28,[2]ImportationMaterialProgrammingE!B:AN,39,0)</f>
        <v>2203405758</v>
      </c>
      <c r="R28" s="22">
        <f>VLOOKUP(E28,[3]Relatório!$A$1:$AK$65536,29,0)</f>
        <v>44613</v>
      </c>
      <c r="S28" s="22">
        <v>44613</v>
      </c>
      <c r="T28" s="17" t="str">
        <f>VLOOKUP(A28,[2]ImportationMaterialProgrammingE!B:F,5,0)</f>
        <v>VERDE</v>
      </c>
      <c r="U28" s="22">
        <f>VLOOKUP(E28,[3]Relatório!$A$1:$AK$65536,33,0)</f>
        <v>44613</v>
      </c>
      <c r="V28" s="22">
        <v>44613</v>
      </c>
      <c r="W28" s="18">
        <f t="shared" ca="1" si="2"/>
        <v>-10</v>
      </c>
      <c r="Z28" s="15" t="str">
        <f>VLOOKUP(A28,[2]ImportationMaterialProgrammingE!B:X,23,0)</f>
        <v>FINALIZADO</v>
      </c>
      <c r="AA28" s="1" t="str">
        <f>IF(Z28="DTA TRANSP","",VLOOKUP(A28,[2]ImportationMaterialProgrammingE!$B:$V,21,0))</f>
        <v>22/02/2022</v>
      </c>
      <c r="AB28" s="22">
        <f>VLOOKUP(E28,[3]Relatório!$A$1:$AK$65536,36,0)</f>
        <v>44613</v>
      </c>
      <c r="AC28" s="22">
        <v>44613</v>
      </c>
      <c r="AD28" s="3" t="s">
        <v>457</v>
      </c>
      <c r="AF28" s="24"/>
      <c r="AG28" s="24"/>
      <c r="AH28" s="24"/>
      <c r="AI28" s="24"/>
    </row>
    <row r="29" spans="1:35" x14ac:dyDescent="0.25">
      <c r="A29" s="19">
        <v>80532798</v>
      </c>
      <c r="B29" s="20" t="s">
        <v>69</v>
      </c>
      <c r="C29" s="20" t="s">
        <v>44</v>
      </c>
      <c r="D29" s="15">
        <f>VLOOKUP(C29,[1]CC!D$3:P$20,12,0)</f>
        <v>44611</v>
      </c>
      <c r="E29" s="16">
        <f>VLOOKUP(A29,[2]ImportationMaterialProgrammingE!B:C,2,0)</f>
        <v>540200901</v>
      </c>
      <c r="F29" s="3" t="s">
        <v>585</v>
      </c>
      <c r="G29" s="3" t="s">
        <v>452</v>
      </c>
      <c r="H29" s="17">
        <f t="shared" ca="1" si="0"/>
        <v>63</v>
      </c>
      <c r="I29" s="15" t="e">
        <f>IF(VLOOKUP(A29,[2]ImportationMaterialProgrammingE!B:U,20,0)=0,"",VLOOKUP(A29,[2]ImportationMaterialProgrammingE!B:U,20,0))</f>
        <v>#REF!</v>
      </c>
      <c r="J29" s="15" t="str">
        <f>IF(VLOOKUP(A29,[2]ImportationMaterialProgrammingE!B:Y,24,0)&lt;&gt;"","Sim","Não")</f>
        <v>Não</v>
      </c>
      <c r="K29" s="15" t="str">
        <f>IF(VLOOKUP(A29,[2]ImportationMaterialProgrammingE!B:X,23,0)="DTA TRANSP",VLOOKUP(A29,[2]ImportationMaterialProgrammingE!B:V,21,0),"")</f>
        <v>09/03/2022</v>
      </c>
      <c r="L29" s="15" t="str">
        <f>IF(VLOOKUP(A29,[2]ImportationMaterialProgrammingE!B:Y,24,0)=0,"",VLOOKUP(A29,[2]ImportationMaterialProgrammingE!B:Y,24,0))</f>
        <v/>
      </c>
      <c r="N29" s="3" t="str">
        <f t="shared" si="1"/>
        <v/>
      </c>
      <c r="P29" s="3" t="s">
        <v>456</v>
      </c>
      <c r="Q29" s="16" t="str">
        <f>VLOOKUP(A29,[2]ImportationMaterialProgrammingE!B:AN,39,0)</f>
        <v xml:space="preserve">          </v>
      </c>
      <c r="R29" s="22" t="str">
        <f>VLOOKUP(E29,[3]Relatório!$A$1:$AK$65536,29,0)</f>
        <v/>
      </c>
      <c r="S29" s="22" t="s">
        <v>587</v>
      </c>
      <c r="T29" s="17" t="str">
        <f>VLOOKUP(A29,[2]ImportationMaterialProgrammingE!B:F,5,0)</f>
        <v/>
      </c>
      <c r="U29" s="22" t="str">
        <f>VLOOKUP(E29,[3]Relatório!$A$1:$AK$65536,33,0)</f>
        <v/>
      </c>
      <c r="V29" s="22">
        <v>44613</v>
      </c>
      <c r="W29" s="18">
        <f t="shared" ca="1" si="2"/>
        <v>-10</v>
      </c>
      <c r="Z29" s="15" t="str">
        <f>VLOOKUP(A29,[2]ImportationMaterialProgrammingE!B:X,23,0)</f>
        <v>DTA TRANSP</v>
      </c>
      <c r="AA29" s="1" t="str">
        <f>IF(Z29="DTA TRANSP","",VLOOKUP(A29,[2]ImportationMaterialProgrammingE!$B:$V,21,0))</f>
        <v/>
      </c>
      <c r="AB29" s="22" t="str">
        <f>VLOOKUP(E29,[3]Relatório!$A$1:$AK$65536,36,0)</f>
        <v/>
      </c>
      <c r="AC29" s="22" t="s">
        <v>587</v>
      </c>
      <c r="AF29" s="24"/>
      <c r="AG29" s="24"/>
      <c r="AH29" s="24"/>
      <c r="AI29" s="24"/>
    </row>
    <row r="30" spans="1:35" x14ac:dyDescent="0.25">
      <c r="A30" s="19">
        <v>80532832</v>
      </c>
      <c r="B30" s="20" t="s">
        <v>70</v>
      </c>
      <c r="C30" s="20" t="s">
        <v>44</v>
      </c>
      <c r="D30" s="15">
        <f>VLOOKUP(C30,[1]CC!D$3:P$20,12,0)</f>
        <v>44611</v>
      </c>
      <c r="E30" s="16">
        <f>VLOOKUP(A30,[2]ImportationMaterialProgrammingE!B:C,2,0)</f>
        <v>540200902</v>
      </c>
      <c r="F30" s="3" t="s">
        <v>585</v>
      </c>
      <c r="G30" s="3" t="s">
        <v>452</v>
      </c>
      <c r="H30" s="17">
        <f t="shared" ca="1" si="0"/>
        <v>63</v>
      </c>
      <c r="I30" s="15" t="str">
        <f>IF(VLOOKUP(A30,[2]ImportationMaterialProgrammingE!B:U,20,0)=0,"",VLOOKUP(A30,[2]ImportationMaterialProgrammingE!B:U,20,0))</f>
        <v>22/02/2022</v>
      </c>
      <c r="J30" s="15" t="str">
        <f>IF(VLOOKUP(A30,[2]ImportationMaterialProgrammingE!B:Y,24,0)&lt;&gt;"","Sim","Não")</f>
        <v>Não</v>
      </c>
      <c r="K30" s="15" t="str">
        <f>IF(VLOOKUP(A30,[2]ImportationMaterialProgrammingE!B:X,23,0)="DTA TRANSP",VLOOKUP(A30,[2]ImportationMaterialProgrammingE!B:V,21,0),"")</f>
        <v/>
      </c>
      <c r="L30" s="15" t="str">
        <f>IF(VLOOKUP(A30,[2]ImportationMaterialProgrammingE!B:Y,24,0)=0,"",VLOOKUP(A30,[2]ImportationMaterialProgrammingE!B:Y,24,0))</f>
        <v/>
      </c>
      <c r="N30" s="3" t="str">
        <f t="shared" si="1"/>
        <v/>
      </c>
      <c r="P30" s="3" t="s">
        <v>586</v>
      </c>
      <c r="Q30" s="16" t="str">
        <f>VLOOKUP(A30,[2]ImportationMaterialProgrammingE!B:AN,39,0)</f>
        <v>2203522770</v>
      </c>
      <c r="R30" s="22">
        <f>VLOOKUP(E30,[3]Relatório!$A$1:$AK$65536,29,0)</f>
        <v>44614</v>
      </c>
      <c r="S30" s="22">
        <v>44614</v>
      </c>
      <c r="T30" s="17" t="str">
        <f>VLOOKUP(A30,[2]ImportationMaterialProgrammingE!B:F,5,0)</f>
        <v>VERDE</v>
      </c>
      <c r="U30" s="22">
        <f>VLOOKUP(E30,[3]Relatório!$A$1:$AK$65536,33,0)</f>
        <v>44614</v>
      </c>
      <c r="V30" s="22">
        <v>44616</v>
      </c>
      <c r="W30" s="18">
        <f t="shared" ca="1" si="2"/>
        <v>-7</v>
      </c>
      <c r="Z30" s="15" t="str">
        <f>VLOOKUP(A30,[2]ImportationMaterialProgrammingE!B:X,23,0)</f>
        <v>FINALIZADO</v>
      </c>
      <c r="AA30" s="1" t="str">
        <f>IF(Z30="DTA TRANSP","",VLOOKUP(A30,[2]ImportationMaterialProgrammingE!$B:$V,21,0))</f>
        <v>23/02/2022</v>
      </c>
      <c r="AB30" s="22">
        <f>VLOOKUP(E30,[3]Relatório!$A$1:$AK$65536,36,0)</f>
        <v>44614</v>
      </c>
      <c r="AC30" s="22">
        <v>44614</v>
      </c>
      <c r="AD30" s="3" t="s">
        <v>457</v>
      </c>
      <c r="AF30" s="24"/>
      <c r="AG30" s="24"/>
      <c r="AH30" s="24"/>
      <c r="AI30" s="24"/>
    </row>
    <row r="31" spans="1:35" x14ac:dyDescent="0.25">
      <c r="A31" s="19">
        <v>80532846</v>
      </c>
      <c r="B31" s="20" t="s">
        <v>71</v>
      </c>
      <c r="C31" s="20" t="s">
        <v>44</v>
      </c>
      <c r="D31" s="15">
        <f>VLOOKUP(C31,[1]CC!D$3:P$20,12,0)</f>
        <v>44611</v>
      </c>
      <c r="E31" s="16">
        <f>VLOOKUP(A31,[2]ImportationMaterialProgrammingE!B:C,2,0)</f>
        <v>540200903</v>
      </c>
      <c r="F31" s="3" t="s">
        <v>585</v>
      </c>
      <c r="G31" s="3" t="s">
        <v>452</v>
      </c>
      <c r="H31" s="17">
        <f t="shared" ca="1" si="0"/>
        <v>63</v>
      </c>
      <c r="I31" s="15" t="str">
        <f>IF(VLOOKUP(A31,[2]ImportationMaterialProgrammingE!B:U,20,0)=0,"",VLOOKUP(A31,[2]ImportationMaterialProgrammingE!B:U,20,0))</f>
        <v>02/03/2022</v>
      </c>
      <c r="J31" s="15" t="str">
        <f>IF(VLOOKUP(A31,[2]ImportationMaterialProgrammingE!B:Y,24,0)&lt;&gt;"","Sim","Não")</f>
        <v>Não</v>
      </c>
      <c r="K31" s="15" t="str">
        <f>IF(VLOOKUP(A31,[2]ImportationMaterialProgrammingE!B:X,23,0)="DTA TRANSP",VLOOKUP(A31,[2]ImportationMaterialProgrammingE!B:V,21,0),"")</f>
        <v/>
      </c>
      <c r="L31" s="15" t="str">
        <f>IF(VLOOKUP(A31,[2]ImportationMaterialProgrammingE!B:Y,24,0)=0,"",VLOOKUP(A31,[2]ImportationMaterialProgrammingE!B:Y,24,0))</f>
        <v/>
      </c>
      <c r="N31" s="3" t="str">
        <f t="shared" si="1"/>
        <v/>
      </c>
      <c r="P31" s="3" t="s">
        <v>586</v>
      </c>
      <c r="Q31" s="16" t="str">
        <f>VLOOKUP(A31,[2]ImportationMaterialProgrammingE!B:AN,39,0)</f>
        <v>2203431686</v>
      </c>
      <c r="R31" s="22">
        <f>VLOOKUP(E31,[3]Relatório!$A$1:$AK$65536,29,0)</f>
        <v>44613</v>
      </c>
      <c r="S31" s="22">
        <v>44613</v>
      </c>
      <c r="T31" s="17" t="str">
        <f>VLOOKUP(A31,[2]ImportationMaterialProgrammingE!B:F,5,0)</f>
        <v>VERDE</v>
      </c>
      <c r="U31" s="22">
        <f>VLOOKUP(E31,[3]Relatório!$A$1:$AK$65536,33,0)</f>
        <v>44614</v>
      </c>
      <c r="V31" s="22">
        <v>44614</v>
      </c>
      <c r="W31" s="18">
        <f t="shared" ca="1" si="2"/>
        <v>-9</v>
      </c>
      <c r="Z31" s="15" t="str">
        <f>VLOOKUP(A31,[2]ImportationMaterialProgrammingE!B:X,23,0)</f>
        <v>FINALIZADO</v>
      </c>
      <c r="AA31" s="1" t="str">
        <f>IF(Z31="DTA TRANSP","",VLOOKUP(A31,[2]ImportationMaterialProgrammingE!$B:$V,21,0))</f>
        <v>23/02/2022</v>
      </c>
      <c r="AB31" s="22">
        <f>VLOOKUP(E31,[3]Relatório!$A$1:$AK$65536,36,0)</f>
        <v>44614</v>
      </c>
      <c r="AC31" s="22">
        <v>44614</v>
      </c>
      <c r="AD31" s="3" t="s">
        <v>457</v>
      </c>
      <c r="AF31" s="24"/>
      <c r="AG31" s="24"/>
      <c r="AH31" s="24"/>
      <c r="AI31" s="24"/>
    </row>
    <row r="32" spans="1:35" x14ac:dyDescent="0.25">
      <c r="A32" s="19">
        <v>80532847</v>
      </c>
      <c r="B32" s="20" t="s">
        <v>72</v>
      </c>
      <c r="C32" s="20" t="s">
        <v>44</v>
      </c>
      <c r="D32" s="15">
        <f>VLOOKUP(C32,[1]CC!D$3:P$20,12,0)</f>
        <v>44611</v>
      </c>
      <c r="E32" s="16">
        <f>VLOOKUP(A32,[2]ImportationMaterialProgrammingE!B:C,2,0)</f>
        <v>540200904</v>
      </c>
      <c r="F32" s="3" t="s">
        <v>585</v>
      </c>
      <c r="G32" s="3" t="s">
        <v>452</v>
      </c>
      <c r="H32" s="17">
        <f t="shared" ca="1" si="0"/>
        <v>63</v>
      </c>
      <c r="I32" s="15" t="str">
        <f>IF(VLOOKUP(A32,[2]ImportationMaterialProgrammingE!B:U,20,0)=0,"",VLOOKUP(A32,[2]ImportationMaterialProgrammingE!B:U,20,0))</f>
        <v>11/03/2022</v>
      </c>
      <c r="J32" s="15" t="str">
        <f>IF(VLOOKUP(A32,[2]ImportationMaterialProgrammingE!B:Y,24,0)&lt;&gt;"","Sim","Não")</f>
        <v>Não</v>
      </c>
      <c r="K32" s="15" t="str">
        <f>IF(VLOOKUP(A32,[2]ImportationMaterialProgrammingE!B:X,23,0)="DTA TRANSP",VLOOKUP(A32,[2]ImportationMaterialProgrammingE!B:V,21,0),"")</f>
        <v/>
      </c>
      <c r="L32" s="15" t="str">
        <f>IF(VLOOKUP(A32,[2]ImportationMaterialProgrammingE!B:Y,24,0)=0,"",VLOOKUP(A32,[2]ImportationMaterialProgrammingE!B:Y,24,0))</f>
        <v/>
      </c>
      <c r="N32" s="3" t="str">
        <f t="shared" si="1"/>
        <v/>
      </c>
      <c r="P32" s="3" t="s">
        <v>456</v>
      </c>
      <c r="Q32" s="16" t="str">
        <f>VLOOKUP(A32,[2]ImportationMaterialProgrammingE!B:AN,39,0)</f>
        <v xml:space="preserve">          </v>
      </c>
      <c r="R32" s="22">
        <f>VLOOKUP(E32,[3]Relatório!$A$1:$AK$65536,29,0)</f>
        <v>44636</v>
      </c>
      <c r="S32" s="22" t="s">
        <v>587</v>
      </c>
      <c r="T32" s="17" t="str">
        <f>VLOOKUP(A32,[2]ImportationMaterialProgrammingE!B:F,5,0)</f>
        <v/>
      </c>
      <c r="U32" s="22">
        <f>VLOOKUP(E32,[3]Relatório!$A$1:$AK$65536,33,0)</f>
        <v>44636</v>
      </c>
      <c r="V32" s="22">
        <v>44613</v>
      </c>
      <c r="W32" s="18">
        <f t="shared" ca="1" si="2"/>
        <v>-10</v>
      </c>
      <c r="Z32" s="15" t="str">
        <f>VLOOKUP(A32,[2]ImportationMaterialProgrammingE!B:X,23,0)</f>
        <v/>
      </c>
      <c r="AA32" s="1" t="str">
        <f>IF(Z32="DTA TRANSP","",VLOOKUP(A32,[2]ImportationMaterialProgrammingE!$B:$V,21,0))</f>
        <v/>
      </c>
      <c r="AB32" s="22" t="str">
        <f>VLOOKUP(E32,[3]Relatório!$A$1:$AK$65536,36,0)</f>
        <v/>
      </c>
      <c r="AC32" s="22" t="s">
        <v>587</v>
      </c>
      <c r="AF32" s="24"/>
      <c r="AG32" s="24"/>
      <c r="AH32" s="24"/>
      <c r="AI32" s="24"/>
    </row>
    <row r="33" spans="1:35" x14ac:dyDescent="0.25">
      <c r="A33" s="19">
        <v>80532851</v>
      </c>
      <c r="B33" s="20" t="s">
        <v>73</v>
      </c>
      <c r="C33" s="20" t="s">
        <v>44</v>
      </c>
      <c r="D33" s="15">
        <f>VLOOKUP(C33,[1]CC!D$3:P$20,12,0)</f>
        <v>44611</v>
      </c>
      <c r="E33" s="16">
        <f>VLOOKUP(A33,[2]ImportationMaterialProgrammingE!B:C,2,0)</f>
        <v>540200905</v>
      </c>
      <c r="F33" s="3" t="s">
        <v>585</v>
      </c>
      <c r="G33" s="3" t="s">
        <v>452</v>
      </c>
      <c r="H33" s="17">
        <f t="shared" ca="1" si="0"/>
        <v>63</v>
      </c>
      <c r="I33" s="15" t="str">
        <f>IF(VLOOKUP(A33,[2]ImportationMaterialProgrammingE!B:U,20,0)=0,"",VLOOKUP(A33,[2]ImportationMaterialProgrammingE!B:U,20,0))</f>
        <v>22/02/2022</v>
      </c>
      <c r="J33" s="15" t="str">
        <f>IF(VLOOKUP(A33,[2]ImportationMaterialProgrammingE!B:Y,24,0)&lt;&gt;"","Sim","Não")</f>
        <v>Não</v>
      </c>
      <c r="K33" s="15" t="str">
        <f>IF(VLOOKUP(A33,[2]ImportationMaterialProgrammingE!B:X,23,0)="DTA TRANSP",VLOOKUP(A33,[2]ImportationMaterialProgrammingE!B:V,21,0),"")</f>
        <v/>
      </c>
      <c r="L33" s="15" t="str">
        <f>IF(VLOOKUP(A33,[2]ImportationMaterialProgrammingE!B:Y,24,0)=0,"",VLOOKUP(A33,[2]ImportationMaterialProgrammingE!B:Y,24,0))</f>
        <v/>
      </c>
      <c r="N33" s="3" t="str">
        <f t="shared" si="1"/>
        <v/>
      </c>
      <c r="P33" s="3" t="s">
        <v>586</v>
      </c>
      <c r="Q33" s="16" t="str">
        <f>VLOOKUP(A33,[2]ImportationMaterialProgrammingE!B:AN,39,0)</f>
        <v>2203427638</v>
      </c>
      <c r="R33" s="22">
        <f>VLOOKUP(E33,[3]Relatório!$A$1:$AK$65536,29,0)</f>
        <v>44613</v>
      </c>
      <c r="S33" s="22">
        <v>44613</v>
      </c>
      <c r="T33" s="17" t="str">
        <f>VLOOKUP(A33,[2]ImportationMaterialProgrammingE!B:F,5,0)</f>
        <v>VERDE</v>
      </c>
      <c r="U33" s="22">
        <f>VLOOKUP(E33,[3]Relatório!$A$1:$AK$65536,33,0)</f>
        <v>44614</v>
      </c>
      <c r="V33" s="22">
        <v>44614</v>
      </c>
      <c r="W33" s="18">
        <f t="shared" ca="1" si="2"/>
        <v>-9</v>
      </c>
      <c r="Z33" s="15" t="str">
        <f>VLOOKUP(A33,[2]ImportationMaterialProgrammingE!B:X,23,0)</f>
        <v>FINALIZADO</v>
      </c>
      <c r="AA33" s="1" t="str">
        <f>IF(Z33="DTA TRANSP","",VLOOKUP(A33,[2]ImportationMaterialProgrammingE!$B:$V,21,0))</f>
        <v>22/02/2022</v>
      </c>
      <c r="AB33" s="22">
        <f>VLOOKUP(E33,[3]Relatório!$A$1:$AK$65536,36,0)</f>
        <v>44614</v>
      </c>
      <c r="AC33" s="22">
        <v>44614</v>
      </c>
      <c r="AD33" s="3" t="s">
        <v>457</v>
      </c>
      <c r="AF33" s="24"/>
      <c r="AG33" s="24"/>
      <c r="AH33" s="24"/>
      <c r="AI33" s="24"/>
    </row>
    <row r="34" spans="1:35" x14ac:dyDescent="0.25">
      <c r="A34" s="19">
        <v>80532858</v>
      </c>
      <c r="B34" s="20" t="s">
        <v>74</v>
      </c>
      <c r="C34" s="20" t="s">
        <v>44</v>
      </c>
      <c r="D34" s="15">
        <f>VLOOKUP(C34,[1]CC!D$3:P$20,12,0)</f>
        <v>44611</v>
      </c>
      <c r="E34" s="16">
        <f>VLOOKUP(A34,[2]ImportationMaterialProgrammingE!B:C,2,0)</f>
        <v>540200906</v>
      </c>
      <c r="F34" s="3" t="s">
        <v>585</v>
      </c>
      <c r="G34" s="3" t="s">
        <v>452</v>
      </c>
      <c r="H34" s="17">
        <f t="shared" ca="1" si="0"/>
        <v>63</v>
      </c>
      <c r="I34" s="15" t="str">
        <f>IF(VLOOKUP(A34,[2]ImportationMaterialProgrammingE!B:U,20,0)=0,"",VLOOKUP(A34,[2]ImportationMaterialProgrammingE!B:U,20,0))</f>
        <v>02/02/2022</v>
      </c>
      <c r="J34" s="15" t="str">
        <f>IF(VLOOKUP(A34,[2]ImportationMaterialProgrammingE!B:Y,24,0)&lt;&gt;"","Sim","Não")</f>
        <v>Não</v>
      </c>
      <c r="K34" s="15" t="str">
        <f>IF(VLOOKUP(A34,[2]ImportationMaterialProgrammingE!B:X,23,0)="DTA TRANSP",VLOOKUP(A34,[2]ImportationMaterialProgrammingE!B:V,21,0),"")</f>
        <v/>
      </c>
      <c r="L34" s="15" t="str">
        <f>IF(VLOOKUP(A34,[2]ImportationMaterialProgrammingE!B:Y,24,0)=0,"",VLOOKUP(A34,[2]ImportationMaterialProgrammingE!B:Y,24,0))</f>
        <v/>
      </c>
      <c r="N34" s="3" t="str">
        <f t="shared" si="1"/>
        <v/>
      </c>
      <c r="P34" s="3" t="s">
        <v>586</v>
      </c>
      <c r="Q34" s="16" t="str">
        <f>VLOOKUP(A34,[2]ImportationMaterialProgrammingE!B:AN,39,0)</f>
        <v>2203444320</v>
      </c>
      <c r="R34" s="22">
        <f>VLOOKUP(E34,[3]Relatório!$A$1:$AK$65536,29,0)</f>
        <v>44613</v>
      </c>
      <c r="S34" s="22">
        <v>44613</v>
      </c>
      <c r="T34" s="17" t="str">
        <f>VLOOKUP(A34,[2]ImportationMaterialProgrammingE!B:F,5,0)</f>
        <v>VERDE</v>
      </c>
      <c r="U34" s="22">
        <f>VLOOKUP(E34,[3]Relatório!$A$1:$AK$65536,33,0)</f>
        <v>44614</v>
      </c>
      <c r="V34" s="22">
        <v>44613</v>
      </c>
      <c r="W34" s="18">
        <f t="shared" ca="1" si="2"/>
        <v>-10</v>
      </c>
      <c r="Z34" s="15" t="str">
        <f>VLOOKUP(A34,[2]ImportationMaterialProgrammingE!B:X,23,0)</f>
        <v>MBB</v>
      </c>
      <c r="AA34" s="1" t="str">
        <f>IF(Z34="DTA TRANSP","",VLOOKUP(A34,[2]ImportationMaterialProgrammingE!$B:$V,21,0))</f>
        <v>02/03/2022</v>
      </c>
      <c r="AB34" s="22">
        <f>VLOOKUP(E34,[3]Relatório!$A$1:$AK$65536,36,0)</f>
        <v>44615</v>
      </c>
      <c r="AC34" s="22">
        <v>44615</v>
      </c>
      <c r="AD34" s="3" t="s">
        <v>457</v>
      </c>
      <c r="AF34" s="24"/>
      <c r="AG34" s="24"/>
      <c r="AH34" s="24"/>
      <c r="AI34" s="24"/>
    </row>
    <row r="35" spans="1:35" x14ac:dyDescent="0.25">
      <c r="A35" s="19">
        <v>80532870</v>
      </c>
      <c r="B35" s="20" t="s">
        <v>75</v>
      </c>
      <c r="C35" s="20" t="s">
        <v>44</v>
      </c>
      <c r="D35" s="15">
        <f>VLOOKUP(C35,[1]CC!D$3:P$20,12,0)</f>
        <v>44611</v>
      </c>
      <c r="E35" s="16">
        <f>VLOOKUP(A35,[2]ImportationMaterialProgrammingE!B:C,2,0)</f>
        <v>540200907</v>
      </c>
      <c r="F35" s="3" t="s">
        <v>585</v>
      </c>
      <c r="G35" s="3" t="s">
        <v>452</v>
      </c>
      <c r="H35" s="17">
        <f t="shared" ca="1" si="0"/>
        <v>63</v>
      </c>
      <c r="I35" s="15" t="str">
        <f>IF(VLOOKUP(A35,[2]ImportationMaterialProgrammingE!B:U,20,0)=0,"",VLOOKUP(A35,[2]ImportationMaterialProgrammingE!B:U,20,0))</f>
        <v>21/02/2022</v>
      </c>
      <c r="J35" s="15" t="str">
        <f>IF(VLOOKUP(A35,[2]ImportationMaterialProgrammingE!B:Y,24,0)&lt;&gt;"","Sim","Não")</f>
        <v>Não</v>
      </c>
      <c r="K35" s="15" t="str">
        <f>IF(VLOOKUP(A35,[2]ImportationMaterialProgrammingE!B:X,23,0)="DTA TRANSP",VLOOKUP(A35,[2]ImportationMaterialProgrammingE!B:V,21,0),"")</f>
        <v/>
      </c>
      <c r="L35" s="15" t="str">
        <f>IF(VLOOKUP(A35,[2]ImportationMaterialProgrammingE!B:Y,24,0)=0,"",VLOOKUP(A35,[2]ImportationMaterialProgrammingE!B:Y,24,0))</f>
        <v/>
      </c>
      <c r="N35" s="3" t="str">
        <f t="shared" si="1"/>
        <v/>
      </c>
      <c r="P35" s="3" t="s">
        <v>586</v>
      </c>
      <c r="Q35" s="16" t="str">
        <f>VLOOKUP(A35,[2]ImportationMaterialProgrammingE!B:AN,39,0)</f>
        <v>2203405502</v>
      </c>
      <c r="R35" s="22">
        <f>VLOOKUP(E35,[3]Relatório!$A$1:$AK$65536,29,0)</f>
        <v>44613</v>
      </c>
      <c r="S35" s="22">
        <v>44613</v>
      </c>
      <c r="T35" s="17" t="str">
        <f>VLOOKUP(A35,[2]ImportationMaterialProgrammingE!B:F,5,0)</f>
        <v>VERDE</v>
      </c>
      <c r="U35" s="22">
        <f>VLOOKUP(E35,[3]Relatório!$A$1:$AK$65536,33,0)</f>
        <v>44613</v>
      </c>
      <c r="V35" s="22">
        <v>44616</v>
      </c>
      <c r="W35" s="18">
        <f t="shared" ca="1" si="2"/>
        <v>-7</v>
      </c>
      <c r="Z35" s="15" t="str">
        <f>VLOOKUP(A35,[2]ImportationMaterialProgrammingE!B:X,23,0)</f>
        <v>FINALIZADO</v>
      </c>
      <c r="AA35" s="1" t="str">
        <f>IF(Z35="DTA TRANSP","",VLOOKUP(A35,[2]ImportationMaterialProgrammingE!$B:$V,21,0))</f>
        <v>23/02/2022</v>
      </c>
      <c r="AB35" s="22">
        <f>VLOOKUP(E35,[3]Relatório!$A$1:$AK$65536,36,0)</f>
        <v>44614</v>
      </c>
      <c r="AC35" s="22">
        <v>44614</v>
      </c>
      <c r="AD35" s="3" t="s">
        <v>457</v>
      </c>
      <c r="AF35" s="24"/>
      <c r="AG35" s="24"/>
      <c r="AH35" s="24"/>
      <c r="AI35" s="24"/>
    </row>
    <row r="36" spans="1:35" x14ac:dyDescent="0.25">
      <c r="A36" s="19">
        <v>80532878</v>
      </c>
      <c r="B36" s="20" t="s">
        <v>76</v>
      </c>
      <c r="C36" s="20" t="s">
        <v>44</v>
      </c>
      <c r="D36" s="15">
        <f>VLOOKUP(C36,[1]CC!D$3:P$20,12,0)</f>
        <v>44611</v>
      </c>
      <c r="E36" s="16">
        <f>VLOOKUP(A36,[2]ImportationMaterialProgrammingE!B:C,2,0)</f>
        <v>540200908</v>
      </c>
      <c r="F36" s="3" t="s">
        <v>585</v>
      </c>
      <c r="G36" s="3" t="s">
        <v>452</v>
      </c>
      <c r="H36" s="17">
        <f t="shared" ca="1" si="0"/>
        <v>63</v>
      </c>
      <c r="I36" s="15" t="str">
        <f>IF(VLOOKUP(A36,[2]ImportationMaterialProgrammingE!B:U,20,0)=0,"",VLOOKUP(A36,[2]ImportationMaterialProgrammingE!B:U,20,0))</f>
        <v>14/02/2022</v>
      </c>
      <c r="J36" s="15" t="str">
        <f>IF(VLOOKUP(A36,[2]ImportationMaterialProgrammingE!B:Y,24,0)&lt;&gt;"","Sim","Não")</f>
        <v>Não</v>
      </c>
      <c r="K36" s="15" t="str">
        <f>IF(VLOOKUP(A36,[2]ImportationMaterialProgrammingE!B:X,23,0)="DTA TRANSP",VLOOKUP(A36,[2]ImportationMaterialProgrammingE!B:V,21,0),"")</f>
        <v/>
      </c>
      <c r="L36" s="15" t="str">
        <f>IF(VLOOKUP(A36,[2]ImportationMaterialProgrammingE!B:Y,24,0)=0,"",VLOOKUP(A36,[2]ImportationMaterialProgrammingE!B:Y,24,0))</f>
        <v/>
      </c>
      <c r="N36" s="3" t="str">
        <f t="shared" si="1"/>
        <v/>
      </c>
      <c r="P36" s="3" t="s">
        <v>586</v>
      </c>
      <c r="Q36" s="16" t="str">
        <f>VLOOKUP(A36,[2]ImportationMaterialProgrammingE!B:AN,39,0)</f>
        <v>2203411995</v>
      </c>
      <c r="R36" s="22">
        <f>VLOOKUP(E36,[3]Relatório!$A$1:$AK$65536,29,0)</f>
        <v>44613</v>
      </c>
      <c r="S36" s="22">
        <v>44613</v>
      </c>
      <c r="T36" s="17" t="str">
        <f>VLOOKUP(A36,[2]ImportationMaterialProgrammingE!B:F,5,0)</f>
        <v>VERDE</v>
      </c>
      <c r="U36" s="22">
        <f>VLOOKUP(E36,[3]Relatório!$A$1:$AK$65536,33,0)</f>
        <v>44613</v>
      </c>
      <c r="V36" s="22">
        <v>44623</v>
      </c>
      <c r="W36" s="18">
        <f t="shared" ca="1" si="2"/>
        <v>0</v>
      </c>
      <c r="Z36" s="15" t="str">
        <f>VLOOKUP(A36,[2]ImportationMaterialProgrammingE!B:X,23,0)</f>
        <v>FINALIZADO</v>
      </c>
      <c r="AA36" s="1" t="str">
        <f>IF(Z36="DTA TRANSP","",VLOOKUP(A36,[2]ImportationMaterialProgrammingE!$B:$V,21,0))</f>
        <v>23/02/2022</v>
      </c>
      <c r="AB36" s="22">
        <f>VLOOKUP(E36,[3]Relatório!$A$1:$AK$65536,36,0)</f>
        <v>44614</v>
      </c>
      <c r="AC36" s="22">
        <v>44614</v>
      </c>
      <c r="AD36" s="3" t="s">
        <v>457</v>
      </c>
      <c r="AF36" s="24"/>
      <c r="AG36" s="24"/>
      <c r="AH36" s="24"/>
      <c r="AI36" s="24"/>
    </row>
    <row r="37" spans="1:35" x14ac:dyDescent="0.25">
      <c r="A37" s="19">
        <v>80532882</v>
      </c>
      <c r="B37" s="20" t="s">
        <v>77</v>
      </c>
      <c r="C37" s="20" t="s">
        <v>44</v>
      </c>
      <c r="D37" s="15">
        <f>VLOOKUP(C37,[1]CC!D$3:P$20,12,0)</f>
        <v>44611</v>
      </c>
      <c r="E37" s="16">
        <f>VLOOKUP(A37,[2]ImportationMaterialProgrammingE!B:C,2,0)</f>
        <v>540200909</v>
      </c>
      <c r="F37" s="3" t="s">
        <v>585</v>
      </c>
      <c r="G37" s="3" t="s">
        <v>452</v>
      </c>
      <c r="H37" s="17">
        <f t="shared" ca="1" si="0"/>
        <v>63</v>
      </c>
      <c r="I37" s="15" t="str">
        <f>IF(VLOOKUP(A37,[2]ImportationMaterialProgrammingE!B:U,20,0)=0,"",VLOOKUP(A37,[2]ImportationMaterialProgrammingE!B:U,20,0))</f>
        <v>23/02/2022</v>
      </c>
      <c r="J37" s="15" t="str">
        <f>IF(VLOOKUP(A37,[2]ImportationMaterialProgrammingE!B:Y,24,0)&lt;&gt;"","Sim","Não")</f>
        <v>Não</v>
      </c>
      <c r="K37" s="15" t="str">
        <f>IF(VLOOKUP(A37,[2]ImportationMaterialProgrammingE!B:X,23,0)="DTA TRANSP",VLOOKUP(A37,[2]ImportationMaterialProgrammingE!B:V,21,0),"")</f>
        <v/>
      </c>
      <c r="L37" s="15" t="str">
        <f>IF(VLOOKUP(A37,[2]ImportationMaterialProgrammingE!B:Y,24,0)=0,"",VLOOKUP(A37,[2]ImportationMaterialProgrammingE!B:Y,24,0))</f>
        <v/>
      </c>
      <c r="N37" s="3" t="str">
        <f t="shared" si="1"/>
        <v/>
      </c>
      <c r="P37" s="3" t="s">
        <v>586</v>
      </c>
      <c r="Q37" s="16" t="str">
        <f>VLOOKUP(A37,[2]ImportationMaterialProgrammingE!B:AN,39,0)</f>
        <v>2203660219</v>
      </c>
      <c r="R37" s="22">
        <f>VLOOKUP(E37,[3]Relatório!$A$1:$AK$65536,29,0)</f>
        <v>44615</v>
      </c>
      <c r="S37" s="22">
        <v>44615</v>
      </c>
      <c r="T37" s="17" t="str">
        <f>VLOOKUP(A37,[2]ImportationMaterialProgrammingE!B:F,5,0)</f>
        <v>VERDE</v>
      </c>
      <c r="U37" s="22">
        <f>VLOOKUP(E37,[3]Relatório!$A$1:$AK$65536,33,0)</f>
        <v>44616</v>
      </c>
      <c r="V37" s="22">
        <v>44627</v>
      </c>
      <c r="W37" s="18">
        <f t="shared" ca="1" si="2"/>
        <v>4</v>
      </c>
      <c r="Z37" s="15" t="str">
        <f>VLOOKUP(A37,[2]ImportationMaterialProgrammingE!B:X,23,0)</f>
        <v>FINALIZADO</v>
      </c>
      <c r="AA37" s="1" t="str">
        <f>IF(Z37="DTA TRANSP","",VLOOKUP(A37,[2]ImportationMaterialProgrammingE!$B:$V,21,0))</f>
        <v>23/02/2022</v>
      </c>
      <c r="AB37" s="22">
        <f>VLOOKUP(E37,[3]Relatório!$A$1:$AK$65536,36,0)</f>
        <v>44616</v>
      </c>
      <c r="AC37" s="22">
        <v>44616</v>
      </c>
      <c r="AD37" s="3" t="s">
        <v>457</v>
      </c>
      <c r="AF37" s="24"/>
      <c r="AG37" s="24"/>
      <c r="AH37" s="24"/>
      <c r="AI37" s="24"/>
    </row>
    <row r="38" spans="1:35" x14ac:dyDescent="0.25">
      <c r="A38" s="19">
        <v>80532886</v>
      </c>
      <c r="B38" s="20" t="s">
        <v>78</v>
      </c>
      <c r="C38" s="20" t="s">
        <v>44</v>
      </c>
      <c r="D38" s="15">
        <f>VLOOKUP(C38,[1]CC!D$3:P$20,12,0)</f>
        <v>44611</v>
      </c>
      <c r="E38" s="16">
        <f>VLOOKUP(A38,[2]ImportationMaterialProgrammingE!B:C,2,0)</f>
        <v>540200919</v>
      </c>
      <c r="F38" s="3" t="s">
        <v>585</v>
      </c>
      <c r="G38" s="3" t="s">
        <v>452</v>
      </c>
      <c r="H38" s="17">
        <f t="shared" ca="1" si="0"/>
        <v>63</v>
      </c>
      <c r="I38" s="15" t="str">
        <f>IF(VLOOKUP(A38,[2]ImportationMaterialProgrammingE!B:U,20,0)=0,"",VLOOKUP(A38,[2]ImportationMaterialProgrammingE!B:U,20,0))</f>
        <v>08/02/2022</v>
      </c>
      <c r="J38" s="15" t="str">
        <f>IF(VLOOKUP(A38,[2]ImportationMaterialProgrammingE!B:Y,24,0)&lt;&gt;"","Sim","Não")</f>
        <v>Não</v>
      </c>
      <c r="K38" s="15" t="str">
        <f>IF(VLOOKUP(A38,[2]ImportationMaterialProgrammingE!B:X,23,0)="DTA TRANSP",VLOOKUP(A38,[2]ImportationMaterialProgrammingE!B:V,21,0),"")</f>
        <v/>
      </c>
      <c r="L38" s="15" t="str">
        <f>IF(VLOOKUP(A38,[2]ImportationMaterialProgrammingE!B:Y,24,0)=0,"",VLOOKUP(A38,[2]ImportationMaterialProgrammingE!B:Y,24,0))</f>
        <v/>
      </c>
      <c r="N38" s="3" t="str">
        <f t="shared" si="1"/>
        <v/>
      </c>
      <c r="P38" s="3" t="s">
        <v>586</v>
      </c>
      <c r="Q38" s="16" t="str">
        <f>VLOOKUP(A38,[2]ImportationMaterialProgrammingE!B:AN,39,0)</f>
        <v>2203431910</v>
      </c>
      <c r="R38" s="22">
        <f>VLOOKUP(E38,[3]Relatório!$A$1:$AK$65536,29,0)</f>
        <v>44613</v>
      </c>
      <c r="S38" s="22">
        <v>44613</v>
      </c>
      <c r="T38" s="17" t="str">
        <f>VLOOKUP(A38,[2]ImportationMaterialProgrammingE!B:F,5,0)</f>
        <v>VERDE</v>
      </c>
      <c r="U38" s="22">
        <f>VLOOKUP(E38,[3]Relatório!$A$1:$AK$65536,33,0)</f>
        <v>44614</v>
      </c>
      <c r="V38" s="22">
        <v>44616</v>
      </c>
      <c r="W38" s="18">
        <f t="shared" ca="1" si="2"/>
        <v>-7</v>
      </c>
      <c r="Z38" s="15" t="str">
        <f>VLOOKUP(A38,[2]ImportationMaterialProgrammingE!B:X,23,0)</f>
        <v>FINALIZADO</v>
      </c>
      <c r="AA38" s="1" t="str">
        <f>IF(Z38="DTA TRANSP","",VLOOKUP(A38,[2]ImportationMaterialProgrammingE!$B:$V,21,0))</f>
        <v>23/02/2022</v>
      </c>
      <c r="AB38" s="22">
        <f>VLOOKUP(E38,[3]Relatório!$A$1:$AK$65536,36,0)</f>
        <v>44614</v>
      </c>
      <c r="AC38" s="22">
        <v>44614</v>
      </c>
      <c r="AD38" s="3" t="s">
        <v>457</v>
      </c>
      <c r="AF38" s="24"/>
      <c r="AG38" s="24"/>
      <c r="AH38" s="24"/>
      <c r="AI38" s="24"/>
    </row>
    <row r="39" spans="1:35" x14ac:dyDescent="0.25">
      <c r="A39" s="19">
        <v>80532888</v>
      </c>
      <c r="B39" s="20" t="s">
        <v>79</v>
      </c>
      <c r="C39" s="20" t="s">
        <v>44</v>
      </c>
      <c r="D39" s="15">
        <f>VLOOKUP(C39,[1]CC!D$3:P$20,12,0)</f>
        <v>44611</v>
      </c>
      <c r="E39" s="16">
        <f>VLOOKUP(A39,[2]ImportationMaterialProgrammingE!B:C,2,0)</f>
        <v>540200918</v>
      </c>
      <c r="F39" s="3" t="s">
        <v>585</v>
      </c>
      <c r="G39" s="3" t="s">
        <v>452</v>
      </c>
      <c r="H39" s="17">
        <f t="shared" ca="1" si="0"/>
        <v>63</v>
      </c>
      <c r="I39" s="15" t="str">
        <f>IF(VLOOKUP(A39,[2]ImportationMaterialProgrammingE!B:U,20,0)=0,"",VLOOKUP(A39,[2]ImportationMaterialProgrammingE!B:U,20,0))</f>
        <v>21/02/2022</v>
      </c>
      <c r="J39" s="15" t="str">
        <f>IF(VLOOKUP(A39,[2]ImportationMaterialProgrammingE!B:Y,24,0)&lt;&gt;"","Sim","Não")</f>
        <v>Não</v>
      </c>
      <c r="K39" s="15" t="str">
        <f>IF(VLOOKUP(A39,[2]ImportationMaterialProgrammingE!B:X,23,0)="DTA TRANSP",VLOOKUP(A39,[2]ImportationMaterialProgrammingE!B:V,21,0),"")</f>
        <v/>
      </c>
      <c r="L39" s="15" t="str">
        <f>IF(VLOOKUP(A39,[2]ImportationMaterialProgrammingE!B:Y,24,0)=0,"",VLOOKUP(A39,[2]ImportationMaterialProgrammingE!B:Y,24,0))</f>
        <v/>
      </c>
      <c r="N39" s="3" t="str">
        <f t="shared" si="1"/>
        <v/>
      </c>
      <c r="P39" s="3" t="s">
        <v>586</v>
      </c>
      <c r="Q39" s="16" t="str">
        <f>VLOOKUP(A39,[2]ImportationMaterialProgrammingE!B:AN,39,0)</f>
        <v>2203405693</v>
      </c>
      <c r="R39" s="22">
        <f>VLOOKUP(E39,[3]Relatório!$A$1:$AK$65536,29,0)</f>
        <v>44613</v>
      </c>
      <c r="S39" s="22">
        <v>44613</v>
      </c>
      <c r="T39" s="17" t="str">
        <f>VLOOKUP(A39,[2]ImportationMaterialProgrammingE!B:F,5,0)</f>
        <v>VERDE</v>
      </c>
      <c r="U39" s="22">
        <f>VLOOKUP(E39,[3]Relatório!$A$1:$AK$65536,33,0)</f>
        <v>44613</v>
      </c>
      <c r="V39" s="22">
        <v>44623</v>
      </c>
      <c r="W39" s="18">
        <f t="shared" ca="1" si="2"/>
        <v>0</v>
      </c>
      <c r="Z39" s="15" t="str">
        <f>VLOOKUP(A39,[2]ImportationMaterialProgrammingE!B:X,23,0)</f>
        <v>FINALIZADO</v>
      </c>
      <c r="AA39" s="1" t="str">
        <f>IF(Z39="DTA TRANSP","",VLOOKUP(A39,[2]ImportationMaterialProgrammingE!$B:$V,21,0))</f>
        <v>23/02/2022</v>
      </c>
      <c r="AB39" s="22">
        <f>VLOOKUP(E39,[3]Relatório!$A$1:$AK$65536,36,0)</f>
        <v>44614</v>
      </c>
      <c r="AC39" s="22">
        <v>44614</v>
      </c>
      <c r="AD39" s="3" t="s">
        <v>457</v>
      </c>
      <c r="AF39" s="24"/>
      <c r="AG39" s="24"/>
      <c r="AH39" s="24"/>
      <c r="AI39" s="24"/>
    </row>
    <row r="40" spans="1:35" x14ac:dyDescent="0.25">
      <c r="A40" s="19">
        <v>80532920</v>
      </c>
      <c r="B40" s="20" t="s">
        <v>80</v>
      </c>
      <c r="C40" s="20" t="s">
        <v>44</v>
      </c>
      <c r="D40" s="15">
        <f>VLOOKUP(C40,[1]CC!D$3:P$20,12,0)</f>
        <v>44611</v>
      </c>
      <c r="E40" s="16">
        <f>VLOOKUP(A40,[2]ImportationMaterialProgrammingE!B:C,2,0)</f>
        <v>540200910</v>
      </c>
      <c r="F40" s="3" t="s">
        <v>585</v>
      </c>
      <c r="G40" s="3" t="s">
        <v>452</v>
      </c>
      <c r="H40" s="17">
        <f t="shared" ca="1" si="0"/>
        <v>63</v>
      </c>
      <c r="I40" s="15" t="str">
        <f>IF(VLOOKUP(A40,[2]ImportationMaterialProgrammingE!B:U,20,0)=0,"",VLOOKUP(A40,[2]ImportationMaterialProgrammingE!B:U,20,0))</f>
        <v>23/02/2022</v>
      </c>
      <c r="J40" s="15" t="str">
        <f>IF(VLOOKUP(A40,[2]ImportationMaterialProgrammingE!B:Y,24,0)&lt;&gt;"","Sim","Não")</f>
        <v>Não</v>
      </c>
      <c r="K40" s="15" t="str">
        <f>IF(VLOOKUP(A40,[2]ImportationMaterialProgrammingE!B:X,23,0)="DTA TRANSP",VLOOKUP(A40,[2]ImportationMaterialProgrammingE!B:V,21,0),"")</f>
        <v/>
      </c>
      <c r="L40" s="15" t="str">
        <f>IF(VLOOKUP(A40,[2]ImportationMaterialProgrammingE!B:Y,24,0)=0,"",VLOOKUP(A40,[2]ImportationMaterialProgrammingE!B:Y,24,0))</f>
        <v/>
      </c>
      <c r="N40" s="3" t="str">
        <f t="shared" si="1"/>
        <v/>
      </c>
      <c r="P40" s="3" t="s">
        <v>586</v>
      </c>
      <c r="Q40" s="16" t="str">
        <f>VLOOKUP(A40,[2]ImportationMaterialProgrammingE!B:AN,39,0)</f>
        <v>2203431554</v>
      </c>
      <c r="R40" s="22">
        <f>VLOOKUP(E40,[3]Relatório!$A$1:$AK$65536,29,0)</f>
        <v>44613</v>
      </c>
      <c r="S40" s="22">
        <v>44613</v>
      </c>
      <c r="T40" s="17" t="str">
        <f>VLOOKUP(A40,[2]ImportationMaterialProgrammingE!B:F,5,0)</f>
        <v>VERDE</v>
      </c>
      <c r="U40" s="22">
        <f>VLOOKUP(E40,[3]Relatório!$A$1:$AK$65536,33,0)</f>
        <v>44614</v>
      </c>
      <c r="V40" s="22">
        <v>44627</v>
      </c>
      <c r="W40" s="18">
        <f t="shared" ca="1" si="2"/>
        <v>4</v>
      </c>
      <c r="Z40" s="15" t="str">
        <f>VLOOKUP(A40,[2]ImportationMaterialProgrammingE!B:X,23,0)</f>
        <v>FINALIZADO</v>
      </c>
      <c r="AA40" s="1" t="str">
        <f>IF(Z40="DTA TRANSP","",VLOOKUP(A40,[2]ImportationMaterialProgrammingE!$B:$V,21,0))</f>
        <v>23/02/2022</v>
      </c>
      <c r="AB40" s="22">
        <f>VLOOKUP(E40,[3]Relatório!$A$1:$AK$65536,36,0)</f>
        <v>44614</v>
      </c>
      <c r="AC40" s="22">
        <v>44614</v>
      </c>
      <c r="AD40" s="3" t="s">
        <v>457</v>
      </c>
      <c r="AF40" s="24"/>
      <c r="AG40" s="24"/>
      <c r="AH40" s="24"/>
      <c r="AI40" s="24"/>
    </row>
    <row r="41" spans="1:35" x14ac:dyDescent="0.25">
      <c r="A41" s="19">
        <v>80532922</v>
      </c>
      <c r="B41" s="20" t="s">
        <v>81</v>
      </c>
      <c r="C41" s="20" t="s">
        <v>44</v>
      </c>
      <c r="D41" s="15">
        <f>VLOOKUP(C41,[1]CC!D$3:P$20,12,0)</f>
        <v>44611</v>
      </c>
      <c r="E41" s="16">
        <f>VLOOKUP(A41,[2]ImportationMaterialProgrammingE!B:C,2,0)</f>
        <v>540200920</v>
      </c>
      <c r="F41" s="3" t="s">
        <v>585</v>
      </c>
      <c r="G41" s="3" t="s">
        <v>452</v>
      </c>
      <c r="H41" s="17">
        <f t="shared" ca="1" si="0"/>
        <v>63</v>
      </c>
      <c r="I41" s="15" t="str">
        <f>IF(VLOOKUP(A41,[2]ImportationMaterialProgrammingE!B:U,20,0)=0,"",VLOOKUP(A41,[2]ImportationMaterialProgrammingE!B:U,20,0))</f>
        <v>16/02/2022</v>
      </c>
      <c r="J41" s="15" t="str">
        <f>IF(VLOOKUP(A41,[2]ImportationMaterialProgrammingE!B:Y,24,0)&lt;&gt;"","Sim","Não")</f>
        <v>Não</v>
      </c>
      <c r="K41" s="15" t="str">
        <f>IF(VLOOKUP(A41,[2]ImportationMaterialProgrammingE!B:X,23,0)="DTA TRANSP",VLOOKUP(A41,[2]ImportationMaterialProgrammingE!B:V,21,0),"")</f>
        <v/>
      </c>
      <c r="L41" s="15" t="str">
        <f>IF(VLOOKUP(A41,[2]ImportationMaterialProgrammingE!B:Y,24,0)=0,"",VLOOKUP(A41,[2]ImportationMaterialProgrammingE!B:Y,24,0))</f>
        <v/>
      </c>
      <c r="N41" s="3" t="str">
        <f t="shared" si="1"/>
        <v/>
      </c>
      <c r="P41" s="3" t="s">
        <v>586</v>
      </c>
      <c r="Q41" s="16" t="str">
        <f>VLOOKUP(A41,[2]ImportationMaterialProgrammingE!B:AN,39,0)</f>
        <v>2203406231</v>
      </c>
      <c r="R41" s="22">
        <f>VLOOKUP(E41,[3]Relatório!$A$1:$AK$65536,29,0)</f>
        <v>44613</v>
      </c>
      <c r="S41" s="22">
        <v>44613</v>
      </c>
      <c r="T41" s="17" t="str">
        <f>VLOOKUP(A41,[2]ImportationMaterialProgrammingE!B:F,5,0)</f>
        <v>VERDE</v>
      </c>
      <c r="U41" s="22">
        <f>VLOOKUP(E41,[3]Relatório!$A$1:$AK$65536,33,0)</f>
        <v>44613</v>
      </c>
      <c r="V41" s="22">
        <v>44613</v>
      </c>
      <c r="W41" s="18">
        <f t="shared" ca="1" si="2"/>
        <v>-10</v>
      </c>
      <c r="Z41" s="15" t="str">
        <f>VLOOKUP(A41,[2]ImportationMaterialProgrammingE!B:X,23,0)</f>
        <v>FINALIZADO</v>
      </c>
      <c r="AA41" s="1" t="str">
        <f>IF(Z41="DTA TRANSP","",VLOOKUP(A41,[2]ImportationMaterialProgrammingE!$B:$V,21,0))</f>
        <v>21/02/2022</v>
      </c>
      <c r="AB41" s="22">
        <f>VLOOKUP(E41,[3]Relatório!$A$1:$AK$65536,36,0)</f>
        <v>44613</v>
      </c>
      <c r="AC41" s="22">
        <v>44613</v>
      </c>
      <c r="AD41" s="3" t="s">
        <v>457</v>
      </c>
      <c r="AF41" s="24"/>
      <c r="AG41" s="24"/>
      <c r="AH41" s="24"/>
      <c r="AI41" s="24"/>
    </row>
    <row r="42" spans="1:35" x14ac:dyDescent="0.25">
      <c r="A42" s="19">
        <v>80532924</v>
      </c>
      <c r="B42" s="20" t="s">
        <v>82</v>
      </c>
      <c r="C42" s="20" t="s">
        <v>44</v>
      </c>
      <c r="D42" s="15">
        <f>VLOOKUP(C42,[1]CC!D$3:P$20,12,0)</f>
        <v>44611</v>
      </c>
      <c r="E42" s="16">
        <f>VLOOKUP(A42,[2]ImportationMaterialProgrammingE!B:C,2,0)</f>
        <v>540200911</v>
      </c>
      <c r="F42" s="3" t="s">
        <v>585</v>
      </c>
      <c r="G42" s="3" t="s">
        <v>452</v>
      </c>
      <c r="H42" s="17">
        <f t="shared" ca="1" si="0"/>
        <v>63</v>
      </c>
      <c r="I42" s="15" t="e">
        <f>IF(VLOOKUP(A42,[2]ImportationMaterialProgrammingE!B:U,20,0)=0,"",VLOOKUP(A42,[2]ImportationMaterialProgrammingE!B:U,20,0))</f>
        <v>#REF!</v>
      </c>
      <c r="J42" s="15" t="str">
        <f>IF(VLOOKUP(A42,[2]ImportationMaterialProgrammingE!B:Y,24,0)&lt;&gt;"","Sim","Não")</f>
        <v>Não</v>
      </c>
      <c r="K42" s="15" t="str">
        <f>IF(VLOOKUP(A42,[2]ImportationMaterialProgrammingE!B:X,23,0)="DTA TRANSP",VLOOKUP(A42,[2]ImportationMaterialProgrammingE!B:V,21,0),"")</f>
        <v>04/02/2022</v>
      </c>
      <c r="L42" s="15" t="str">
        <f>IF(VLOOKUP(A42,[2]ImportationMaterialProgrammingE!B:Y,24,0)=0,"",VLOOKUP(A42,[2]ImportationMaterialProgrammingE!B:Y,24,0))</f>
        <v/>
      </c>
      <c r="N42" s="3" t="str">
        <f t="shared" si="1"/>
        <v/>
      </c>
      <c r="P42" s="3" t="s">
        <v>586</v>
      </c>
      <c r="Q42" s="16" t="str">
        <f>VLOOKUP(A42,[2]ImportationMaterialProgrammingE!B:AN,39,0)</f>
        <v>2203656904</v>
      </c>
      <c r="R42" s="22">
        <f>VLOOKUP(E42,[3]Relatório!$A$1:$AK$65536,29,0)</f>
        <v>44615</v>
      </c>
      <c r="S42" s="22">
        <v>44615</v>
      </c>
      <c r="T42" s="17" t="str">
        <f>VLOOKUP(A42,[2]ImportationMaterialProgrammingE!B:F,5,0)</f>
        <v>VERDE</v>
      </c>
      <c r="U42" s="22">
        <f>VLOOKUP(E42,[3]Relatório!$A$1:$AK$65536,33,0)</f>
        <v>44616</v>
      </c>
      <c r="V42" s="22">
        <v>44614</v>
      </c>
      <c r="W42" s="18">
        <f t="shared" ca="1" si="2"/>
        <v>-9</v>
      </c>
      <c r="Z42" s="15" t="str">
        <f>VLOOKUP(A42,[2]ImportationMaterialProgrammingE!B:X,23,0)</f>
        <v>DTA TRANSP</v>
      </c>
      <c r="AA42" s="1" t="str">
        <f>IF(Z42="DTA TRANSP","",VLOOKUP(A42,[2]ImportationMaterialProgrammingE!$B:$V,21,0))</f>
        <v/>
      </c>
      <c r="AB42" s="22">
        <f>VLOOKUP(E42,[3]Relatório!$A$1:$AK$65536,36,0)</f>
        <v>44637</v>
      </c>
      <c r="AC42" s="22" t="s">
        <v>587</v>
      </c>
      <c r="AF42" s="24"/>
      <c r="AG42" s="24"/>
      <c r="AH42" s="24"/>
      <c r="AI42" s="24"/>
    </row>
    <row r="43" spans="1:35" x14ac:dyDescent="0.25">
      <c r="A43" s="19">
        <v>80532926</v>
      </c>
      <c r="B43" s="20" t="s">
        <v>83</v>
      </c>
      <c r="C43" s="20" t="s">
        <v>44</v>
      </c>
      <c r="D43" s="15">
        <f>VLOOKUP(C43,[1]CC!D$3:P$20,12,0)</f>
        <v>44611</v>
      </c>
      <c r="E43" s="16">
        <f>VLOOKUP(A43,[2]ImportationMaterialProgrammingE!B:C,2,0)</f>
        <v>540200912</v>
      </c>
      <c r="F43" s="3" t="s">
        <v>585</v>
      </c>
      <c r="G43" s="3" t="s">
        <v>452</v>
      </c>
      <c r="H43" s="17">
        <f t="shared" ca="1" si="0"/>
        <v>63</v>
      </c>
      <c r="I43" s="15" t="str">
        <f>IF(VLOOKUP(A43,[2]ImportationMaterialProgrammingE!B:U,20,0)=0,"",VLOOKUP(A43,[2]ImportationMaterialProgrammingE!B:U,20,0))</f>
        <v>03/03/2022</v>
      </c>
      <c r="J43" s="15" t="str">
        <f>IF(VLOOKUP(A43,[2]ImportationMaterialProgrammingE!B:Y,24,0)&lt;&gt;"","Sim","Não")</f>
        <v>Não</v>
      </c>
      <c r="K43" s="15" t="str">
        <f>IF(VLOOKUP(A43,[2]ImportationMaterialProgrammingE!B:X,23,0)="DTA TRANSP",VLOOKUP(A43,[2]ImportationMaterialProgrammingE!B:V,21,0),"")</f>
        <v/>
      </c>
      <c r="L43" s="15" t="str">
        <f>IF(VLOOKUP(A43,[2]ImportationMaterialProgrammingE!B:Y,24,0)=0,"",VLOOKUP(A43,[2]ImportationMaterialProgrammingE!B:Y,24,0))</f>
        <v/>
      </c>
      <c r="N43" s="3" t="str">
        <f t="shared" si="1"/>
        <v/>
      </c>
      <c r="P43" s="3" t="s">
        <v>586</v>
      </c>
      <c r="Q43" s="16" t="str">
        <f>VLOOKUP(A43,[2]ImportationMaterialProgrammingE!B:AN,39,0)</f>
        <v>2203973268</v>
      </c>
      <c r="R43" s="22">
        <f>VLOOKUP(E43,[3]Relatório!$A$1:$AK$65536,29,0)</f>
        <v>44622</v>
      </c>
      <c r="S43" s="22">
        <v>44622</v>
      </c>
      <c r="T43" s="17" t="str">
        <f>VLOOKUP(A43,[2]ImportationMaterialProgrammingE!B:F,5,0)</f>
        <v>VERDE</v>
      </c>
      <c r="U43" s="22">
        <f>VLOOKUP(E43,[3]Relatório!$A$1:$AK$65536,33,0)</f>
        <v>44623</v>
      </c>
      <c r="V43" s="22">
        <v>44614</v>
      </c>
      <c r="W43" s="18">
        <f t="shared" ca="1" si="2"/>
        <v>-9</v>
      </c>
      <c r="Z43" s="15" t="str">
        <f>VLOOKUP(A43,[2]ImportationMaterialProgrammingE!B:X,23,0)</f>
        <v>FINALIZADO</v>
      </c>
      <c r="AA43" s="1" t="str">
        <f>IF(Z43="DTA TRANSP","",VLOOKUP(A43,[2]ImportationMaterialProgrammingE!$B:$V,21,0))</f>
        <v>03/03/2022</v>
      </c>
      <c r="AB43" s="22">
        <f>VLOOKUP(E43,[3]Relatório!$A$1:$AK$65536,36,0)</f>
        <v>44623</v>
      </c>
      <c r="AC43" s="22">
        <v>44623</v>
      </c>
      <c r="AD43" s="3" t="s">
        <v>457</v>
      </c>
      <c r="AF43" s="24"/>
      <c r="AG43" s="24"/>
      <c r="AH43" s="24"/>
      <c r="AI43" s="24"/>
    </row>
    <row r="44" spans="1:35" x14ac:dyDescent="0.25">
      <c r="A44" s="19">
        <v>80532927</v>
      </c>
      <c r="B44" s="20" t="s">
        <v>84</v>
      </c>
      <c r="C44" s="20" t="s">
        <v>44</v>
      </c>
      <c r="D44" s="15">
        <f>VLOOKUP(C44,[1]CC!D$3:P$20,12,0)</f>
        <v>44611</v>
      </c>
      <c r="E44" s="16">
        <f>VLOOKUP(A44,[2]ImportationMaterialProgrammingE!B:C,2,0)</f>
        <v>540200913</v>
      </c>
      <c r="F44" s="3" t="s">
        <v>585</v>
      </c>
      <c r="G44" s="3" t="s">
        <v>452</v>
      </c>
      <c r="H44" s="17">
        <f t="shared" ca="1" si="0"/>
        <v>63</v>
      </c>
      <c r="I44" s="15" t="str">
        <f>IF(VLOOKUP(A44,[2]ImportationMaterialProgrammingE!B:U,20,0)=0,"",VLOOKUP(A44,[2]ImportationMaterialProgrammingE!B:U,20,0))</f>
        <v>09/03/2022</v>
      </c>
      <c r="J44" s="15" t="str">
        <f>IF(VLOOKUP(A44,[2]ImportationMaterialProgrammingE!B:Y,24,0)&lt;&gt;"","Sim","Não")</f>
        <v>Não</v>
      </c>
      <c r="K44" s="15" t="str">
        <f>IF(VLOOKUP(A44,[2]ImportationMaterialProgrammingE!B:X,23,0)="DTA TRANSP",VLOOKUP(A44,[2]ImportationMaterialProgrammingE!B:V,21,0),"")</f>
        <v/>
      </c>
      <c r="L44" s="15" t="str">
        <f>IF(VLOOKUP(A44,[2]ImportationMaterialProgrammingE!B:Y,24,0)=0,"",VLOOKUP(A44,[2]ImportationMaterialProgrammingE!B:Y,24,0))</f>
        <v/>
      </c>
      <c r="N44" s="3" t="str">
        <f t="shared" si="1"/>
        <v/>
      </c>
      <c r="P44" s="3" t="s">
        <v>456</v>
      </c>
      <c r="Q44" s="16" t="str">
        <f>VLOOKUP(A44,[2]ImportationMaterialProgrammingE!B:AN,39,0)</f>
        <v>2204337780</v>
      </c>
      <c r="R44" s="22">
        <f>VLOOKUP(E44,[3]Relatório!$A$1:$AK$65536,29,0)</f>
        <v>44627</v>
      </c>
      <c r="S44" s="22">
        <v>44627</v>
      </c>
      <c r="T44" s="17" t="str">
        <f>VLOOKUP(A44,[2]ImportationMaterialProgrammingE!B:F,5,0)</f>
        <v>VERDE</v>
      </c>
      <c r="U44" s="22">
        <f>VLOOKUP(E44,[3]Relatório!$A$1:$AK$65536,33,0)</f>
        <v>44627</v>
      </c>
      <c r="V44" s="22">
        <v>44613</v>
      </c>
      <c r="W44" s="18">
        <f t="shared" ca="1" si="2"/>
        <v>-10</v>
      </c>
      <c r="Z44" s="15" t="str">
        <f>VLOOKUP(A44,[2]ImportationMaterialProgrammingE!B:X,23,0)</f>
        <v>FINALIZADO</v>
      </c>
      <c r="AA44" s="1" t="str">
        <f>IF(Z44="DTA TRANSP","",VLOOKUP(A44,[2]ImportationMaterialProgrammingE!$B:$V,21,0))</f>
        <v>09/03/2022</v>
      </c>
      <c r="AB44" s="22">
        <f>VLOOKUP(E44,[3]Relatório!$A$1:$AK$65536,36,0)</f>
        <v>44628</v>
      </c>
      <c r="AC44" s="22">
        <v>44628</v>
      </c>
      <c r="AD44" s="3" t="s">
        <v>457</v>
      </c>
      <c r="AF44" s="24"/>
      <c r="AG44" s="24"/>
      <c r="AH44" s="24"/>
      <c r="AI44" s="24"/>
    </row>
    <row r="45" spans="1:35" x14ac:dyDescent="0.25">
      <c r="A45" s="19">
        <v>80532928</v>
      </c>
      <c r="B45" s="20" t="s">
        <v>85</v>
      </c>
      <c r="C45" s="20" t="s">
        <v>44</v>
      </c>
      <c r="D45" s="15">
        <f>VLOOKUP(C45,[1]CC!D$3:P$20,12,0)</f>
        <v>44611</v>
      </c>
      <c r="E45" s="16">
        <f>VLOOKUP(A45,[2]ImportationMaterialProgrammingE!B:C,2,0)</f>
        <v>540200916</v>
      </c>
      <c r="F45" s="3" t="s">
        <v>585</v>
      </c>
      <c r="G45" s="3" t="s">
        <v>452</v>
      </c>
      <c r="H45" s="17">
        <f t="shared" ca="1" si="0"/>
        <v>63</v>
      </c>
      <c r="I45" s="15" t="str">
        <f>IF(VLOOKUP(A45,[2]ImportationMaterialProgrammingE!B:U,20,0)=0,"",VLOOKUP(A45,[2]ImportationMaterialProgrammingE!B:U,20,0))</f>
        <v>03/03/2022</v>
      </c>
      <c r="J45" s="15" t="str">
        <f>IF(VLOOKUP(A45,[2]ImportationMaterialProgrammingE!B:Y,24,0)&lt;&gt;"","Sim","Não")</f>
        <v>Não</v>
      </c>
      <c r="K45" s="15" t="str">
        <f>IF(VLOOKUP(A45,[2]ImportationMaterialProgrammingE!B:X,23,0)="DTA TRANSP",VLOOKUP(A45,[2]ImportationMaterialProgrammingE!B:V,21,0),"")</f>
        <v/>
      </c>
      <c r="L45" s="15" t="str">
        <f>IF(VLOOKUP(A45,[2]ImportationMaterialProgrammingE!B:Y,24,0)=0,"",VLOOKUP(A45,[2]ImportationMaterialProgrammingE!B:Y,24,0))</f>
        <v/>
      </c>
      <c r="N45" s="3" t="str">
        <f t="shared" si="1"/>
        <v/>
      </c>
      <c r="P45" s="3" t="s">
        <v>586</v>
      </c>
      <c r="Q45" s="16" t="str">
        <f>VLOOKUP(A45,[2]ImportationMaterialProgrammingE!B:AN,39,0)</f>
        <v>2203714203</v>
      </c>
      <c r="R45" s="22">
        <f>VLOOKUP(E45,[3]Relatório!$A$1:$AK$65536,29,0)</f>
        <v>44616</v>
      </c>
      <c r="S45" s="22">
        <v>44616</v>
      </c>
      <c r="T45" s="17" t="str">
        <f>VLOOKUP(A45,[2]ImportationMaterialProgrammingE!B:F,5,0)</f>
        <v>VERDE</v>
      </c>
      <c r="U45" s="22">
        <f>VLOOKUP(E45,[3]Relatório!$A$1:$AK$65536,33,0)</f>
        <v>44616</v>
      </c>
      <c r="V45" s="22">
        <v>44613</v>
      </c>
      <c r="W45" s="18">
        <f t="shared" ca="1" si="2"/>
        <v>-10</v>
      </c>
      <c r="Z45" s="15" t="str">
        <f>VLOOKUP(A45,[2]ImportationMaterialProgrammingE!B:X,23,0)</f>
        <v>FINALIZADO</v>
      </c>
      <c r="AA45" s="1" t="str">
        <f>IF(Z45="DTA TRANSP","",VLOOKUP(A45,[2]ImportationMaterialProgrammingE!$B:$V,21,0))</f>
        <v>03/03/2022</v>
      </c>
      <c r="AB45" s="22">
        <f>VLOOKUP(E45,[3]Relatório!$A$1:$AK$65536,36,0)</f>
        <v>44622</v>
      </c>
      <c r="AC45" s="22">
        <v>44622</v>
      </c>
      <c r="AD45" s="3" t="s">
        <v>457</v>
      </c>
      <c r="AF45" s="24"/>
      <c r="AG45" s="24"/>
      <c r="AH45" s="24"/>
      <c r="AI45" s="24"/>
    </row>
    <row r="46" spans="1:35" x14ac:dyDescent="0.25">
      <c r="A46" s="19">
        <v>80532930</v>
      </c>
      <c r="B46" s="20" t="s">
        <v>86</v>
      </c>
      <c r="C46" s="20" t="s">
        <v>44</v>
      </c>
      <c r="D46" s="15">
        <f>VLOOKUP(C46,[1]CC!D$3:P$20,12,0)</f>
        <v>44611</v>
      </c>
      <c r="E46" s="16">
        <f>VLOOKUP(A46,[2]ImportationMaterialProgrammingE!B:C,2,0)</f>
        <v>540200917</v>
      </c>
      <c r="F46" s="3" t="s">
        <v>585</v>
      </c>
      <c r="G46" s="3" t="s">
        <v>452</v>
      </c>
      <c r="H46" s="17">
        <f t="shared" ca="1" si="0"/>
        <v>63</v>
      </c>
      <c r="I46" s="15" t="str">
        <f>IF(VLOOKUP(A46,[2]ImportationMaterialProgrammingE!B:U,20,0)=0,"",VLOOKUP(A46,[2]ImportationMaterialProgrammingE!B:U,20,0))</f>
        <v>28/02/2022</v>
      </c>
      <c r="J46" s="15" t="str">
        <f>IF(VLOOKUP(A46,[2]ImportationMaterialProgrammingE!B:Y,24,0)&lt;&gt;"","Sim","Não")</f>
        <v>Não</v>
      </c>
      <c r="K46" s="15" t="str">
        <f>IF(VLOOKUP(A46,[2]ImportationMaterialProgrammingE!B:X,23,0)="DTA TRANSP",VLOOKUP(A46,[2]ImportationMaterialProgrammingE!B:V,21,0),"")</f>
        <v/>
      </c>
      <c r="L46" s="15" t="str">
        <f>IF(VLOOKUP(A46,[2]ImportationMaterialProgrammingE!B:Y,24,0)=0,"",VLOOKUP(A46,[2]ImportationMaterialProgrammingE!B:Y,24,0))</f>
        <v/>
      </c>
      <c r="N46" s="3" t="str">
        <f t="shared" si="1"/>
        <v/>
      </c>
      <c r="P46" s="3" t="s">
        <v>456</v>
      </c>
      <c r="Q46" s="16" t="str">
        <f>VLOOKUP(A46,[2]ImportationMaterialProgrammingE!B:AN,39,0)</f>
        <v xml:space="preserve">          </v>
      </c>
      <c r="R46" s="22" t="str">
        <f>VLOOKUP(E46,[3]Relatório!$A$1:$AK$65536,29,0)</f>
        <v/>
      </c>
      <c r="S46" s="22" t="s">
        <v>587</v>
      </c>
      <c r="T46" s="17" t="str">
        <f>VLOOKUP(A46,[2]ImportationMaterialProgrammingE!B:F,5,0)</f>
        <v/>
      </c>
      <c r="U46" s="22" t="str">
        <f>VLOOKUP(E46,[3]Relatório!$A$1:$AK$65536,33,0)</f>
        <v/>
      </c>
      <c r="V46" s="22">
        <v>44614</v>
      </c>
      <c r="W46" s="18">
        <f t="shared" ca="1" si="2"/>
        <v>-9</v>
      </c>
      <c r="Z46" s="15" t="str">
        <f>VLOOKUP(A46,[2]ImportationMaterialProgrammingE!B:X,23,0)</f>
        <v/>
      </c>
      <c r="AA46" s="1" t="str">
        <f>IF(Z46="DTA TRANSP","",VLOOKUP(A46,[2]ImportationMaterialProgrammingE!$B:$V,21,0))</f>
        <v/>
      </c>
      <c r="AB46" s="22" t="str">
        <f>VLOOKUP(E46,[3]Relatório!$A$1:$AK$65536,36,0)</f>
        <v/>
      </c>
      <c r="AC46" s="22" t="s">
        <v>587</v>
      </c>
      <c r="AF46" s="24"/>
      <c r="AG46" s="24"/>
      <c r="AH46" s="24"/>
      <c r="AI46" s="24"/>
    </row>
    <row r="47" spans="1:35" x14ac:dyDescent="0.25">
      <c r="A47" s="19">
        <v>80532933</v>
      </c>
      <c r="B47" s="20" t="s">
        <v>87</v>
      </c>
      <c r="C47" s="20" t="s">
        <v>44</v>
      </c>
      <c r="D47" s="15">
        <f>VLOOKUP(C47,[1]CC!D$3:P$20,12,0)</f>
        <v>44611</v>
      </c>
      <c r="E47" s="16">
        <f>VLOOKUP(A47,[2]ImportationMaterialProgrammingE!B:C,2,0)</f>
        <v>540200914</v>
      </c>
      <c r="F47" s="3" t="s">
        <v>585</v>
      </c>
      <c r="G47" s="3" t="s">
        <v>452</v>
      </c>
      <c r="H47" s="17">
        <f t="shared" ca="1" si="0"/>
        <v>63</v>
      </c>
      <c r="I47" s="15" t="str">
        <f>IF(VLOOKUP(A47,[2]ImportationMaterialProgrammingE!B:U,20,0)=0,"",VLOOKUP(A47,[2]ImportationMaterialProgrammingE!B:U,20,0))</f>
        <v>04/03/2022</v>
      </c>
      <c r="J47" s="15" t="str">
        <f>IF(VLOOKUP(A47,[2]ImportationMaterialProgrammingE!B:Y,24,0)&lt;&gt;"","Sim","Não")</f>
        <v>Não</v>
      </c>
      <c r="K47" s="15" t="str">
        <f>IF(VLOOKUP(A47,[2]ImportationMaterialProgrammingE!B:X,23,0)="DTA TRANSP",VLOOKUP(A47,[2]ImportationMaterialProgrammingE!B:V,21,0),"")</f>
        <v/>
      </c>
      <c r="L47" s="15" t="str">
        <f>IF(VLOOKUP(A47,[2]ImportationMaterialProgrammingE!B:Y,24,0)=0,"",VLOOKUP(A47,[2]ImportationMaterialProgrammingE!B:Y,24,0))</f>
        <v/>
      </c>
      <c r="N47" s="3" t="str">
        <f t="shared" si="1"/>
        <v/>
      </c>
      <c r="P47" s="3" t="s">
        <v>586</v>
      </c>
      <c r="Q47" s="16" t="str">
        <f>VLOOKUP(A47,[2]ImportationMaterialProgrammingE!B:AN,39,0)</f>
        <v>2203973357</v>
      </c>
      <c r="R47" s="22">
        <f>VLOOKUP(E47,[3]Relatório!$A$1:$AK$65536,29,0)</f>
        <v>44622</v>
      </c>
      <c r="S47" s="22">
        <v>44622</v>
      </c>
      <c r="T47" s="17" t="str">
        <f>VLOOKUP(A47,[2]ImportationMaterialProgrammingE!B:F,5,0)</f>
        <v>VERDE</v>
      </c>
      <c r="U47" s="22">
        <f>VLOOKUP(E47,[3]Relatório!$A$1:$AK$65536,33,0)</f>
        <v>44623</v>
      </c>
      <c r="V47" s="22">
        <v>44614</v>
      </c>
      <c r="W47" s="18">
        <f t="shared" ca="1" si="2"/>
        <v>-9</v>
      </c>
      <c r="Z47" s="15" t="str">
        <f>VLOOKUP(A47,[2]ImportationMaterialProgrammingE!B:X,23,0)</f>
        <v>FINALIZADO</v>
      </c>
      <c r="AA47" s="1" t="str">
        <f>IF(Z47="DTA TRANSP","",VLOOKUP(A47,[2]ImportationMaterialProgrammingE!$B:$V,21,0))</f>
        <v>03/03/2022</v>
      </c>
      <c r="AB47" s="22">
        <f>VLOOKUP(E47,[3]Relatório!$A$1:$AK$65536,36,0)</f>
        <v>44623</v>
      </c>
      <c r="AC47" s="22">
        <v>44623</v>
      </c>
      <c r="AD47" s="3" t="s">
        <v>457</v>
      </c>
      <c r="AF47" s="24"/>
      <c r="AG47" s="24"/>
      <c r="AH47" s="24"/>
      <c r="AI47" s="24"/>
    </row>
    <row r="48" spans="1:35" x14ac:dyDescent="0.25">
      <c r="A48" s="19">
        <v>80532936</v>
      </c>
      <c r="B48" s="20" t="s">
        <v>88</v>
      </c>
      <c r="C48" s="20" t="s">
        <v>44</v>
      </c>
      <c r="D48" s="15">
        <f>VLOOKUP(C48,[1]CC!D$3:P$20,12,0)</f>
        <v>44611</v>
      </c>
      <c r="E48" s="16">
        <f>VLOOKUP(A48,[2]ImportationMaterialProgrammingE!B:C,2,0)</f>
        <v>540200915</v>
      </c>
      <c r="F48" s="3" t="s">
        <v>585</v>
      </c>
      <c r="G48" s="3" t="s">
        <v>452</v>
      </c>
      <c r="H48" s="17">
        <f t="shared" ca="1" si="0"/>
        <v>63</v>
      </c>
      <c r="I48" s="15" t="str">
        <f>IF(VLOOKUP(A48,[2]ImportationMaterialProgrammingE!B:U,20,0)=0,"",VLOOKUP(A48,[2]ImportationMaterialProgrammingE!B:U,20,0))</f>
        <v>11/03/2022</v>
      </c>
      <c r="J48" s="15" t="str">
        <f>IF(VLOOKUP(A48,[2]ImportationMaterialProgrammingE!B:Y,24,0)&lt;&gt;"","Sim","Não")</f>
        <v>Não</v>
      </c>
      <c r="K48" s="15" t="str">
        <f>IF(VLOOKUP(A48,[2]ImportationMaterialProgrammingE!B:X,23,0)="DTA TRANSP",VLOOKUP(A48,[2]ImportationMaterialProgrammingE!B:V,21,0),"")</f>
        <v/>
      </c>
      <c r="L48" s="15" t="str">
        <f>IF(VLOOKUP(A48,[2]ImportationMaterialProgrammingE!B:Y,24,0)=0,"",VLOOKUP(A48,[2]ImportationMaterialProgrammingE!B:Y,24,0))</f>
        <v/>
      </c>
      <c r="N48" s="3" t="str">
        <f t="shared" si="1"/>
        <v/>
      </c>
      <c r="P48" s="3" t="s">
        <v>456</v>
      </c>
      <c r="Q48" s="16" t="str">
        <f>VLOOKUP(A48,[2]ImportationMaterialProgrammingE!B:AN,39,0)</f>
        <v>2204335982</v>
      </c>
      <c r="R48" s="22">
        <f>VLOOKUP(E48,[3]Relatório!$A$1:$AK$65536,29,0)</f>
        <v>44627</v>
      </c>
      <c r="S48" s="22">
        <v>44627</v>
      </c>
      <c r="T48" s="17" t="str">
        <f>VLOOKUP(A48,[2]ImportationMaterialProgrammingE!B:F,5,0)</f>
        <v>VERDE</v>
      </c>
      <c r="U48" s="22">
        <f>VLOOKUP(E48,[3]Relatório!$A$1:$AK$65536,33,0)</f>
        <v>44627</v>
      </c>
      <c r="V48" s="22">
        <v>44613</v>
      </c>
      <c r="W48" s="18">
        <f t="shared" ca="1" si="2"/>
        <v>-10</v>
      </c>
      <c r="Z48" s="15" t="str">
        <f>VLOOKUP(A48,[2]ImportationMaterialProgrammingE!B:X,23,0)</f>
        <v>DTA TRANSP</v>
      </c>
      <c r="AA48" s="1" t="str">
        <f>IF(Z48="DTA TRANSP","",VLOOKUP(A48,[2]ImportationMaterialProgrammingE!$B:$V,21,0))</f>
        <v/>
      </c>
      <c r="AB48" s="22">
        <f>VLOOKUP(E48,[3]Relatório!$A$1:$AK$65536,36,0)</f>
        <v>44634</v>
      </c>
      <c r="AC48" s="22">
        <v>44634</v>
      </c>
      <c r="AF48" s="24"/>
      <c r="AG48" s="24"/>
      <c r="AH48" s="24"/>
      <c r="AI48" s="24"/>
    </row>
    <row r="49" spans="1:35" x14ac:dyDescent="0.25">
      <c r="A49" s="19">
        <v>80532945</v>
      </c>
      <c r="B49" s="20" t="s">
        <v>89</v>
      </c>
      <c r="C49" s="20" t="s">
        <v>44</v>
      </c>
      <c r="D49" s="15">
        <f>VLOOKUP(C49,[1]CC!D$3:P$20,12,0)</f>
        <v>44611</v>
      </c>
      <c r="E49" s="16">
        <f>VLOOKUP(A49,[2]ImportationMaterialProgrammingE!B:C,2,0)</f>
        <v>540200921</v>
      </c>
      <c r="F49" s="3" t="s">
        <v>585</v>
      </c>
      <c r="G49" s="3" t="s">
        <v>452</v>
      </c>
      <c r="H49" s="17">
        <f t="shared" ca="1" si="0"/>
        <v>63</v>
      </c>
      <c r="I49" s="15" t="str">
        <f>IF(VLOOKUP(A49,[2]ImportationMaterialProgrammingE!B:U,20,0)=0,"",VLOOKUP(A49,[2]ImportationMaterialProgrammingE!B:U,20,0))</f>
        <v>21/02/2022</v>
      </c>
      <c r="J49" s="15" t="str">
        <f>IF(VLOOKUP(A49,[2]ImportationMaterialProgrammingE!B:Y,24,0)&lt;&gt;"","Sim","Não")</f>
        <v>Não</v>
      </c>
      <c r="K49" s="15" t="str">
        <f>IF(VLOOKUP(A49,[2]ImportationMaterialProgrammingE!B:X,23,0)="DTA TRANSP",VLOOKUP(A49,[2]ImportationMaterialProgrammingE!B:V,21,0),"")</f>
        <v/>
      </c>
      <c r="L49" s="15" t="str">
        <f>IF(VLOOKUP(A49,[2]ImportationMaterialProgrammingE!B:Y,24,0)=0,"",VLOOKUP(A49,[2]ImportationMaterialProgrammingE!B:Y,24,0))</f>
        <v/>
      </c>
      <c r="N49" s="3" t="str">
        <f t="shared" si="1"/>
        <v/>
      </c>
      <c r="P49" s="3" t="s">
        <v>586</v>
      </c>
      <c r="Q49" s="16" t="str">
        <f>VLOOKUP(A49,[2]ImportationMaterialProgrammingE!B:AN,39,0)</f>
        <v>2203405855</v>
      </c>
      <c r="R49" s="22">
        <f>VLOOKUP(E49,[3]Relatório!$A$1:$AK$65536,29,0)</f>
        <v>44613</v>
      </c>
      <c r="S49" s="22">
        <v>44613</v>
      </c>
      <c r="T49" s="17" t="str">
        <f>VLOOKUP(A49,[2]ImportationMaterialProgrammingE!B:F,5,0)</f>
        <v>VERDE</v>
      </c>
      <c r="U49" s="22">
        <f>VLOOKUP(E49,[3]Relatório!$A$1:$AK$65536,33,0)</f>
        <v>44613</v>
      </c>
      <c r="V49" s="22">
        <v>44613</v>
      </c>
      <c r="W49" s="18">
        <f t="shared" ca="1" si="2"/>
        <v>-10</v>
      </c>
      <c r="Z49" s="15" t="str">
        <f>VLOOKUP(A49,[2]ImportationMaterialProgrammingE!B:X,23,0)</f>
        <v>FINALIZADO</v>
      </c>
      <c r="AA49" s="1" t="str">
        <f>IF(Z49="DTA TRANSP","",VLOOKUP(A49,[2]ImportationMaterialProgrammingE!$B:$V,21,0))</f>
        <v>22/02/2022</v>
      </c>
      <c r="AB49" s="22">
        <f>VLOOKUP(E49,[3]Relatório!$A$1:$AK$65536,36,0)</f>
        <v>44613</v>
      </c>
      <c r="AC49" s="22">
        <v>44613</v>
      </c>
      <c r="AD49" s="3" t="s">
        <v>457</v>
      </c>
      <c r="AF49" s="24"/>
      <c r="AG49" s="24"/>
      <c r="AH49" s="24"/>
      <c r="AI49" s="24"/>
    </row>
    <row r="50" spans="1:35" x14ac:dyDescent="0.25">
      <c r="A50" s="19">
        <v>80532956</v>
      </c>
      <c r="B50" s="20" t="s">
        <v>90</v>
      </c>
      <c r="C50" s="20" t="s">
        <v>44</v>
      </c>
      <c r="D50" s="15">
        <f>VLOOKUP(C50,[1]CC!D$3:P$20,12,0)</f>
        <v>44611</v>
      </c>
      <c r="E50" s="16">
        <f>VLOOKUP(A50,[2]ImportationMaterialProgrammingE!B:C,2,0)</f>
        <v>540200923</v>
      </c>
      <c r="F50" s="3" t="s">
        <v>585</v>
      </c>
      <c r="G50" s="3" t="s">
        <v>452</v>
      </c>
      <c r="H50" s="17">
        <f t="shared" ca="1" si="0"/>
        <v>63</v>
      </c>
      <c r="I50" s="15" t="str">
        <f>IF(VLOOKUP(A50,[2]ImportationMaterialProgrammingE!B:U,20,0)=0,"",VLOOKUP(A50,[2]ImportationMaterialProgrammingE!B:U,20,0))</f>
        <v>22/02/2022</v>
      </c>
      <c r="J50" s="15" t="str">
        <f>IF(VLOOKUP(A50,[2]ImportationMaterialProgrammingE!B:Y,24,0)&lt;&gt;"","Sim","Não")</f>
        <v>Não</v>
      </c>
      <c r="K50" s="15" t="str">
        <f>IF(VLOOKUP(A50,[2]ImportationMaterialProgrammingE!B:X,23,0)="DTA TRANSP",VLOOKUP(A50,[2]ImportationMaterialProgrammingE!B:V,21,0),"")</f>
        <v/>
      </c>
      <c r="L50" s="15" t="str">
        <f>IF(VLOOKUP(A50,[2]ImportationMaterialProgrammingE!B:Y,24,0)=0,"",VLOOKUP(A50,[2]ImportationMaterialProgrammingE!B:Y,24,0))</f>
        <v/>
      </c>
      <c r="N50" s="3" t="str">
        <f t="shared" si="1"/>
        <v/>
      </c>
      <c r="P50" s="3" t="s">
        <v>586</v>
      </c>
      <c r="Q50" s="16" t="str">
        <f>VLOOKUP(A50,[2]ImportationMaterialProgrammingE!B:AN,39,0)</f>
        <v>2203508441</v>
      </c>
      <c r="R50" s="22">
        <f>VLOOKUP(E50,[3]Relatório!$A$1:$AK$65536,29,0)</f>
        <v>44614</v>
      </c>
      <c r="S50" s="22">
        <v>44614</v>
      </c>
      <c r="T50" s="17" t="str">
        <f>VLOOKUP(A50,[2]ImportationMaterialProgrammingE!B:F,5,0)</f>
        <v>VERDE</v>
      </c>
      <c r="U50" s="22">
        <f>VLOOKUP(E50,[3]Relatório!$A$1:$AK$65536,33,0)</f>
        <v>44614</v>
      </c>
      <c r="V50" s="22">
        <v>44614</v>
      </c>
      <c r="W50" s="18">
        <f t="shared" ca="1" si="2"/>
        <v>-9</v>
      </c>
      <c r="Z50" s="15" t="str">
        <f>VLOOKUP(A50,[2]ImportationMaterialProgrammingE!B:X,23,0)</f>
        <v>FINALIZADO</v>
      </c>
      <c r="AA50" s="1" t="str">
        <f>IF(Z50="DTA TRANSP","",VLOOKUP(A50,[2]ImportationMaterialProgrammingE!$B:$V,21,0))</f>
        <v>23/02/2022</v>
      </c>
      <c r="AB50" s="22">
        <f>VLOOKUP(E50,[3]Relatório!$A$1:$AK$65536,36,0)</f>
        <v>44614</v>
      </c>
      <c r="AC50" s="22">
        <v>44614</v>
      </c>
      <c r="AD50" s="3" t="s">
        <v>457</v>
      </c>
      <c r="AF50" s="24"/>
      <c r="AG50" s="24"/>
      <c r="AH50" s="24"/>
      <c r="AI50" s="24"/>
    </row>
    <row r="51" spans="1:35" x14ac:dyDescent="0.25">
      <c r="A51" s="19">
        <v>80532971</v>
      </c>
      <c r="B51" s="20" t="s">
        <v>91</v>
      </c>
      <c r="C51" s="20" t="s">
        <v>44</v>
      </c>
      <c r="D51" s="15">
        <f>VLOOKUP(C51,[1]CC!D$3:P$20,12,0)</f>
        <v>44611</v>
      </c>
      <c r="E51" s="16">
        <f>VLOOKUP(A51,[2]ImportationMaterialProgrammingE!B:C,2,0)</f>
        <v>540200922</v>
      </c>
      <c r="F51" s="3" t="s">
        <v>585</v>
      </c>
      <c r="G51" s="3" t="s">
        <v>452</v>
      </c>
      <c r="H51" s="17">
        <f t="shared" ca="1" si="0"/>
        <v>63</v>
      </c>
      <c r="I51" s="15" t="str">
        <f>IF(VLOOKUP(A51,[2]ImportationMaterialProgrammingE!B:U,20,0)=0,"",VLOOKUP(A51,[2]ImportationMaterialProgrammingE!B:U,20,0))</f>
        <v>22/02/2022</v>
      </c>
      <c r="J51" s="15" t="str">
        <f>IF(VLOOKUP(A51,[2]ImportationMaterialProgrammingE!B:Y,24,0)&lt;&gt;"","Sim","Não")</f>
        <v>Não</v>
      </c>
      <c r="K51" s="15" t="str">
        <f>IF(VLOOKUP(A51,[2]ImportationMaterialProgrammingE!B:X,23,0)="DTA TRANSP",VLOOKUP(A51,[2]ImportationMaterialProgrammingE!B:V,21,0),"")</f>
        <v/>
      </c>
      <c r="L51" s="15" t="str">
        <f>IF(VLOOKUP(A51,[2]ImportationMaterialProgrammingE!B:Y,24,0)=0,"",VLOOKUP(A51,[2]ImportationMaterialProgrammingE!B:Y,24,0))</f>
        <v/>
      </c>
      <c r="N51" s="3" t="str">
        <f t="shared" si="1"/>
        <v/>
      </c>
      <c r="P51" s="3" t="s">
        <v>586</v>
      </c>
      <c r="Q51" s="16" t="str">
        <f>VLOOKUP(A51,[2]ImportationMaterialProgrammingE!B:AN,39,0)</f>
        <v>2203427670</v>
      </c>
      <c r="R51" s="22">
        <f>VLOOKUP(E51,[3]Relatório!$A$1:$AK$65536,29,0)</f>
        <v>44613</v>
      </c>
      <c r="S51" s="22">
        <v>44613</v>
      </c>
      <c r="T51" s="17" t="str">
        <f>VLOOKUP(A51,[2]ImportationMaterialProgrammingE!B:F,5,0)</f>
        <v>VERDE</v>
      </c>
      <c r="U51" s="22">
        <f>VLOOKUP(E51,[3]Relatório!$A$1:$AK$65536,33,0)</f>
        <v>44614</v>
      </c>
      <c r="V51" s="22">
        <v>44614</v>
      </c>
      <c r="W51" s="18">
        <f t="shared" ca="1" si="2"/>
        <v>-9</v>
      </c>
      <c r="Z51" s="15" t="str">
        <f>VLOOKUP(A51,[2]ImportationMaterialProgrammingE!B:X,23,0)</f>
        <v>FINALIZADO</v>
      </c>
      <c r="AA51" s="1" t="str">
        <f>IF(Z51="DTA TRANSP","",VLOOKUP(A51,[2]ImportationMaterialProgrammingE!$B:$V,21,0))</f>
        <v>23/02/2022</v>
      </c>
      <c r="AB51" s="22">
        <f>VLOOKUP(E51,[3]Relatório!$A$1:$AK$65536,36,0)</f>
        <v>44614</v>
      </c>
      <c r="AC51" s="22">
        <v>44614</v>
      </c>
      <c r="AD51" s="3" t="s">
        <v>457</v>
      </c>
      <c r="AF51" s="24"/>
      <c r="AG51" s="24"/>
      <c r="AH51" s="24"/>
      <c r="AI51" s="24"/>
    </row>
    <row r="52" spans="1:35" x14ac:dyDescent="0.25">
      <c r="A52" s="19">
        <v>80532991</v>
      </c>
      <c r="B52" s="20" t="s">
        <v>92</v>
      </c>
      <c r="C52" s="20" t="s">
        <v>44</v>
      </c>
      <c r="D52" s="15">
        <f>VLOOKUP(C52,[1]CC!D$3:P$20,12,0)</f>
        <v>44611</v>
      </c>
      <c r="E52" s="16">
        <f>VLOOKUP(A52,[2]ImportationMaterialProgrammingE!B:C,2,0)</f>
        <v>540200924</v>
      </c>
      <c r="F52" s="3" t="s">
        <v>585</v>
      </c>
      <c r="G52" s="3" t="s">
        <v>452</v>
      </c>
      <c r="H52" s="17">
        <f t="shared" ca="1" si="0"/>
        <v>63</v>
      </c>
      <c r="I52" s="15" t="str">
        <f>IF(VLOOKUP(A52,[2]ImportationMaterialProgrammingE!B:U,20,0)=0,"",VLOOKUP(A52,[2]ImportationMaterialProgrammingE!B:U,20,0))</f>
        <v>21/02/2022</v>
      </c>
      <c r="J52" s="15" t="str">
        <f>IF(VLOOKUP(A52,[2]ImportationMaterialProgrammingE!B:Y,24,0)&lt;&gt;"","Sim","Não")</f>
        <v>Não</v>
      </c>
      <c r="K52" s="15" t="str">
        <f>IF(VLOOKUP(A52,[2]ImportationMaterialProgrammingE!B:X,23,0)="DTA TRANSP",VLOOKUP(A52,[2]ImportationMaterialProgrammingE!B:V,21,0),"")</f>
        <v/>
      </c>
      <c r="L52" s="15" t="str">
        <f>IF(VLOOKUP(A52,[2]ImportationMaterialProgrammingE!B:Y,24,0)=0,"",VLOOKUP(A52,[2]ImportationMaterialProgrammingE!B:Y,24,0))</f>
        <v/>
      </c>
      <c r="N52" s="3" t="str">
        <f t="shared" si="1"/>
        <v/>
      </c>
      <c r="P52" s="3" t="s">
        <v>586</v>
      </c>
      <c r="Q52" s="16" t="str">
        <f>VLOOKUP(A52,[2]ImportationMaterialProgrammingE!B:AN,39,0)</f>
        <v>2203406266</v>
      </c>
      <c r="R52" s="22">
        <f>VLOOKUP(E52,[3]Relatório!$A$1:$AK$65536,29,0)</f>
        <v>44613</v>
      </c>
      <c r="S52" s="22">
        <v>44613</v>
      </c>
      <c r="T52" s="17" t="str">
        <f>VLOOKUP(A52,[2]ImportationMaterialProgrammingE!B:F,5,0)</f>
        <v>VERDE</v>
      </c>
      <c r="U52" s="22">
        <f>VLOOKUP(E52,[3]Relatório!$A$1:$AK$65536,33,0)</f>
        <v>44613</v>
      </c>
      <c r="V52" s="22">
        <v>44628</v>
      </c>
      <c r="W52" s="18">
        <f t="shared" ca="1" si="2"/>
        <v>5</v>
      </c>
      <c r="Z52" s="15" t="str">
        <f>VLOOKUP(A52,[2]ImportationMaterialProgrammingE!B:X,23,0)</f>
        <v>FINALIZADO</v>
      </c>
      <c r="AA52" s="1" t="str">
        <f>IF(Z52="DTA TRANSP","",VLOOKUP(A52,[2]ImportationMaterialProgrammingE!$B:$V,21,0))</f>
        <v>22/02/2022</v>
      </c>
      <c r="AB52" s="22">
        <f>VLOOKUP(E52,[3]Relatório!$A$1:$AK$65536,36,0)</f>
        <v>44613</v>
      </c>
      <c r="AC52" s="22">
        <v>44613</v>
      </c>
      <c r="AD52" s="3" t="s">
        <v>457</v>
      </c>
      <c r="AF52" s="24"/>
      <c r="AG52" s="24"/>
      <c r="AH52" s="24"/>
      <c r="AI52" s="24"/>
    </row>
    <row r="53" spans="1:35" x14ac:dyDescent="0.25">
      <c r="A53" s="19">
        <v>80533001</v>
      </c>
      <c r="B53" s="20" t="s">
        <v>93</v>
      </c>
      <c r="C53" s="20" t="s">
        <v>44</v>
      </c>
      <c r="D53" s="15">
        <f>VLOOKUP(C53,[1]CC!D$3:P$20,12,0)</f>
        <v>44611</v>
      </c>
      <c r="E53" s="16">
        <f>VLOOKUP(A53,[2]ImportationMaterialProgrammingE!B:C,2,0)</f>
        <v>540200925</v>
      </c>
      <c r="F53" s="3" t="s">
        <v>585</v>
      </c>
      <c r="G53" s="3" t="s">
        <v>452</v>
      </c>
      <c r="H53" s="17">
        <f t="shared" ca="1" si="0"/>
        <v>63</v>
      </c>
      <c r="I53" s="15" t="str">
        <f>IF(VLOOKUP(A53,[2]ImportationMaterialProgrammingE!B:U,20,0)=0,"",VLOOKUP(A53,[2]ImportationMaterialProgrammingE!B:U,20,0))</f>
        <v>23/02/2022</v>
      </c>
      <c r="J53" s="15" t="str">
        <f>IF(VLOOKUP(A53,[2]ImportationMaterialProgrammingE!B:Y,24,0)&lt;&gt;"","Sim","Não")</f>
        <v>Não</v>
      </c>
      <c r="K53" s="15" t="str">
        <f>IF(VLOOKUP(A53,[2]ImportationMaterialProgrammingE!B:X,23,0)="DTA TRANSP",VLOOKUP(A53,[2]ImportationMaterialProgrammingE!B:V,21,0),"")</f>
        <v/>
      </c>
      <c r="L53" s="15" t="str">
        <f>IF(VLOOKUP(A53,[2]ImportationMaterialProgrammingE!B:Y,24,0)=0,"",VLOOKUP(A53,[2]ImportationMaterialProgrammingE!B:Y,24,0))</f>
        <v/>
      </c>
      <c r="N53" s="3" t="str">
        <f t="shared" si="1"/>
        <v/>
      </c>
      <c r="P53" s="3" t="s">
        <v>586</v>
      </c>
      <c r="Q53" s="16" t="str">
        <f>VLOOKUP(A53,[2]ImportationMaterialProgrammingE!B:AN,39,0)</f>
        <v>2203412401</v>
      </c>
      <c r="R53" s="22">
        <f>VLOOKUP(E53,[3]Relatório!$A$1:$AK$65536,29,0)</f>
        <v>44613</v>
      </c>
      <c r="S53" s="22">
        <v>44613</v>
      </c>
      <c r="T53" s="17" t="str">
        <f>VLOOKUP(A53,[2]ImportationMaterialProgrammingE!B:F,5,0)</f>
        <v>VERDE</v>
      </c>
      <c r="U53" s="22">
        <f>VLOOKUP(E53,[3]Relatório!$A$1:$AK$65536,33,0)</f>
        <v>44613</v>
      </c>
      <c r="V53" s="22">
        <v>44617</v>
      </c>
      <c r="W53" s="18">
        <f t="shared" ca="1" si="2"/>
        <v>-6</v>
      </c>
      <c r="Z53" s="15" t="str">
        <f>VLOOKUP(A53,[2]ImportationMaterialProgrammingE!B:X,23,0)</f>
        <v>FINALIZADO</v>
      </c>
      <c r="AA53" s="1" t="str">
        <f>IF(Z53="DTA TRANSP","",VLOOKUP(A53,[2]ImportationMaterialProgrammingE!$B:$V,21,0))</f>
        <v>22/02/2022</v>
      </c>
      <c r="AB53" s="22">
        <f>VLOOKUP(E53,[3]Relatório!$A$1:$AK$65536,36,0)</f>
        <v>44613</v>
      </c>
      <c r="AC53" s="22">
        <v>44613</v>
      </c>
      <c r="AD53" s="3" t="s">
        <v>457</v>
      </c>
      <c r="AF53" s="24"/>
      <c r="AG53" s="24"/>
      <c r="AH53" s="24"/>
      <c r="AI53" s="24"/>
    </row>
    <row r="54" spans="1:35" x14ac:dyDescent="0.25">
      <c r="A54" s="19">
        <v>80533002</v>
      </c>
      <c r="B54" s="20" t="s">
        <v>94</v>
      </c>
      <c r="C54" s="20" t="s">
        <v>44</v>
      </c>
      <c r="D54" s="15">
        <f>VLOOKUP(C54,[1]CC!D$3:P$20,12,0)</f>
        <v>44611</v>
      </c>
      <c r="E54" s="16">
        <f>VLOOKUP(A54,[2]ImportationMaterialProgrammingE!B:C,2,0)</f>
        <v>540200926</v>
      </c>
      <c r="F54" s="3" t="s">
        <v>585</v>
      </c>
      <c r="G54" s="3" t="s">
        <v>452</v>
      </c>
      <c r="H54" s="17">
        <f t="shared" ca="1" si="0"/>
        <v>63</v>
      </c>
      <c r="I54" s="15" t="str">
        <f>IF(VLOOKUP(A54,[2]ImportationMaterialProgrammingE!B:U,20,0)=0,"",VLOOKUP(A54,[2]ImportationMaterialProgrammingE!B:U,20,0))</f>
        <v>22/02/2022</v>
      </c>
      <c r="J54" s="15" t="str">
        <f>IF(VLOOKUP(A54,[2]ImportationMaterialProgrammingE!B:Y,24,0)&lt;&gt;"","Sim","Não")</f>
        <v>Não</v>
      </c>
      <c r="K54" s="15" t="str">
        <f>IF(VLOOKUP(A54,[2]ImportationMaterialProgrammingE!B:X,23,0)="DTA TRANSP",VLOOKUP(A54,[2]ImportationMaterialProgrammingE!B:V,21,0),"")</f>
        <v/>
      </c>
      <c r="L54" s="15" t="str">
        <f>IF(VLOOKUP(A54,[2]ImportationMaterialProgrammingE!B:Y,24,0)=0,"",VLOOKUP(A54,[2]ImportationMaterialProgrammingE!B:Y,24,0))</f>
        <v/>
      </c>
      <c r="N54" s="3" t="str">
        <f t="shared" si="1"/>
        <v/>
      </c>
      <c r="P54" s="3" t="s">
        <v>586</v>
      </c>
      <c r="Q54" s="16" t="str">
        <f>VLOOKUP(A54,[2]ImportationMaterialProgrammingE!B:AN,39,0)</f>
        <v>2203427808</v>
      </c>
      <c r="R54" s="22">
        <f>VLOOKUP(E54,[3]Relatório!$A$1:$AK$65536,29,0)</f>
        <v>44613</v>
      </c>
      <c r="S54" s="22">
        <v>44613</v>
      </c>
      <c r="T54" s="17" t="str">
        <f>VLOOKUP(A54,[2]ImportationMaterialProgrammingE!B:F,5,0)</f>
        <v>VERDE</v>
      </c>
      <c r="U54" s="22">
        <f>VLOOKUP(E54,[3]Relatório!$A$1:$AK$65536,33,0)</f>
        <v>44614</v>
      </c>
      <c r="V54" s="22">
        <v>44613</v>
      </c>
      <c r="W54" s="18">
        <f t="shared" ca="1" si="2"/>
        <v>-10</v>
      </c>
      <c r="Z54" s="15" t="str">
        <f>VLOOKUP(A54,[2]ImportationMaterialProgrammingE!B:X,23,0)</f>
        <v>FINALIZADO</v>
      </c>
      <c r="AA54" s="1" t="str">
        <f>IF(Z54="DTA TRANSP","",VLOOKUP(A54,[2]ImportationMaterialProgrammingE!$B:$V,21,0))</f>
        <v>23/02/2022</v>
      </c>
      <c r="AB54" s="22">
        <f>VLOOKUP(E54,[3]Relatório!$A$1:$AK$65536,36,0)</f>
        <v>44614</v>
      </c>
      <c r="AC54" s="22">
        <v>44614</v>
      </c>
      <c r="AD54" s="3" t="s">
        <v>457</v>
      </c>
      <c r="AF54" s="24"/>
      <c r="AG54" s="24"/>
      <c r="AH54" s="24"/>
      <c r="AI54" s="24"/>
    </row>
    <row r="55" spans="1:35" x14ac:dyDescent="0.25">
      <c r="A55" s="19">
        <v>80533006</v>
      </c>
      <c r="B55" s="20" t="s">
        <v>95</v>
      </c>
      <c r="C55" s="20" t="s">
        <v>44</v>
      </c>
      <c r="D55" s="15">
        <f>VLOOKUP(C55,[1]CC!D$3:P$20,12,0)</f>
        <v>44611</v>
      </c>
      <c r="E55" s="16">
        <f>VLOOKUP(A55,[2]ImportationMaterialProgrammingE!B:C,2,0)</f>
        <v>540200927</v>
      </c>
      <c r="F55" s="3" t="s">
        <v>585</v>
      </c>
      <c r="G55" s="3" t="s">
        <v>452</v>
      </c>
      <c r="H55" s="17">
        <f t="shared" ca="1" si="0"/>
        <v>63</v>
      </c>
      <c r="I55" s="15" t="str">
        <f>IF(VLOOKUP(A55,[2]ImportationMaterialProgrammingE!B:U,20,0)=0,"",VLOOKUP(A55,[2]ImportationMaterialProgrammingE!B:U,20,0))</f>
        <v>23/02/2022</v>
      </c>
      <c r="J55" s="15" t="str">
        <f>IF(VLOOKUP(A55,[2]ImportationMaterialProgrammingE!B:Y,24,0)&lt;&gt;"","Sim","Não")</f>
        <v>Não</v>
      </c>
      <c r="K55" s="15" t="str">
        <f>IF(VLOOKUP(A55,[2]ImportationMaterialProgrammingE!B:X,23,0)="DTA TRANSP",VLOOKUP(A55,[2]ImportationMaterialProgrammingE!B:V,21,0),"")</f>
        <v/>
      </c>
      <c r="L55" s="15" t="str">
        <f>IF(VLOOKUP(A55,[2]ImportationMaterialProgrammingE!B:Y,24,0)=0,"",VLOOKUP(A55,[2]ImportationMaterialProgrammingE!B:Y,24,0))</f>
        <v/>
      </c>
      <c r="N55" s="3" t="str">
        <f t="shared" si="1"/>
        <v/>
      </c>
      <c r="P55" s="3" t="s">
        <v>586</v>
      </c>
      <c r="Q55" s="16" t="str">
        <f>VLOOKUP(A55,[2]ImportationMaterialProgrammingE!B:AN,39,0)</f>
        <v>2203522797</v>
      </c>
      <c r="R55" s="22">
        <f>VLOOKUP(E55,[3]Relatório!$A$1:$AK$65536,29,0)</f>
        <v>44614</v>
      </c>
      <c r="S55" s="22">
        <v>44614</v>
      </c>
      <c r="T55" s="17" t="str">
        <f>VLOOKUP(A55,[2]ImportationMaterialProgrammingE!B:F,5,0)</f>
        <v>VERDE</v>
      </c>
      <c r="U55" s="22">
        <f>VLOOKUP(E55,[3]Relatório!$A$1:$AK$65536,33,0)</f>
        <v>44614</v>
      </c>
      <c r="V55" s="22">
        <v>44613</v>
      </c>
      <c r="W55" s="18">
        <f t="shared" ca="1" si="2"/>
        <v>-10</v>
      </c>
      <c r="Z55" s="15" t="str">
        <f>VLOOKUP(A55,[2]ImportationMaterialProgrammingE!B:X,23,0)</f>
        <v>FINALIZADO</v>
      </c>
      <c r="AA55" s="1" t="str">
        <f>IF(Z55="DTA TRANSP","",VLOOKUP(A55,[2]ImportationMaterialProgrammingE!$B:$V,21,0))</f>
        <v>23/02/2022</v>
      </c>
      <c r="AB55" s="22">
        <f>VLOOKUP(E55,[3]Relatório!$A$1:$AK$65536,36,0)</f>
        <v>44614</v>
      </c>
      <c r="AC55" s="22">
        <v>44614</v>
      </c>
      <c r="AD55" s="3" t="s">
        <v>457</v>
      </c>
      <c r="AF55" s="24"/>
      <c r="AG55" s="24"/>
      <c r="AH55" s="24"/>
      <c r="AI55" s="24"/>
    </row>
    <row r="56" spans="1:35" x14ac:dyDescent="0.25">
      <c r="A56" s="19">
        <v>80533008</v>
      </c>
      <c r="B56" s="20" t="s">
        <v>96</v>
      </c>
      <c r="C56" s="20" t="s">
        <v>44</v>
      </c>
      <c r="D56" s="15">
        <f>VLOOKUP(C56,[1]CC!D$3:P$20,12,0)</f>
        <v>44611</v>
      </c>
      <c r="E56" s="16">
        <f>VLOOKUP(A56,[2]ImportationMaterialProgrammingE!B:C,2,0)</f>
        <v>540200928</v>
      </c>
      <c r="F56" s="3" t="s">
        <v>585</v>
      </c>
      <c r="G56" s="3" t="s">
        <v>452</v>
      </c>
      <c r="H56" s="17">
        <f t="shared" ca="1" si="0"/>
        <v>63</v>
      </c>
      <c r="I56" s="15" t="str">
        <f>IF(VLOOKUP(A56,[2]ImportationMaterialProgrammingE!B:U,20,0)=0,"",VLOOKUP(A56,[2]ImportationMaterialProgrammingE!B:U,20,0))</f>
        <v>21/02/2022</v>
      </c>
      <c r="J56" s="15" t="str">
        <f>IF(VLOOKUP(A56,[2]ImportationMaterialProgrammingE!B:Y,24,0)&lt;&gt;"","Sim","Não")</f>
        <v>Não</v>
      </c>
      <c r="K56" s="15" t="str">
        <f>IF(VLOOKUP(A56,[2]ImportationMaterialProgrammingE!B:X,23,0)="DTA TRANSP",VLOOKUP(A56,[2]ImportationMaterialProgrammingE!B:V,21,0),"")</f>
        <v/>
      </c>
      <c r="L56" s="15" t="str">
        <f>IF(VLOOKUP(A56,[2]ImportationMaterialProgrammingE!B:Y,24,0)=0,"",VLOOKUP(A56,[2]ImportationMaterialProgrammingE!B:Y,24,0))</f>
        <v/>
      </c>
      <c r="N56" s="3" t="str">
        <f t="shared" si="1"/>
        <v/>
      </c>
      <c r="P56" s="3" t="s">
        <v>586</v>
      </c>
      <c r="Q56" s="16" t="str">
        <f>VLOOKUP(A56,[2]ImportationMaterialProgrammingE!B:AN,39,0)</f>
        <v>2203406150</v>
      </c>
      <c r="R56" s="22">
        <f>VLOOKUP(E56,[3]Relatório!$A$1:$AK$65536,29,0)</f>
        <v>44613</v>
      </c>
      <c r="S56" s="22">
        <v>44613</v>
      </c>
      <c r="T56" s="17" t="str">
        <f>VLOOKUP(A56,[2]ImportationMaterialProgrammingE!B:F,5,0)</f>
        <v>VERDE</v>
      </c>
      <c r="U56" s="22">
        <f>VLOOKUP(E56,[3]Relatório!$A$1:$AK$65536,33,0)</f>
        <v>44613</v>
      </c>
      <c r="V56" s="22">
        <v>44614</v>
      </c>
      <c r="W56" s="18">
        <f t="shared" ca="1" si="2"/>
        <v>-9</v>
      </c>
      <c r="Z56" s="15" t="str">
        <f>VLOOKUP(A56,[2]ImportationMaterialProgrammingE!B:X,23,0)</f>
        <v>FINALIZADO</v>
      </c>
      <c r="AA56" s="1" t="str">
        <f>IF(Z56="DTA TRANSP","",VLOOKUP(A56,[2]ImportationMaterialProgrammingE!$B:$V,21,0))</f>
        <v>22/02/2022</v>
      </c>
      <c r="AB56" s="22">
        <f>VLOOKUP(E56,[3]Relatório!$A$1:$AK$65536,36,0)</f>
        <v>44613</v>
      </c>
      <c r="AC56" s="22">
        <v>44613</v>
      </c>
      <c r="AD56" s="3" t="s">
        <v>457</v>
      </c>
      <c r="AF56" s="24"/>
      <c r="AG56" s="24"/>
      <c r="AH56" s="24"/>
      <c r="AI56" s="24"/>
    </row>
    <row r="57" spans="1:35" x14ac:dyDescent="0.25">
      <c r="A57" s="19">
        <v>80533010</v>
      </c>
      <c r="B57" s="20" t="s">
        <v>97</v>
      </c>
      <c r="C57" s="20" t="s">
        <v>44</v>
      </c>
      <c r="D57" s="15">
        <f>VLOOKUP(C57,[1]CC!D$3:P$20,12,0)</f>
        <v>44611</v>
      </c>
      <c r="E57" s="16">
        <f>VLOOKUP(A57,[2]ImportationMaterialProgrammingE!B:C,2,0)</f>
        <v>540200929</v>
      </c>
      <c r="F57" s="3" t="s">
        <v>585</v>
      </c>
      <c r="G57" s="3" t="s">
        <v>452</v>
      </c>
      <c r="H57" s="17">
        <f t="shared" ca="1" si="0"/>
        <v>63</v>
      </c>
      <c r="I57" s="15" t="str">
        <f>IF(VLOOKUP(A57,[2]ImportationMaterialProgrammingE!B:U,20,0)=0,"",VLOOKUP(A57,[2]ImportationMaterialProgrammingE!B:U,20,0))</f>
        <v>21/02/2022</v>
      </c>
      <c r="J57" s="15" t="str">
        <f>IF(VLOOKUP(A57,[2]ImportationMaterialProgrammingE!B:Y,24,0)&lt;&gt;"","Sim","Não")</f>
        <v>Não</v>
      </c>
      <c r="K57" s="15" t="str">
        <f>IF(VLOOKUP(A57,[2]ImportationMaterialProgrammingE!B:X,23,0)="DTA TRANSP",VLOOKUP(A57,[2]ImportationMaterialProgrammingE!B:V,21,0),"")</f>
        <v/>
      </c>
      <c r="L57" s="15" t="str">
        <f>IF(VLOOKUP(A57,[2]ImportationMaterialProgrammingE!B:Y,24,0)=0,"",VLOOKUP(A57,[2]ImportationMaterialProgrammingE!B:Y,24,0))</f>
        <v/>
      </c>
      <c r="N57" s="3" t="str">
        <f t="shared" si="1"/>
        <v/>
      </c>
      <c r="P57" s="3" t="s">
        <v>586</v>
      </c>
      <c r="Q57" s="16" t="str">
        <f>VLOOKUP(A57,[2]ImportationMaterialProgrammingE!B:AN,39,0)</f>
        <v>2203404808</v>
      </c>
      <c r="R57" s="22">
        <f>VLOOKUP(E57,[3]Relatório!$A$1:$AK$65536,29,0)</f>
        <v>44613</v>
      </c>
      <c r="S57" s="22">
        <v>44613</v>
      </c>
      <c r="T57" s="17" t="str">
        <f>VLOOKUP(A57,[2]ImportationMaterialProgrammingE!B:F,5,0)</f>
        <v>VERDE</v>
      </c>
      <c r="U57" s="22">
        <f>VLOOKUP(E57,[3]Relatório!$A$1:$AK$65536,33,0)</f>
        <v>44613</v>
      </c>
      <c r="V57" s="22">
        <v>44617</v>
      </c>
      <c r="W57" s="18">
        <f t="shared" ca="1" si="2"/>
        <v>-6</v>
      </c>
      <c r="Z57" s="15" t="str">
        <f>VLOOKUP(A57,[2]ImportationMaterialProgrammingE!B:X,23,0)</f>
        <v>FINALIZADO</v>
      </c>
      <c r="AA57" s="1" t="str">
        <f>IF(Z57="DTA TRANSP","",VLOOKUP(A57,[2]ImportationMaterialProgrammingE!$B:$V,21,0))</f>
        <v>22/02/2022</v>
      </c>
      <c r="AB57" s="22">
        <f>VLOOKUP(E57,[3]Relatório!$A$1:$AK$65536,36,0)</f>
        <v>44613</v>
      </c>
      <c r="AC57" s="22">
        <v>44613</v>
      </c>
      <c r="AD57" s="3" t="s">
        <v>457</v>
      </c>
      <c r="AF57" s="24"/>
      <c r="AG57" s="24"/>
      <c r="AH57" s="24"/>
      <c r="AI57" s="24"/>
    </row>
    <row r="58" spans="1:35" x14ac:dyDescent="0.25">
      <c r="A58" s="19">
        <v>80533042</v>
      </c>
      <c r="B58" s="20" t="s">
        <v>98</v>
      </c>
      <c r="C58" s="20" t="s">
        <v>44</v>
      </c>
      <c r="D58" s="15">
        <f>VLOOKUP(C58,[1]CC!D$3:P$20,12,0)</f>
        <v>44611</v>
      </c>
      <c r="E58" s="16">
        <f>VLOOKUP(A58,[2]ImportationMaterialProgrammingE!B:C,2,0)</f>
        <v>540200933</v>
      </c>
      <c r="F58" s="3" t="s">
        <v>585</v>
      </c>
      <c r="G58" s="3" t="s">
        <v>452</v>
      </c>
      <c r="H58" s="17">
        <f t="shared" ca="1" si="0"/>
        <v>63</v>
      </c>
      <c r="I58" s="15" t="str">
        <f>IF(VLOOKUP(A58,[2]ImportationMaterialProgrammingE!B:U,20,0)=0,"",VLOOKUP(A58,[2]ImportationMaterialProgrammingE!B:U,20,0))</f>
        <v>22/02/2022</v>
      </c>
      <c r="J58" s="15" t="str">
        <f>IF(VLOOKUP(A58,[2]ImportationMaterialProgrammingE!B:Y,24,0)&lt;&gt;"","Sim","Não")</f>
        <v>Não</v>
      </c>
      <c r="K58" s="15" t="str">
        <f>IF(VLOOKUP(A58,[2]ImportationMaterialProgrammingE!B:X,23,0)="DTA TRANSP",VLOOKUP(A58,[2]ImportationMaterialProgrammingE!B:V,21,0),"")</f>
        <v/>
      </c>
      <c r="L58" s="15" t="str">
        <f>IF(VLOOKUP(A58,[2]ImportationMaterialProgrammingE!B:Y,24,0)=0,"",VLOOKUP(A58,[2]ImportationMaterialProgrammingE!B:Y,24,0))</f>
        <v/>
      </c>
      <c r="N58" s="3" t="str">
        <f t="shared" si="1"/>
        <v/>
      </c>
      <c r="P58" s="3" t="s">
        <v>586</v>
      </c>
      <c r="Q58" s="16" t="str">
        <f>VLOOKUP(A58,[2]ImportationMaterialProgrammingE!B:AN,39,0)</f>
        <v>2203427816</v>
      </c>
      <c r="R58" s="22">
        <f>VLOOKUP(E58,[3]Relatório!$A$1:$AK$65536,29,0)</f>
        <v>44613</v>
      </c>
      <c r="S58" s="22">
        <v>44613</v>
      </c>
      <c r="T58" s="17" t="str">
        <f>VLOOKUP(A58,[2]ImportationMaterialProgrammingE!B:F,5,0)</f>
        <v>VERDE</v>
      </c>
      <c r="U58" s="22">
        <f>VLOOKUP(E58,[3]Relatório!$A$1:$AK$65536,33,0)</f>
        <v>44614</v>
      </c>
      <c r="V58" s="22">
        <v>44613</v>
      </c>
      <c r="W58" s="18">
        <f t="shared" ca="1" si="2"/>
        <v>-10</v>
      </c>
      <c r="Z58" s="15" t="str">
        <f>VLOOKUP(A58,[2]ImportationMaterialProgrammingE!B:X,23,0)</f>
        <v>FINALIZADO</v>
      </c>
      <c r="AA58" s="1" t="str">
        <f>IF(Z58="DTA TRANSP","",VLOOKUP(A58,[2]ImportationMaterialProgrammingE!$B:$V,21,0))</f>
        <v>23/02/2022</v>
      </c>
      <c r="AB58" s="22">
        <f>VLOOKUP(E58,[3]Relatório!$A$1:$AK$65536,36,0)</f>
        <v>44614</v>
      </c>
      <c r="AC58" s="22">
        <v>44614</v>
      </c>
      <c r="AD58" s="3" t="s">
        <v>457</v>
      </c>
      <c r="AF58" s="24"/>
      <c r="AG58" s="24"/>
      <c r="AH58" s="24"/>
      <c r="AI58" s="24"/>
    </row>
    <row r="59" spans="1:35" x14ac:dyDescent="0.25">
      <c r="A59" s="19">
        <v>80533046</v>
      </c>
      <c r="B59" s="20" t="s">
        <v>99</v>
      </c>
      <c r="C59" s="20" t="s">
        <v>44</v>
      </c>
      <c r="D59" s="15">
        <f>VLOOKUP(C59,[1]CC!D$3:P$20,12,0)</f>
        <v>44611</v>
      </c>
      <c r="E59" s="16">
        <f>VLOOKUP(A59,[2]ImportationMaterialProgrammingE!B:C,2,0)</f>
        <v>540200930</v>
      </c>
      <c r="F59" s="3" t="s">
        <v>585</v>
      </c>
      <c r="G59" s="3" t="s">
        <v>452</v>
      </c>
      <c r="H59" s="17">
        <f t="shared" ca="1" si="0"/>
        <v>63</v>
      </c>
      <c r="I59" s="15" t="str">
        <f>IF(VLOOKUP(A59,[2]ImportationMaterialProgrammingE!B:U,20,0)=0,"",VLOOKUP(A59,[2]ImportationMaterialProgrammingE!B:U,20,0))</f>
        <v>23/02/2022</v>
      </c>
      <c r="J59" s="15" t="str">
        <f>IF(VLOOKUP(A59,[2]ImportationMaterialProgrammingE!B:Y,24,0)&lt;&gt;"","Sim","Não")</f>
        <v>Não</v>
      </c>
      <c r="K59" s="15" t="str">
        <f>IF(VLOOKUP(A59,[2]ImportationMaterialProgrammingE!B:X,23,0)="DTA TRANSP",VLOOKUP(A59,[2]ImportationMaterialProgrammingE!B:V,21,0),"")</f>
        <v/>
      </c>
      <c r="L59" s="15" t="str">
        <f>IF(VLOOKUP(A59,[2]ImportationMaterialProgrammingE!B:Y,24,0)=0,"",VLOOKUP(A59,[2]ImportationMaterialProgrammingE!B:Y,24,0))</f>
        <v/>
      </c>
      <c r="N59" s="3" t="str">
        <f t="shared" si="1"/>
        <v/>
      </c>
      <c r="P59" s="3" t="s">
        <v>586</v>
      </c>
      <c r="Q59" s="16" t="str">
        <f>VLOOKUP(A59,[2]ImportationMaterialProgrammingE!B:AN,39,0)</f>
        <v>2203431694</v>
      </c>
      <c r="R59" s="22">
        <f>VLOOKUP(E59,[3]Relatório!$A$1:$AK$65536,29,0)</f>
        <v>44613</v>
      </c>
      <c r="S59" s="22">
        <v>44613</v>
      </c>
      <c r="T59" s="17" t="str">
        <f>VLOOKUP(A59,[2]ImportationMaterialProgrammingE!B:F,5,0)</f>
        <v>VERDE</v>
      </c>
      <c r="U59" s="22">
        <f>VLOOKUP(E59,[3]Relatório!$A$1:$AK$65536,33,0)</f>
        <v>44614</v>
      </c>
      <c r="V59" s="22">
        <v>44630</v>
      </c>
      <c r="W59" s="18">
        <f t="shared" ca="1" si="2"/>
        <v>7</v>
      </c>
      <c r="Z59" s="15" t="str">
        <f>VLOOKUP(A59,[2]ImportationMaterialProgrammingE!B:X,23,0)</f>
        <v>FINALIZADO</v>
      </c>
      <c r="AA59" s="1" t="str">
        <f>IF(Z59="DTA TRANSP","",VLOOKUP(A59,[2]ImportationMaterialProgrammingE!$B:$V,21,0))</f>
        <v>23/02/2022</v>
      </c>
      <c r="AB59" s="22">
        <f>VLOOKUP(E59,[3]Relatório!$A$1:$AK$65536,36,0)</f>
        <v>44614</v>
      </c>
      <c r="AC59" s="22">
        <v>44614</v>
      </c>
      <c r="AD59" s="3" t="s">
        <v>457</v>
      </c>
      <c r="AF59" s="24"/>
      <c r="AG59" s="24"/>
      <c r="AH59" s="24"/>
      <c r="AI59" s="24"/>
    </row>
    <row r="60" spans="1:35" x14ac:dyDescent="0.25">
      <c r="A60" s="19">
        <v>80533047</v>
      </c>
      <c r="B60" s="20" t="s">
        <v>100</v>
      </c>
      <c r="C60" s="20" t="s">
        <v>44</v>
      </c>
      <c r="D60" s="15">
        <f>VLOOKUP(C60,[1]CC!D$3:P$20,12,0)</f>
        <v>44611</v>
      </c>
      <c r="E60" s="16">
        <f>VLOOKUP(A60,[2]ImportationMaterialProgrammingE!B:C,2,0)</f>
        <v>540200931</v>
      </c>
      <c r="F60" s="3" t="s">
        <v>585</v>
      </c>
      <c r="G60" s="3" t="s">
        <v>452</v>
      </c>
      <c r="H60" s="17">
        <f t="shared" ca="1" si="0"/>
        <v>63</v>
      </c>
      <c r="I60" s="15" t="str">
        <f>IF(VLOOKUP(A60,[2]ImportationMaterialProgrammingE!B:U,20,0)=0,"",VLOOKUP(A60,[2]ImportationMaterialProgrammingE!B:U,20,0))</f>
        <v>11/03/2022</v>
      </c>
      <c r="J60" s="15" t="str">
        <f>IF(VLOOKUP(A60,[2]ImportationMaterialProgrammingE!B:Y,24,0)&lt;&gt;"","Sim","Não")</f>
        <v>Não</v>
      </c>
      <c r="K60" s="15" t="str">
        <f>IF(VLOOKUP(A60,[2]ImportationMaterialProgrammingE!B:X,23,0)="DTA TRANSP",VLOOKUP(A60,[2]ImportationMaterialProgrammingE!B:V,21,0),"")</f>
        <v/>
      </c>
      <c r="L60" s="15" t="str">
        <f>IF(VLOOKUP(A60,[2]ImportationMaterialProgrammingE!B:Y,24,0)=0,"",VLOOKUP(A60,[2]ImportationMaterialProgrammingE!B:Y,24,0))</f>
        <v/>
      </c>
      <c r="N60" s="3" t="str">
        <f t="shared" si="1"/>
        <v/>
      </c>
      <c r="P60" s="3" t="s">
        <v>456</v>
      </c>
      <c r="Q60" s="16" t="str">
        <f>VLOOKUP(A60,[2]ImportationMaterialProgrammingE!B:AN,39,0)</f>
        <v>2204335907</v>
      </c>
      <c r="R60" s="22">
        <f>VLOOKUP(E60,[3]Relatório!$A$1:$AK$65536,29,0)</f>
        <v>44627</v>
      </c>
      <c r="S60" s="22">
        <v>44627</v>
      </c>
      <c r="T60" s="17" t="str">
        <f>VLOOKUP(A60,[2]ImportationMaterialProgrammingE!B:F,5,0)</f>
        <v>VERDE</v>
      </c>
      <c r="U60" s="22">
        <f>VLOOKUP(E60,[3]Relatório!$A$1:$AK$65536,33,0)</f>
        <v>44628</v>
      </c>
      <c r="V60" s="22">
        <v>44631</v>
      </c>
      <c r="W60" s="18">
        <f t="shared" ca="1" si="2"/>
        <v>8</v>
      </c>
      <c r="Z60" s="15" t="str">
        <f>VLOOKUP(A60,[2]ImportationMaterialProgrammingE!B:X,23,0)</f>
        <v>SBL</v>
      </c>
      <c r="AA60" s="1" t="str">
        <f>IF(Z60="DTA TRANSP","",VLOOKUP(A60,[2]ImportationMaterialProgrammingE!$B:$V,21,0))</f>
        <v/>
      </c>
      <c r="AB60" s="22">
        <f>VLOOKUP(E60,[3]Relatório!$A$1:$AK$65536,36,0)</f>
        <v>44634</v>
      </c>
      <c r="AC60" s="22">
        <v>44634</v>
      </c>
      <c r="AF60" s="24"/>
      <c r="AG60" s="24"/>
      <c r="AH60" s="24"/>
      <c r="AI60" s="24"/>
    </row>
    <row r="61" spans="1:35" x14ac:dyDescent="0.25">
      <c r="A61" s="19">
        <v>80533049</v>
      </c>
      <c r="B61" s="20" t="s">
        <v>101</v>
      </c>
      <c r="C61" s="20" t="s">
        <v>44</v>
      </c>
      <c r="D61" s="15">
        <f>VLOOKUP(C61,[1]CC!D$3:P$20,12,0)</f>
        <v>44611</v>
      </c>
      <c r="E61" s="16">
        <f>VLOOKUP(A61,[2]ImportationMaterialProgrammingE!B:C,2,0)</f>
        <v>540200932</v>
      </c>
      <c r="F61" s="3" t="s">
        <v>585</v>
      </c>
      <c r="G61" s="3" t="s">
        <v>452</v>
      </c>
      <c r="H61" s="17">
        <f t="shared" ca="1" si="0"/>
        <v>63</v>
      </c>
      <c r="I61" s="15" t="e">
        <f>IF(VLOOKUP(A61,[2]ImportationMaterialProgrammingE!B:U,20,0)=0,"",VLOOKUP(A61,[2]ImportationMaterialProgrammingE!B:U,20,0))</f>
        <v>#REF!</v>
      </c>
      <c r="J61" s="15" t="str">
        <f>IF(VLOOKUP(A61,[2]ImportationMaterialProgrammingE!B:Y,24,0)&lt;&gt;"","Sim","Não")</f>
        <v>Não</v>
      </c>
      <c r="K61" s="15" t="str">
        <f>IF(VLOOKUP(A61,[2]ImportationMaterialProgrammingE!B:X,23,0)="DTA TRANSP",VLOOKUP(A61,[2]ImportationMaterialProgrammingE!B:V,21,0),"")</f>
        <v/>
      </c>
      <c r="L61" s="15" t="str">
        <f>IF(VLOOKUP(A61,[2]ImportationMaterialProgrammingE!B:Y,24,0)=0,"",VLOOKUP(A61,[2]ImportationMaterialProgrammingE!B:Y,24,0))</f>
        <v/>
      </c>
      <c r="N61" s="3" t="str">
        <f t="shared" si="1"/>
        <v/>
      </c>
      <c r="P61" s="3" t="s">
        <v>586</v>
      </c>
      <c r="Q61" s="16" t="str">
        <f>VLOOKUP(A61,[2]ImportationMaterialProgrammingE!B:AN,39,0)</f>
        <v>2203728913</v>
      </c>
      <c r="R61" s="22">
        <f>VLOOKUP(E61,[3]Relatório!$A$1:$AK$65536,29,0)</f>
        <v>44616</v>
      </c>
      <c r="S61" s="22">
        <v>44616</v>
      </c>
      <c r="T61" s="17" t="str">
        <f>VLOOKUP(A61,[2]ImportationMaterialProgrammingE!B:F,5,0)</f>
        <v>VERDE</v>
      </c>
      <c r="U61" s="22">
        <f>VLOOKUP(E61,[3]Relatório!$A$1:$AK$65536,33,0)</f>
        <v>44617</v>
      </c>
      <c r="V61" s="22">
        <v>44613</v>
      </c>
      <c r="W61" s="18">
        <f t="shared" ca="1" si="2"/>
        <v>-10</v>
      </c>
      <c r="Z61" s="15" t="str">
        <f>VLOOKUP(A61,[2]ImportationMaterialProgrammingE!B:X,23,0)</f>
        <v/>
      </c>
      <c r="AA61" s="1" t="str">
        <f>IF(Z61="DTA TRANSP","",VLOOKUP(A61,[2]ImportationMaterialProgrammingE!$B:$V,21,0))</f>
        <v/>
      </c>
      <c r="AB61" s="22">
        <f>VLOOKUP(E61,[3]Relatório!$A$1:$AK$65536,36,0)</f>
        <v>44617</v>
      </c>
      <c r="AC61" s="22">
        <v>44617</v>
      </c>
      <c r="AD61" s="3" t="s">
        <v>457</v>
      </c>
      <c r="AF61" s="24"/>
      <c r="AG61" s="24"/>
      <c r="AH61" s="24"/>
      <c r="AI61" s="24"/>
    </row>
    <row r="62" spans="1:35" x14ac:dyDescent="0.25">
      <c r="A62" s="19">
        <v>80533054</v>
      </c>
      <c r="B62" s="20" t="s">
        <v>102</v>
      </c>
      <c r="C62" s="20" t="s">
        <v>44</v>
      </c>
      <c r="D62" s="15">
        <f>VLOOKUP(C62,[1]CC!D$3:P$20,12,0)</f>
        <v>44611</v>
      </c>
      <c r="E62" s="16">
        <f>VLOOKUP(A62,[2]ImportationMaterialProgrammingE!B:C,2,0)</f>
        <v>540200891</v>
      </c>
      <c r="F62" s="3" t="s">
        <v>585</v>
      </c>
      <c r="G62" s="3" t="s">
        <v>452</v>
      </c>
      <c r="H62" s="17">
        <f t="shared" ca="1" si="0"/>
        <v>63</v>
      </c>
      <c r="I62" s="15" t="str">
        <f>IF(VLOOKUP(A62,[2]ImportationMaterialProgrammingE!B:U,20,0)=0,"",VLOOKUP(A62,[2]ImportationMaterialProgrammingE!B:U,20,0))</f>
        <v>15/02/2022</v>
      </c>
      <c r="J62" s="15" t="str">
        <f>IF(VLOOKUP(A62,[2]ImportationMaterialProgrammingE!B:Y,24,0)&lt;&gt;"","Sim","Não")</f>
        <v>Não</v>
      </c>
      <c r="K62" s="15" t="str">
        <f>IF(VLOOKUP(A62,[2]ImportationMaterialProgrammingE!B:X,23,0)="DTA TRANSP",VLOOKUP(A62,[2]ImportationMaterialProgrammingE!B:V,21,0),"")</f>
        <v/>
      </c>
      <c r="L62" s="15" t="str">
        <f>IF(VLOOKUP(A62,[2]ImportationMaterialProgrammingE!B:Y,24,0)=0,"",VLOOKUP(A62,[2]ImportationMaterialProgrammingE!B:Y,24,0))</f>
        <v/>
      </c>
      <c r="N62" s="3" t="str">
        <f t="shared" si="1"/>
        <v/>
      </c>
      <c r="P62" s="3" t="s">
        <v>586</v>
      </c>
      <c r="Q62" s="16" t="str">
        <f>VLOOKUP(A62,[2]ImportationMaterialProgrammingE!B:AN,39,0)</f>
        <v>2203411979</v>
      </c>
      <c r="R62" s="22">
        <f>VLOOKUP(E62,[3]Relatório!$A$1:$AK$65536,29,0)</f>
        <v>44613</v>
      </c>
      <c r="S62" s="22">
        <v>44613</v>
      </c>
      <c r="T62" s="17" t="str">
        <f>VLOOKUP(A62,[2]ImportationMaterialProgrammingE!B:F,5,0)</f>
        <v>VERDE</v>
      </c>
      <c r="U62" s="22">
        <f>VLOOKUP(E62,[3]Relatório!$A$1:$AK$65536,33,0)</f>
        <v>44613</v>
      </c>
      <c r="V62" s="22">
        <v>44630</v>
      </c>
      <c r="W62" s="18">
        <f t="shared" ca="1" si="2"/>
        <v>7</v>
      </c>
      <c r="Z62" s="15" t="str">
        <f>VLOOKUP(A62,[2]ImportationMaterialProgrammingE!B:X,23,0)</f>
        <v>FINALIZADO</v>
      </c>
      <c r="AA62" s="1" t="str">
        <f>IF(Z62="DTA TRANSP","",VLOOKUP(A62,[2]ImportationMaterialProgrammingE!$B:$V,21,0))</f>
        <v>22/02/2022</v>
      </c>
      <c r="AB62" s="22">
        <f>VLOOKUP(E62,[3]Relatório!$A$1:$AK$65536,36,0)</f>
        <v>44613</v>
      </c>
      <c r="AC62" s="22">
        <v>44613</v>
      </c>
      <c r="AD62" s="3" t="s">
        <v>457</v>
      </c>
      <c r="AF62" s="24"/>
      <c r="AG62" s="24"/>
      <c r="AH62" s="24"/>
      <c r="AI62" s="24"/>
    </row>
    <row r="63" spans="1:35" x14ac:dyDescent="0.25">
      <c r="A63" s="19">
        <v>80533057</v>
      </c>
      <c r="B63" s="20" t="s">
        <v>103</v>
      </c>
      <c r="C63" s="20" t="s">
        <v>44</v>
      </c>
      <c r="D63" s="15">
        <f>VLOOKUP(C63,[1]CC!D$3:P$20,12,0)</f>
        <v>44611</v>
      </c>
      <c r="E63" s="16">
        <f>VLOOKUP(A63,[2]ImportationMaterialProgrammingE!B:C,2,0)</f>
        <v>540200747</v>
      </c>
      <c r="F63" s="3" t="s">
        <v>585</v>
      </c>
      <c r="G63" s="3" t="s">
        <v>452</v>
      </c>
      <c r="H63" s="17">
        <f t="shared" ca="1" si="0"/>
        <v>63</v>
      </c>
      <c r="I63" s="15" t="str">
        <f>IF(VLOOKUP(A63,[2]ImportationMaterialProgrammingE!B:U,20,0)=0,"",VLOOKUP(A63,[2]ImportationMaterialProgrammingE!B:U,20,0))</f>
        <v>14/02/2022</v>
      </c>
      <c r="J63" s="15" t="str">
        <f>IF(VLOOKUP(A63,[2]ImportationMaterialProgrammingE!B:Y,24,0)&lt;&gt;"","Sim","Não")</f>
        <v>Não</v>
      </c>
      <c r="K63" s="15" t="str">
        <f>IF(VLOOKUP(A63,[2]ImportationMaterialProgrammingE!B:X,23,0)="DTA TRANSP",VLOOKUP(A63,[2]ImportationMaterialProgrammingE!B:V,21,0),"")</f>
        <v/>
      </c>
      <c r="L63" s="15" t="str">
        <f>IF(VLOOKUP(A63,[2]ImportationMaterialProgrammingE!B:Y,24,0)=0,"",VLOOKUP(A63,[2]ImportationMaterialProgrammingE!B:Y,24,0))</f>
        <v/>
      </c>
      <c r="N63" s="3" t="str">
        <f t="shared" si="1"/>
        <v/>
      </c>
      <c r="P63" s="3" t="s">
        <v>586</v>
      </c>
      <c r="Q63" s="16" t="str">
        <f>VLOOKUP(A63,[2]ImportationMaterialProgrammingE!B:AN,39,0)</f>
        <v>2203410964</v>
      </c>
      <c r="R63" s="22">
        <f>VLOOKUP(E63,[3]Relatório!$A$1:$AK$65536,29,0)</f>
        <v>44613</v>
      </c>
      <c r="S63" s="22">
        <v>44613</v>
      </c>
      <c r="T63" s="17" t="str">
        <f>VLOOKUP(A63,[2]ImportationMaterialProgrammingE!B:F,5,0)</f>
        <v>VERDE</v>
      </c>
      <c r="U63" s="22">
        <f>VLOOKUP(E63,[3]Relatório!$A$1:$AK$65536,33,0)</f>
        <v>44613</v>
      </c>
      <c r="V63" s="22">
        <v>44613</v>
      </c>
      <c r="W63" s="18">
        <f t="shared" ca="1" si="2"/>
        <v>-10</v>
      </c>
      <c r="Z63" s="15" t="str">
        <f>VLOOKUP(A63,[2]ImportationMaterialProgrammingE!B:X,23,0)</f>
        <v>FINALIZADO</v>
      </c>
      <c r="AA63" s="1" t="str">
        <f>IF(Z63="DTA TRANSP","",VLOOKUP(A63,[2]ImportationMaterialProgrammingE!$B:$V,21,0))</f>
        <v>22/02/2022</v>
      </c>
      <c r="AB63" s="22">
        <f>VLOOKUP(E63,[3]Relatório!$A$1:$AK$65536,36,0)</f>
        <v>44614</v>
      </c>
      <c r="AC63" s="22">
        <v>44614</v>
      </c>
      <c r="AD63" s="3" t="s">
        <v>457</v>
      </c>
      <c r="AF63" s="24"/>
      <c r="AG63" s="24"/>
      <c r="AH63" s="24"/>
      <c r="AI63" s="24"/>
    </row>
    <row r="64" spans="1:35" x14ac:dyDescent="0.25">
      <c r="A64" s="19">
        <v>80533061</v>
      </c>
      <c r="B64" s="20" t="s">
        <v>104</v>
      </c>
      <c r="C64" s="20" t="s">
        <v>44</v>
      </c>
      <c r="D64" s="15">
        <f>VLOOKUP(C64,[1]CC!D$3:P$20,12,0)</f>
        <v>44611</v>
      </c>
      <c r="E64" s="16">
        <f>VLOOKUP(A64,[2]ImportationMaterialProgrammingE!B:C,2,0)</f>
        <v>540200960</v>
      </c>
      <c r="F64" s="3" t="s">
        <v>585</v>
      </c>
      <c r="G64" s="3" t="s">
        <v>452</v>
      </c>
      <c r="H64" s="17">
        <f t="shared" ca="1" si="0"/>
        <v>63</v>
      </c>
      <c r="I64" s="15" t="str">
        <f>IF(VLOOKUP(A64,[2]ImportationMaterialProgrammingE!B:U,20,0)=0,"",VLOOKUP(A64,[2]ImportationMaterialProgrammingE!B:U,20,0))</f>
        <v>24/02/2022</v>
      </c>
      <c r="J64" s="15" t="str">
        <f>IF(VLOOKUP(A64,[2]ImportationMaterialProgrammingE!B:Y,24,0)&lt;&gt;"","Sim","Não")</f>
        <v>Não</v>
      </c>
      <c r="K64" s="15" t="str">
        <f>IF(VLOOKUP(A64,[2]ImportationMaterialProgrammingE!B:X,23,0)="DTA TRANSP",VLOOKUP(A64,[2]ImportationMaterialProgrammingE!B:V,21,0),"")</f>
        <v/>
      </c>
      <c r="L64" s="15" t="str">
        <f>IF(VLOOKUP(A64,[2]ImportationMaterialProgrammingE!B:Y,24,0)=0,"",VLOOKUP(A64,[2]ImportationMaterialProgrammingE!B:Y,24,0))</f>
        <v/>
      </c>
      <c r="N64" s="3" t="str">
        <f t="shared" si="1"/>
        <v/>
      </c>
      <c r="P64" s="3" t="s">
        <v>586</v>
      </c>
      <c r="Q64" s="16" t="str">
        <f>VLOOKUP(A64,[2]ImportationMaterialProgrammingE!B:AN,39,0)</f>
        <v>2203427824</v>
      </c>
      <c r="R64" s="22">
        <f>VLOOKUP(E64,[3]Relatório!$A$1:$AK$65536,29,0)</f>
        <v>44613</v>
      </c>
      <c r="S64" s="22">
        <v>44613</v>
      </c>
      <c r="T64" s="17" t="str">
        <f>VLOOKUP(A64,[2]ImportationMaterialProgrammingE!B:F,5,0)</f>
        <v>VERDE</v>
      </c>
      <c r="U64" s="22">
        <f>VLOOKUP(E64,[3]Relatório!$A$1:$AK$65536,33,0)</f>
        <v>44614</v>
      </c>
      <c r="V64" s="22">
        <v>44613</v>
      </c>
      <c r="W64" s="18">
        <f t="shared" ca="1" si="2"/>
        <v>-10</v>
      </c>
      <c r="Z64" s="15" t="str">
        <f>VLOOKUP(A64,[2]ImportationMaterialProgrammingE!B:X,23,0)</f>
        <v>FINALIZADO</v>
      </c>
      <c r="AA64" s="1" t="str">
        <f>IF(Z64="DTA TRANSP","",VLOOKUP(A64,[2]ImportationMaterialProgrammingE!$B:$V,21,0))</f>
        <v>23/02/2022</v>
      </c>
      <c r="AB64" s="22">
        <f>VLOOKUP(E64,[3]Relatório!$A$1:$AK$65536,36,0)</f>
        <v>44614</v>
      </c>
      <c r="AC64" s="22">
        <v>44614</v>
      </c>
      <c r="AD64" s="3" t="s">
        <v>457</v>
      </c>
      <c r="AF64" s="24"/>
      <c r="AG64" s="24"/>
      <c r="AH64" s="24"/>
      <c r="AI64" s="24"/>
    </row>
    <row r="65" spans="1:35" x14ac:dyDescent="0.25">
      <c r="A65" s="19">
        <v>80533062</v>
      </c>
      <c r="B65" s="20" t="s">
        <v>105</v>
      </c>
      <c r="C65" s="20" t="s">
        <v>44</v>
      </c>
      <c r="D65" s="15">
        <f>VLOOKUP(C65,[1]CC!D$3:P$20,12,0)</f>
        <v>44611</v>
      </c>
      <c r="E65" s="16">
        <f>VLOOKUP(A65,[2]ImportationMaterialProgrammingE!B:C,2,0)</f>
        <v>540200748</v>
      </c>
      <c r="F65" s="3" t="s">
        <v>585</v>
      </c>
      <c r="G65" s="3" t="s">
        <v>452</v>
      </c>
      <c r="H65" s="17">
        <f t="shared" ca="1" si="0"/>
        <v>63</v>
      </c>
      <c r="I65" s="15" t="e">
        <f>IF(VLOOKUP(A65,[2]ImportationMaterialProgrammingE!B:U,20,0)=0,"",VLOOKUP(A65,[2]ImportationMaterialProgrammingE!B:U,20,0))</f>
        <v>#REF!</v>
      </c>
      <c r="J65" s="15" t="str">
        <f>IF(VLOOKUP(A65,[2]ImportationMaterialProgrammingE!B:Y,24,0)&lt;&gt;"","Sim","Não")</f>
        <v>Não</v>
      </c>
      <c r="K65" s="15" t="str">
        <f>IF(VLOOKUP(A65,[2]ImportationMaterialProgrammingE!B:X,23,0)="DTA TRANSP",VLOOKUP(A65,[2]ImportationMaterialProgrammingE!B:V,21,0),"")</f>
        <v/>
      </c>
      <c r="L65" s="15" t="str">
        <f>IF(VLOOKUP(A65,[2]ImportationMaterialProgrammingE!B:Y,24,0)=0,"",VLOOKUP(A65,[2]ImportationMaterialProgrammingE!B:Y,24,0))</f>
        <v/>
      </c>
      <c r="N65" s="3" t="str">
        <f t="shared" si="1"/>
        <v/>
      </c>
      <c r="P65" s="3" t="s">
        <v>586</v>
      </c>
      <c r="Q65" s="16" t="str">
        <f>VLOOKUP(A65,[2]ImportationMaterialProgrammingE!B:AN,39,0)</f>
        <v>2203815930</v>
      </c>
      <c r="R65" s="22">
        <f>VLOOKUP(E65,[3]Relatório!$A$1:$AK$65536,29,0)</f>
        <v>44617</v>
      </c>
      <c r="S65" s="22">
        <v>44617</v>
      </c>
      <c r="T65" s="17" t="str">
        <f>VLOOKUP(A65,[2]ImportationMaterialProgrammingE!B:F,5,0)</f>
        <v>VERDE</v>
      </c>
      <c r="U65" s="22">
        <f>VLOOKUP(E65,[3]Relatório!$A$1:$AK$65536,33,0)</f>
        <v>44617</v>
      </c>
      <c r="V65" s="22">
        <v>44613</v>
      </c>
      <c r="W65" s="18">
        <f t="shared" ca="1" si="2"/>
        <v>-10</v>
      </c>
      <c r="Z65" s="15" t="str">
        <f>VLOOKUP(A65,[2]ImportationMaterialProgrammingE!B:X,23,0)</f>
        <v>DTA TRANSP</v>
      </c>
      <c r="AA65" s="1" t="str">
        <f>IF(Z65="DTA TRANSP","",VLOOKUP(A65,[2]ImportationMaterialProgrammingE!$B:$V,21,0))</f>
        <v/>
      </c>
      <c r="AB65" s="22" t="str">
        <f>VLOOKUP(E65,[3]Relatório!$A$1:$AK$65536,36,0)</f>
        <v/>
      </c>
      <c r="AC65" s="22" t="s">
        <v>587</v>
      </c>
      <c r="AF65" s="24"/>
      <c r="AG65" s="24"/>
      <c r="AH65" s="24"/>
      <c r="AI65" s="24"/>
    </row>
    <row r="66" spans="1:35" x14ac:dyDescent="0.25">
      <c r="A66" s="19">
        <v>80533064</v>
      </c>
      <c r="B66" s="20" t="s">
        <v>106</v>
      </c>
      <c r="C66" s="20" t="s">
        <v>44</v>
      </c>
      <c r="D66" s="15">
        <f>VLOOKUP(C66,[1]CC!D$3:P$20,12,0)</f>
        <v>44611</v>
      </c>
      <c r="E66" s="16">
        <f>VLOOKUP(A66,[2]ImportationMaterialProgrammingE!B:C,2,0)</f>
        <v>540200749</v>
      </c>
      <c r="F66" s="3" t="s">
        <v>585</v>
      </c>
      <c r="G66" s="3" t="s">
        <v>452</v>
      </c>
      <c r="H66" s="17">
        <f t="shared" ca="1" si="0"/>
        <v>63</v>
      </c>
      <c r="I66" s="15" t="str">
        <f>IF(VLOOKUP(A66,[2]ImportationMaterialProgrammingE!B:U,20,0)=0,"",VLOOKUP(A66,[2]ImportationMaterialProgrammingE!B:U,20,0))</f>
        <v>21/02/2022</v>
      </c>
      <c r="J66" s="15" t="str">
        <f>IF(VLOOKUP(A66,[2]ImportationMaterialProgrammingE!B:Y,24,0)&lt;&gt;"","Sim","Não")</f>
        <v>Não</v>
      </c>
      <c r="K66" s="15" t="str">
        <f>IF(VLOOKUP(A66,[2]ImportationMaterialProgrammingE!B:X,23,0)="DTA TRANSP",VLOOKUP(A66,[2]ImportationMaterialProgrammingE!B:V,21,0),"")</f>
        <v/>
      </c>
      <c r="L66" s="15" t="str">
        <f>IF(VLOOKUP(A66,[2]ImportationMaterialProgrammingE!B:Y,24,0)=0,"",VLOOKUP(A66,[2]ImportationMaterialProgrammingE!B:Y,24,0))</f>
        <v/>
      </c>
      <c r="N66" s="3" t="str">
        <f t="shared" si="1"/>
        <v/>
      </c>
      <c r="P66" s="3" t="s">
        <v>586</v>
      </c>
      <c r="Q66" s="16" t="str">
        <f>VLOOKUP(A66,[2]ImportationMaterialProgrammingE!B:AN,39,0)</f>
        <v>2203405138</v>
      </c>
      <c r="R66" s="22">
        <f>VLOOKUP(E66,[3]Relatório!$A$1:$AK$65536,29,0)</f>
        <v>44613</v>
      </c>
      <c r="S66" s="22">
        <v>44613</v>
      </c>
      <c r="T66" s="17" t="str">
        <f>VLOOKUP(A66,[2]ImportationMaterialProgrammingE!B:F,5,0)</f>
        <v>VERDE</v>
      </c>
      <c r="U66" s="22">
        <f>VLOOKUP(E66,[3]Relatório!$A$1:$AK$65536,33,0)</f>
        <v>44613</v>
      </c>
      <c r="V66" s="22">
        <v>44613</v>
      </c>
      <c r="W66" s="18">
        <f t="shared" ca="1" si="2"/>
        <v>-10</v>
      </c>
      <c r="Z66" s="15" t="str">
        <f>VLOOKUP(A66,[2]ImportationMaterialProgrammingE!B:X,23,0)</f>
        <v>FINALIZADO</v>
      </c>
      <c r="AA66" s="1" t="str">
        <f>IF(Z66="DTA TRANSP","",VLOOKUP(A66,[2]ImportationMaterialProgrammingE!$B:$V,21,0))</f>
        <v>22/02/2022</v>
      </c>
      <c r="AB66" s="22">
        <f>VLOOKUP(E66,[3]Relatório!$A$1:$AK$65536,36,0)</f>
        <v>44613</v>
      </c>
      <c r="AC66" s="22">
        <v>44613</v>
      </c>
      <c r="AD66" s="3" t="s">
        <v>457</v>
      </c>
      <c r="AF66" s="24"/>
      <c r="AG66" s="24"/>
      <c r="AH66" s="24"/>
      <c r="AI66" s="24"/>
    </row>
    <row r="67" spans="1:35" x14ac:dyDescent="0.25">
      <c r="A67" s="19">
        <v>80533066</v>
      </c>
      <c r="B67" s="20" t="s">
        <v>107</v>
      </c>
      <c r="C67" s="20" t="s">
        <v>44</v>
      </c>
      <c r="D67" s="15">
        <f>VLOOKUP(C67,[1]CC!D$3:P$20,12,0)</f>
        <v>44611</v>
      </c>
      <c r="E67" s="16">
        <f>VLOOKUP(A67,[2]ImportationMaterialProgrammingE!B:C,2,0)</f>
        <v>540200750</v>
      </c>
      <c r="F67" s="3" t="s">
        <v>585</v>
      </c>
      <c r="G67" s="3" t="s">
        <v>452</v>
      </c>
      <c r="H67" s="17">
        <f t="shared" ca="1" si="0"/>
        <v>63</v>
      </c>
      <c r="I67" s="15" t="str">
        <f>IF(VLOOKUP(A67,[2]ImportationMaterialProgrammingE!B:U,20,0)=0,"",VLOOKUP(A67,[2]ImportationMaterialProgrammingE!B:U,20,0))</f>
        <v>17/03/2022</v>
      </c>
      <c r="J67" s="15" t="str">
        <f>IF(VLOOKUP(A67,[2]ImportationMaterialProgrammingE!B:Y,24,0)&lt;&gt;"","Sim","Não")</f>
        <v>Não</v>
      </c>
      <c r="K67" s="15" t="str">
        <f>IF(VLOOKUP(A67,[2]ImportationMaterialProgrammingE!B:X,23,0)="DTA TRANSP",VLOOKUP(A67,[2]ImportationMaterialProgrammingE!B:V,21,0),"")</f>
        <v/>
      </c>
      <c r="L67" s="15" t="str">
        <f>IF(VLOOKUP(A67,[2]ImportationMaterialProgrammingE!B:Y,24,0)=0,"",VLOOKUP(A67,[2]ImportationMaterialProgrammingE!B:Y,24,0))</f>
        <v/>
      </c>
      <c r="N67" s="3" t="str">
        <f t="shared" si="1"/>
        <v/>
      </c>
      <c r="P67" s="3" t="s">
        <v>586</v>
      </c>
      <c r="Q67" s="16" t="str">
        <f>VLOOKUP(A67,[2]ImportationMaterialProgrammingE!B:AN,39,0)</f>
        <v>2204631808</v>
      </c>
      <c r="R67" s="22">
        <f>VLOOKUP(E67,[3]Relatório!$A$1:$AK$65536,29,0)</f>
        <v>44630</v>
      </c>
      <c r="S67" s="22">
        <v>44630</v>
      </c>
      <c r="T67" s="17" t="str">
        <f>VLOOKUP(A67,[2]ImportationMaterialProgrammingE!B:F,5,0)</f>
        <v/>
      </c>
      <c r="U67" s="22">
        <f>VLOOKUP(E67,[3]Relatório!$A$1:$AK$65536,33,0)</f>
        <v>44630</v>
      </c>
      <c r="V67" s="22">
        <v>44614</v>
      </c>
      <c r="W67" s="18">
        <f t="shared" ca="1" si="2"/>
        <v>-9</v>
      </c>
      <c r="Z67" s="15" t="str">
        <f>VLOOKUP(A67,[2]ImportationMaterialProgrammingE!B:X,23,0)</f>
        <v>DTA TRANSP</v>
      </c>
      <c r="AA67" s="1" t="str">
        <f>IF(Z67="DTA TRANSP","",VLOOKUP(A67,[2]ImportationMaterialProgrammingE!$B:$V,21,0))</f>
        <v/>
      </c>
      <c r="AB67" s="22" t="str">
        <f>VLOOKUP(E67,[3]Relatório!$A$1:$AK$65536,36,0)</f>
        <v/>
      </c>
      <c r="AC67" s="22" t="s">
        <v>587</v>
      </c>
      <c r="AF67" s="24"/>
      <c r="AG67" s="24"/>
      <c r="AH67" s="24"/>
      <c r="AI67" s="24"/>
    </row>
    <row r="68" spans="1:35" x14ac:dyDescent="0.25">
      <c r="A68" s="19">
        <v>80533067</v>
      </c>
      <c r="B68" s="20" t="s">
        <v>108</v>
      </c>
      <c r="C68" s="20" t="s">
        <v>44</v>
      </c>
      <c r="D68" s="15">
        <f>VLOOKUP(C68,[1]CC!D$3:P$20,12,0)</f>
        <v>44611</v>
      </c>
      <c r="E68" s="16">
        <f>VLOOKUP(A68,[2]ImportationMaterialProgrammingE!B:C,2,0)</f>
        <v>540200934</v>
      </c>
      <c r="F68" s="3" t="s">
        <v>585</v>
      </c>
      <c r="G68" s="3" t="s">
        <v>452</v>
      </c>
      <c r="H68" s="17">
        <f t="shared" ca="1" si="0"/>
        <v>63</v>
      </c>
      <c r="I68" s="15" t="str">
        <f>IF(VLOOKUP(A68,[2]ImportationMaterialProgrammingE!B:U,20,0)=0,"",VLOOKUP(A68,[2]ImportationMaterialProgrammingE!B:U,20,0))</f>
        <v>14/03/2022</v>
      </c>
      <c r="J68" s="15" t="str">
        <f>IF(VLOOKUP(A68,[2]ImportationMaterialProgrammingE!B:Y,24,0)&lt;&gt;"","Sim","Não")</f>
        <v>Não</v>
      </c>
      <c r="K68" s="15" t="str">
        <f>IF(VLOOKUP(A68,[2]ImportationMaterialProgrammingE!B:X,23,0)="DTA TRANSP",VLOOKUP(A68,[2]ImportationMaterialProgrammingE!B:V,21,0),"")</f>
        <v/>
      </c>
      <c r="L68" s="15" t="str">
        <f>IF(VLOOKUP(A68,[2]ImportationMaterialProgrammingE!B:Y,24,0)=0,"",VLOOKUP(A68,[2]ImportationMaterialProgrammingE!B:Y,24,0))</f>
        <v/>
      </c>
      <c r="N68" s="3" t="str">
        <f t="shared" si="1"/>
        <v/>
      </c>
      <c r="P68" s="3" t="s">
        <v>456</v>
      </c>
      <c r="Q68" s="16" t="str">
        <f>VLOOKUP(A68,[2]ImportationMaterialProgrammingE!B:AN,39,0)</f>
        <v xml:space="preserve">          </v>
      </c>
      <c r="R68" s="22">
        <f>VLOOKUP(E68,[3]Relatório!$A$1:$AK$65536,29,0)</f>
        <v>44631</v>
      </c>
      <c r="S68" s="22">
        <v>44631</v>
      </c>
      <c r="T68" s="17" t="str">
        <f>VLOOKUP(A68,[2]ImportationMaterialProgrammingE!B:F,5,0)</f>
        <v/>
      </c>
      <c r="U68" s="22">
        <f>VLOOKUP(E68,[3]Relatório!$A$1:$AK$65536,33,0)</f>
        <v>44631</v>
      </c>
      <c r="V68" s="22">
        <v>44631</v>
      </c>
      <c r="W68" s="18">
        <f t="shared" ca="1" si="2"/>
        <v>8</v>
      </c>
      <c r="Z68" s="15" t="str">
        <f>VLOOKUP(A68,[2]ImportationMaterialProgrammingE!B:X,23,0)</f>
        <v>DTA TRANSP</v>
      </c>
      <c r="AA68" s="1" t="str">
        <f>IF(Z68="DTA TRANSP","",VLOOKUP(A68,[2]ImportationMaterialProgrammingE!$B:$V,21,0))</f>
        <v/>
      </c>
      <c r="AB68" s="22" t="str">
        <f>VLOOKUP(E68,[3]Relatório!$A$1:$AK$65536,36,0)</f>
        <v/>
      </c>
      <c r="AC68" s="22" t="s">
        <v>587</v>
      </c>
      <c r="AF68" s="24"/>
      <c r="AG68" s="24"/>
      <c r="AH68" s="24"/>
      <c r="AI68" s="24"/>
    </row>
    <row r="69" spans="1:35" x14ac:dyDescent="0.25">
      <c r="A69" s="19">
        <v>80533068</v>
      </c>
      <c r="B69" s="20" t="s">
        <v>109</v>
      </c>
      <c r="C69" s="20" t="s">
        <v>44</v>
      </c>
      <c r="D69" s="15">
        <f>VLOOKUP(C69,[1]CC!D$3:P$20,12,0)</f>
        <v>44611</v>
      </c>
      <c r="E69" s="16">
        <f>VLOOKUP(A69,[2]ImportationMaterialProgrammingE!B:C,2,0)</f>
        <v>540200935</v>
      </c>
      <c r="F69" s="3" t="s">
        <v>585</v>
      </c>
      <c r="G69" s="3" t="s">
        <v>452</v>
      </c>
      <c r="H69" s="17">
        <f t="shared" ref="H69:H132" ca="1" si="3">IFERROR(IF(D69&gt;L69,90-_xlfn.DAYS(NOW(),D69),90-_xlfn.DAYS(NOW(),L69)),90-_xlfn.DAYS(NOW(),D69))</f>
        <v>63</v>
      </c>
      <c r="I69" s="15" t="str">
        <f>IF(VLOOKUP(A69,[2]ImportationMaterialProgrammingE!B:U,20,0)=0,"",VLOOKUP(A69,[2]ImportationMaterialProgrammingE!B:U,20,0))</f>
        <v>17/03/2022</v>
      </c>
      <c r="J69" s="15" t="str">
        <f>IF(VLOOKUP(A69,[2]ImportationMaterialProgrammingE!B:Y,24,0)&lt;&gt;"","Sim","Não")</f>
        <v>Não</v>
      </c>
      <c r="K69" s="15" t="str">
        <f>IF(VLOOKUP(A69,[2]ImportationMaterialProgrammingE!B:X,23,0)="DTA TRANSP",VLOOKUP(A69,[2]ImportationMaterialProgrammingE!B:V,21,0),"")</f>
        <v/>
      </c>
      <c r="L69" s="15" t="str">
        <f>IF(VLOOKUP(A69,[2]ImportationMaterialProgrammingE!B:Y,24,0)=0,"",VLOOKUP(A69,[2]ImportationMaterialProgrammingE!B:Y,24,0))</f>
        <v/>
      </c>
      <c r="N69" s="3" t="str">
        <f t="shared" ref="N69:N132" si="4">IF(AND(M69&gt;=-0.1,M69&lt;=0.1,M69&lt;&gt;""),"Remover bloqueio","")</f>
        <v/>
      </c>
      <c r="P69" s="3" t="s">
        <v>456</v>
      </c>
      <c r="Q69" s="16" t="str">
        <f>VLOOKUP(A69,[2]ImportationMaterialProgrammingE!B:AN,39,0)</f>
        <v xml:space="preserve">          </v>
      </c>
      <c r="R69" s="22">
        <f>VLOOKUP(E69,[3]Relatório!$A$1:$AK$65536,29,0)</f>
        <v>44636</v>
      </c>
      <c r="S69" s="22" t="s">
        <v>587</v>
      </c>
      <c r="T69" s="17" t="str">
        <f>VLOOKUP(A69,[2]ImportationMaterialProgrammingE!B:F,5,0)</f>
        <v/>
      </c>
      <c r="U69" s="22">
        <f>VLOOKUP(E69,[3]Relatório!$A$1:$AK$65536,33,0)</f>
        <v>44636</v>
      </c>
      <c r="V69" s="22">
        <v>44627</v>
      </c>
      <c r="W69" s="18">
        <f t="shared" ref="W69:W132" ca="1" si="5">IF(V69&lt;&gt;"",15-_xlfn.DAYS(NOW(),V69),"")</f>
        <v>4</v>
      </c>
      <c r="Z69" s="15" t="str">
        <f>VLOOKUP(A69,[2]ImportationMaterialProgrammingE!B:X,23,0)</f>
        <v>SBL</v>
      </c>
      <c r="AA69" s="1" t="str">
        <f>IF(Z69="DTA TRANSP","",VLOOKUP(A69,[2]ImportationMaterialProgrammingE!$B:$V,21,0))</f>
        <v/>
      </c>
      <c r="AB69" s="22" t="str">
        <f>VLOOKUP(E69,[3]Relatório!$A$1:$AK$65536,36,0)</f>
        <v/>
      </c>
      <c r="AC69" s="22" t="s">
        <v>587</v>
      </c>
      <c r="AF69" s="24"/>
      <c r="AG69" s="24"/>
      <c r="AH69" s="24"/>
      <c r="AI69" s="24"/>
    </row>
    <row r="70" spans="1:35" x14ac:dyDescent="0.25">
      <c r="A70" s="19">
        <v>80533078</v>
      </c>
      <c r="B70" s="20" t="s">
        <v>110</v>
      </c>
      <c r="C70" s="20" t="s">
        <v>44</v>
      </c>
      <c r="D70" s="15">
        <f>VLOOKUP(C70,[1]CC!D$3:P$20,12,0)</f>
        <v>44611</v>
      </c>
      <c r="E70" s="16">
        <f>VLOOKUP(A70,[2]ImportationMaterialProgrammingE!B:C,2,0)</f>
        <v>540200752</v>
      </c>
      <c r="F70" s="3" t="s">
        <v>585</v>
      </c>
      <c r="G70" s="3" t="s">
        <v>452</v>
      </c>
      <c r="H70" s="17">
        <f t="shared" ca="1" si="3"/>
        <v>63</v>
      </c>
      <c r="I70" s="15" t="str">
        <f>IF(VLOOKUP(A70,[2]ImportationMaterialProgrammingE!B:U,20,0)=0,"",VLOOKUP(A70,[2]ImportationMaterialProgrammingE!B:U,20,0))</f>
        <v>22/02/2022</v>
      </c>
      <c r="J70" s="15" t="str">
        <f>IF(VLOOKUP(A70,[2]ImportationMaterialProgrammingE!B:Y,24,0)&lt;&gt;"","Sim","Não")</f>
        <v>Não</v>
      </c>
      <c r="K70" s="15" t="str">
        <f>IF(VLOOKUP(A70,[2]ImportationMaterialProgrammingE!B:X,23,0)="DTA TRANSP",VLOOKUP(A70,[2]ImportationMaterialProgrammingE!B:V,21,0),"")</f>
        <v/>
      </c>
      <c r="L70" s="15" t="str">
        <f>IF(VLOOKUP(A70,[2]ImportationMaterialProgrammingE!B:Y,24,0)=0,"",VLOOKUP(A70,[2]ImportationMaterialProgrammingE!B:Y,24,0))</f>
        <v/>
      </c>
      <c r="N70" s="3" t="str">
        <f t="shared" si="4"/>
        <v/>
      </c>
      <c r="P70" s="3" t="s">
        <v>586</v>
      </c>
      <c r="Q70" s="16" t="str">
        <f>VLOOKUP(A70,[2]ImportationMaterialProgrammingE!B:AN,39,0)</f>
        <v>2203408838</v>
      </c>
      <c r="R70" s="22">
        <f>VLOOKUP(E70,[3]Relatório!$A$1:$AK$65536,29,0)</f>
        <v>44613</v>
      </c>
      <c r="S70" s="22">
        <v>44613</v>
      </c>
      <c r="T70" s="17" t="str">
        <f>VLOOKUP(A70,[2]ImportationMaterialProgrammingE!B:F,5,0)</f>
        <v>VERDE</v>
      </c>
      <c r="U70" s="22">
        <f>VLOOKUP(E70,[3]Relatório!$A$1:$AK$65536,33,0)</f>
        <v>44613</v>
      </c>
      <c r="V70" s="22">
        <v>44614</v>
      </c>
      <c r="W70" s="18">
        <f t="shared" ca="1" si="5"/>
        <v>-9</v>
      </c>
      <c r="Z70" s="15" t="str">
        <f>VLOOKUP(A70,[2]ImportationMaterialProgrammingE!B:X,23,0)</f>
        <v>FINALIZADO</v>
      </c>
      <c r="AA70" s="1" t="str">
        <f>IF(Z70="DTA TRANSP","",VLOOKUP(A70,[2]ImportationMaterialProgrammingE!$B:$V,21,0))</f>
        <v>22/02/2022</v>
      </c>
      <c r="AB70" s="22">
        <f>VLOOKUP(E70,[3]Relatório!$A$1:$AK$65536,36,0)</f>
        <v>44613</v>
      </c>
      <c r="AC70" s="22">
        <v>44613</v>
      </c>
      <c r="AD70" s="3" t="s">
        <v>457</v>
      </c>
      <c r="AF70" s="24"/>
      <c r="AG70" s="24"/>
      <c r="AH70" s="24"/>
      <c r="AI70" s="24"/>
    </row>
    <row r="71" spans="1:35" x14ac:dyDescent="0.25">
      <c r="A71" s="19">
        <v>80533096</v>
      </c>
      <c r="B71" s="20" t="s">
        <v>111</v>
      </c>
      <c r="C71" s="20" t="s">
        <v>44</v>
      </c>
      <c r="D71" s="15">
        <f>VLOOKUP(C71,[1]CC!D$3:P$20,12,0)</f>
        <v>44611</v>
      </c>
      <c r="E71" s="16">
        <f>VLOOKUP(A71,[2]ImportationMaterialProgrammingE!B:C,2,0)</f>
        <v>540200936</v>
      </c>
      <c r="F71" s="3" t="s">
        <v>585</v>
      </c>
      <c r="G71" s="3" t="s">
        <v>452</v>
      </c>
      <c r="H71" s="17">
        <f t="shared" ca="1" si="3"/>
        <v>63</v>
      </c>
      <c r="I71" s="15" t="str">
        <f>IF(VLOOKUP(A71,[2]ImportationMaterialProgrammingE!B:U,20,0)=0,"",VLOOKUP(A71,[2]ImportationMaterialProgrammingE!B:U,20,0))</f>
        <v>17/03/2022</v>
      </c>
      <c r="J71" s="15" t="str">
        <f>IF(VLOOKUP(A71,[2]ImportationMaterialProgrammingE!B:Y,24,0)&lt;&gt;"","Sim","Não")</f>
        <v>Não</v>
      </c>
      <c r="K71" s="15" t="str">
        <f>IF(VLOOKUP(A71,[2]ImportationMaterialProgrammingE!B:X,23,0)="DTA TRANSP",VLOOKUP(A71,[2]ImportationMaterialProgrammingE!B:V,21,0),"")</f>
        <v/>
      </c>
      <c r="L71" s="15" t="str">
        <f>IF(VLOOKUP(A71,[2]ImportationMaterialProgrammingE!B:Y,24,0)=0,"",VLOOKUP(A71,[2]ImportationMaterialProgrammingE!B:Y,24,0))</f>
        <v/>
      </c>
      <c r="N71" s="3" t="str">
        <f t="shared" si="4"/>
        <v/>
      </c>
      <c r="P71" s="3" t="s">
        <v>586</v>
      </c>
      <c r="Q71" s="16" t="str">
        <f>VLOOKUP(A71,[2]ImportationMaterialProgrammingE!B:AN,39,0)</f>
        <v>2204636273</v>
      </c>
      <c r="R71" s="22">
        <f>VLOOKUP(E71,[3]Relatório!$A$1:$AK$65536,29,0)</f>
        <v>44630</v>
      </c>
      <c r="S71" s="22">
        <v>44630</v>
      </c>
      <c r="T71" s="17" t="str">
        <f>VLOOKUP(A71,[2]ImportationMaterialProgrammingE!B:F,5,0)</f>
        <v/>
      </c>
      <c r="U71" s="22">
        <f>VLOOKUP(E71,[3]Relatório!$A$1:$AK$65536,33,0)</f>
        <v>44630</v>
      </c>
      <c r="V71" s="22">
        <v>44634</v>
      </c>
      <c r="W71" s="18">
        <f t="shared" ca="1" si="5"/>
        <v>11</v>
      </c>
      <c r="Z71" s="15" t="str">
        <f>VLOOKUP(A71,[2]ImportationMaterialProgrammingE!B:X,23,0)</f>
        <v/>
      </c>
      <c r="AA71" s="1" t="str">
        <f>IF(Z71="DTA TRANSP","",VLOOKUP(A71,[2]ImportationMaterialProgrammingE!$B:$V,21,0))</f>
        <v/>
      </c>
      <c r="AB71" s="22" t="str">
        <f>VLOOKUP(E71,[3]Relatório!$A$1:$AK$65536,36,0)</f>
        <v/>
      </c>
      <c r="AC71" s="22" t="s">
        <v>587</v>
      </c>
      <c r="AF71" s="24"/>
      <c r="AG71" s="24"/>
      <c r="AH71" s="24"/>
      <c r="AI71" s="24"/>
    </row>
    <row r="72" spans="1:35" x14ac:dyDescent="0.25">
      <c r="A72" s="19">
        <v>80533100</v>
      </c>
      <c r="B72" s="20" t="s">
        <v>112</v>
      </c>
      <c r="C72" s="20" t="s">
        <v>44</v>
      </c>
      <c r="D72" s="15">
        <f>VLOOKUP(C72,[1]CC!D$3:P$20,12,0)</f>
        <v>44611</v>
      </c>
      <c r="E72" s="16">
        <f>VLOOKUP(A72,[2]ImportationMaterialProgrammingE!B:C,2,0)</f>
        <v>540200751</v>
      </c>
      <c r="F72" s="3" t="s">
        <v>585</v>
      </c>
      <c r="G72" s="3" t="s">
        <v>452</v>
      </c>
      <c r="H72" s="17">
        <f t="shared" ca="1" si="3"/>
        <v>63</v>
      </c>
      <c r="I72" s="15" t="str">
        <f>IF(VLOOKUP(A72,[2]ImportationMaterialProgrammingE!B:U,20,0)=0,"",VLOOKUP(A72,[2]ImportationMaterialProgrammingE!B:U,20,0))</f>
        <v>21/02/2022</v>
      </c>
      <c r="J72" s="15" t="str">
        <f>IF(VLOOKUP(A72,[2]ImportationMaterialProgrammingE!B:Y,24,0)&lt;&gt;"","Sim","Não")</f>
        <v>Não</v>
      </c>
      <c r="K72" s="15" t="str">
        <f>IF(VLOOKUP(A72,[2]ImportationMaterialProgrammingE!B:X,23,0)="DTA TRANSP",VLOOKUP(A72,[2]ImportationMaterialProgrammingE!B:V,21,0),"")</f>
        <v/>
      </c>
      <c r="L72" s="15" t="str">
        <f>IF(VLOOKUP(A72,[2]ImportationMaterialProgrammingE!B:Y,24,0)=0,"",VLOOKUP(A72,[2]ImportationMaterialProgrammingE!B:Y,24,0))</f>
        <v/>
      </c>
      <c r="N72" s="3" t="str">
        <f t="shared" si="4"/>
        <v/>
      </c>
      <c r="P72" s="3" t="s">
        <v>586</v>
      </c>
      <c r="Q72" s="16" t="str">
        <f>VLOOKUP(A72,[2]ImportationMaterialProgrammingE!B:AN,39,0)</f>
        <v>2203410972</v>
      </c>
      <c r="R72" s="22">
        <f>VLOOKUP(E72,[3]Relatório!$A$1:$AK$65536,29,0)</f>
        <v>44613</v>
      </c>
      <c r="S72" s="22">
        <v>44613</v>
      </c>
      <c r="T72" s="17" t="str">
        <f>VLOOKUP(A72,[2]ImportationMaterialProgrammingE!B:F,5,0)</f>
        <v>AMARELO</v>
      </c>
      <c r="U72" s="22">
        <f>VLOOKUP(E72,[3]Relatório!$A$1:$AK$65536,33,0)</f>
        <v>44637</v>
      </c>
      <c r="V72" s="22">
        <v>44614</v>
      </c>
      <c r="W72" s="18">
        <f t="shared" ca="1" si="5"/>
        <v>-9</v>
      </c>
      <c r="Z72" s="15" t="str">
        <f>VLOOKUP(A72,[2]ImportationMaterialProgrammingE!B:X,23,0)</f>
        <v/>
      </c>
      <c r="AA72" s="1" t="str">
        <f>IF(Z72="DTA TRANSP","",VLOOKUP(A72,[2]ImportationMaterialProgrammingE!$B:$V,21,0))</f>
        <v/>
      </c>
      <c r="AB72" s="22" t="str">
        <f>VLOOKUP(E72,[3]Relatório!$A$1:$AK$65536,36,0)</f>
        <v/>
      </c>
      <c r="AC72" s="22" t="s">
        <v>587</v>
      </c>
      <c r="AF72" s="24"/>
      <c r="AG72" s="24"/>
      <c r="AH72" s="24"/>
      <c r="AI72" s="24"/>
    </row>
    <row r="73" spans="1:35" x14ac:dyDescent="0.25">
      <c r="A73" s="19">
        <v>80533112</v>
      </c>
      <c r="B73" s="20" t="s">
        <v>113</v>
      </c>
      <c r="C73" s="20" t="s">
        <v>44</v>
      </c>
      <c r="D73" s="15">
        <f>VLOOKUP(C73,[1]CC!D$3:P$20,12,0)</f>
        <v>44611</v>
      </c>
      <c r="E73" s="16">
        <f>VLOOKUP(A73,[2]ImportationMaterialProgrammingE!B:C,2,0)</f>
        <v>540200742</v>
      </c>
      <c r="F73" s="3" t="s">
        <v>585</v>
      </c>
      <c r="G73" s="3" t="s">
        <v>452</v>
      </c>
      <c r="H73" s="17">
        <f t="shared" ca="1" si="3"/>
        <v>63</v>
      </c>
      <c r="I73" s="15" t="str">
        <f>IF(VLOOKUP(A73,[2]ImportationMaterialProgrammingE!B:U,20,0)=0,"",VLOOKUP(A73,[2]ImportationMaterialProgrammingE!B:U,20,0))</f>
        <v>25/03/2022</v>
      </c>
      <c r="J73" s="15" t="str">
        <f>IF(VLOOKUP(A73,[2]ImportationMaterialProgrammingE!B:Y,24,0)&lt;&gt;"","Sim","Não")</f>
        <v>Não</v>
      </c>
      <c r="K73" s="15" t="str">
        <f>IF(VLOOKUP(A73,[2]ImportationMaterialProgrammingE!B:X,23,0)="DTA TRANSP",VLOOKUP(A73,[2]ImportationMaterialProgrammingE!B:V,21,0),"")</f>
        <v/>
      </c>
      <c r="L73" s="15" t="str">
        <f>IF(VLOOKUP(A73,[2]ImportationMaterialProgrammingE!B:Y,24,0)=0,"",VLOOKUP(A73,[2]ImportationMaterialProgrammingE!B:Y,24,0))</f>
        <v/>
      </c>
      <c r="N73" s="3" t="str">
        <f t="shared" si="4"/>
        <v/>
      </c>
      <c r="P73" s="3" t="s">
        <v>586</v>
      </c>
      <c r="Q73" s="16" t="str">
        <f>VLOOKUP(A73,[2]ImportationMaterialProgrammingE!B:AN,39,0)</f>
        <v xml:space="preserve">          </v>
      </c>
      <c r="R73" s="22" t="str">
        <f>VLOOKUP(E73,[3]Relatório!$A$1:$AK$65536,29,0)</f>
        <v/>
      </c>
      <c r="S73" s="22" t="s">
        <v>587</v>
      </c>
      <c r="T73" s="17" t="str">
        <f>VLOOKUP(A73,[2]ImportationMaterialProgrammingE!B:F,5,0)</f>
        <v/>
      </c>
      <c r="U73" s="22" t="str">
        <f>VLOOKUP(E73,[3]Relatório!$A$1:$AK$65536,33,0)</f>
        <v/>
      </c>
      <c r="V73" s="22">
        <v>44616</v>
      </c>
      <c r="W73" s="18">
        <f t="shared" ca="1" si="5"/>
        <v>-7</v>
      </c>
      <c r="Z73" s="15" t="str">
        <f>VLOOKUP(A73,[2]ImportationMaterialProgrammingE!B:X,23,0)</f>
        <v/>
      </c>
      <c r="AA73" s="1" t="str">
        <f>IF(Z73="DTA TRANSP","",VLOOKUP(A73,[2]ImportationMaterialProgrammingE!$B:$V,21,0))</f>
        <v/>
      </c>
      <c r="AB73" s="22" t="str">
        <f>VLOOKUP(E73,[3]Relatório!$A$1:$AK$65536,36,0)</f>
        <v/>
      </c>
      <c r="AC73" s="22" t="s">
        <v>587</v>
      </c>
      <c r="AF73" s="24"/>
      <c r="AG73" s="24"/>
      <c r="AH73" s="24"/>
      <c r="AI73" s="24"/>
    </row>
    <row r="74" spans="1:35" x14ac:dyDescent="0.25">
      <c r="A74" s="19">
        <v>80533113</v>
      </c>
      <c r="B74" s="20" t="s">
        <v>114</v>
      </c>
      <c r="C74" s="20" t="s">
        <v>44</v>
      </c>
      <c r="D74" s="15">
        <f>VLOOKUP(C74,[1]CC!D$3:P$20,12,0)</f>
        <v>44611</v>
      </c>
      <c r="E74" s="16">
        <f>VLOOKUP(A74,[2]ImportationMaterialProgrammingE!B:C,2,0)</f>
        <v>540200743</v>
      </c>
      <c r="F74" s="3" t="s">
        <v>585</v>
      </c>
      <c r="G74" s="3" t="s">
        <v>452</v>
      </c>
      <c r="H74" s="17">
        <f t="shared" ca="1" si="3"/>
        <v>63</v>
      </c>
      <c r="I74" s="15" t="str">
        <f>IF(VLOOKUP(A74,[2]ImportationMaterialProgrammingE!B:U,20,0)=0,"",VLOOKUP(A74,[2]ImportationMaterialProgrammingE!B:U,20,0))</f>
        <v>21/02/2022</v>
      </c>
      <c r="J74" s="15" t="str">
        <f>IF(VLOOKUP(A74,[2]ImportationMaterialProgrammingE!B:Y,24,0)&lt;&gt;"","Sim","Não")</f>
        <v>Não</v>
      </c>
      <c r="K74" s="15" t="str">
        <f>IF(VLOOKUP(A74,[2]ImportationMaterialProgrammingE!B:X,23,0)="DTA TRANSP",VLOOKUP(A74,[2]ImportationMaterialProgrammingE!B:V,21,0),"")</f>
        <v/>
      </c>
      <c r="L74" s="15" t="str">
        <f>IF(VLOOKUP(A74,[2]ImportationMaterialProgrammingE!B:Y,24,0)=0,"",VLOOKUP(A74,[2]ImportationMaterialProgrammingE!B:Y,24,0))</f>
        <v/>
      </c>
      <c r="N74" s="3" t="str">
        <f t="shared" si="4"/>
        <v/>
      </c>
      <c r="P74" s="3" t="s">
        <v>586</v>
      </c>
      <c r="Q74" s="16" t="str">
        <f>VLOOKUP(A74,[2]ImportationMaterialProgrammingE!B:AN,39,0)</f>
        <v>2203407157</v>
      </c>
      <c r="R74" s="22">
        <f>VLOOKUP(E74,[3]Relatório!$A$1:$AK$65536,29,0)</f>
        <v>44613</v>
      </c>
      <c r="S74" s="22">
        <v>44613</v>
      </c>
      <c r="T74" s="17" t="str">
        <f>VLOOKUP(A74,[2]ImportationMaterialProgrammingE!B:F,5,0)</f>
        <v>VERDE</v>
      </c>
      <c r="U74" s="22">
        <f>VLOOKUP(E74,[3]Relatório!$A$1:$AK$65536,33,0)</f>
        <v>44613</v>
      </c>
      <c r="V74" s="22">
        <v>44614</v>
      </c>
      <c r="W74" s="18">
        <f t="shared" ca="1" si="5"/>
        <v>-9</v>
      </c>
      <c r="Z74" s="15" t="str">
        <f>VLOOKUP(A74,[2]ImportationMaterialProgrammingE!B:X,23,0)</f>
        <v>FINALIZADO</v>
      </c>
      <c r="AA74" s="1" t="str">
        <f>IF(Z74="DTA TRANSP","",VLOOKUP(A74,[2]ImportationMaterialProgrammingE!$B:$V,21,0))</f>
        <v>22/02/2022</v>
      </c>
      <c r="AB74" s="22">
        <f>VLOOKUP(E74,[3]Relatório!$A$1:$AK$65536,36,0)</f>
        <v>44613</v>
      </c>
      <c r="AC74" s="22">
        <v>44613</v>
      </c>
      <c r="AD74" s="3" t="s">
        <v>457</v>
      </c>
      <c r="AF74" s="24"/>
      <c r="AG74" s="24"/>
      <c r="AH74" s="24"/>
      <c r="AI74" s="24"/>
    </row>
    <row r="75" spans="1:35" x14ac:dyDescent="0.25">
      <c r="A75" s="19">
        <v>80533114</v>
      </c>
      <c r="B75" s="20" t="s">
        <v>115</v>
      </c>
      <c r="C75" s="20" t="s">
        <v>44</v>
      </c>
      <c r="D75" s="15">
        <f>VLOOKUP(C75,[1]CC!D$3:P$20,12,0)</f>
        <v>44611</v>
      </c>
      <c r="E75" s="16">
        <f>VLOOKUP(A75,[2]ImportationMaterialProgrammingE!B:C,2,0)</f>
        <v>540200746</v>
      </c>
      <c r="F75" s="3" t="s">
        <v>585</v>
      </c>
      <c r="G75" s="3" t="s">
        <v>452</v>
      </c>
      <c r="H75" s="17">
        <f t="shared" ca="1" si="3"/>
        <v>63</v>
      </c>
      <c r="I75" s="15" t="str">
        <f>IF(VLOOKUP(A75,[2]ImportationMaterialProgrammingE!B:U,20,0)=0,"",VLOOKUP(A75,[2]ImportationMaterialProgrammingE!B:U,20,0))</f>
        <v>22/02/2022</v>
      </c>
      <c r="J75" s="15" t="str">
        <f>IF(VLOOKUP(A75,[2]ImportationMaterialProgrammingE!B:Y,24,0)&lt;&gt;"","Sim","Não")</f>
        <v>Não</v>
      </c>
      <c r="K75" s="15" t="str">
        <f>IF(VLOOKUP(A75,[2]ImportationMaterialProgrammingE!B:X,23,0)="DTA TRANSP",VLOOKUP(A75,[2]ImportationMaterialProgrammingE!B:V,21,0),"")</f>
        <v/>
      </c>
      <c r="L75" s="15" t="str">
        <f>IF(VLOOKUP(A75,[2]ImportationMaterialProgrammingE!B:Y,24,0)=0,"",VLOOKUP(A75,[2]ImportationMaterialProgrammingE!B:Y,24,0))</f>
        <v/>
      </c>
      <c r="N75" s="3" t="str">
        <f t="shared" si="4"/>
        <v/>
      </c>
      <c r="P75" s="3" t="s">
        <v>586</v>
      </c>
      <c r="Q75" s="16" t="str">
        <f>VLOOKUP(A75,[2]ImportationMaterialProgrammingE!B:AN,39,0)</f>
        <v>2203409028</v>
      </c>
      <c r="R75" s="22">
        <f>VLOOKUP(E75,[3]Relatório!$A$1:$AK$65536,29,0)</f>
        <v>44613</v>
      </c>
      <c r="S75" s="22">
        <v>44613</v>
      </c>
      <c r="T75" s="17" t="str">
        <f>VLOOKUP(A75,[2]ImportationMaterialProgrammingE!B:F,5,0)</f>
        <v>VERDE</v>
      </c>
      <c r="U75" s="22">
        <f>VLOOKUP(E75,[3]Relatório!$A$1:$AK$65536,33,0)</f>
        <v>44613</v>
      </c>
      <c r="V75" s="22">
        <v>44613</v>
      </c>
      <c r="W75" s="18">
        <f t="shared" ca="1" si="5"/>
        <v>-10</v>
      </c>
      <c r="Z75" s="15" t="str">
        <f>VLOOKUP(A75,[2]ImportationMaterialProgrammingE!B:X,23,0)</f>
        <v>FINALIZADO</v>
      </c>
      <c r="AA75" s="1" t="str">
        <f>IF(Z75="DTA TRANSP","",VLOOKUP(A75,[2]ImportationMaterialProgrammingE!$B:$V,21,0))</f>
        <v>22/02/2022</v>
      </c>
      <c r="AB75" s="22">
        <f>VLOOKUP(E75,[3]Relatório!$A$1:$AK$65536,36,0)</f>
        <v>44613</v>
      </c>
      <c r="AC75" s="22">
        <v>44613</v>
      </c>
      <c r="AD75" s="3" t="s">
        <v>457</v>
      </c>
      <c r="AF75" s="24"/>
      <c r="AG75" s="24"/>
      <c r="AH75" s="24"/>
      <c r="AI75" s="24"/>
    </row>
    <row r="76" spans="1:35" x14ac:dyDescent="0.25">
      <c r="A76" s="19">
        <v>80533150</v>
      </c>
      <c r="B76" s="20" t="s">
        <v>116</v>
      </c>
      <c r="C76" s="20" t="s">
        <v>44</v>
      </c>
      <c r="D76" s="15">
        <f>VLOOKUP(C76,[1]CC!D$3:P$20,12,0)</f>
        <v>44611</v>
      </c>
      <c r="E76" s="16">
        <f>VLOOKUP(A76,[2]ImportationMaterialProgrammingE!B:C,2,0)</f>
        <v>540200753</v>
      </c>
      <c r="F76" s="3" t="s">
        <v>585</v>
      </c>
      <c r="G76" s="3" t="s">
        <v>452</v>
      </c>
      <c r="H76" s="17">
        <f t="shared" ca="1" si="3"/>
        <v>63</v>
      </c>
      <c r="I76" s="15" t="str">
        <f>IF(VLOOKUP(A76,[2]ImportationMaterialProgrammingE!B:U,20,0)=0,"",VLOOKUP(A76,[2]ImportationMaterialProgrammingE!B:U,20,0))</f>
        <v>03/02/2022</v>
      </c>
      <c r="J76" s="15" t="str">
        <f>IF(VLOOKUP(A76,[2]ImportationMaterialProgrammingE!B:Y,24,0)&lt;&gt;"","Sim","Não")</f>
        <v>Não</v>
      </c>
      <c r="K76" s="15" t="str">
        <f>IF(VLOOKUP(A76,[2]ImportationMaterialProgrammingE!B:X,23,0)="DTA TRANSP",VLOOKUP(A76,[2]ImportationMaterialProgrammingE!B:V,21,0),"")</f>
        <v/>
      </c>
      <c r="L76" s="15" t="str">
        <f>IF(VLOOKUP(A76,[2]ImportationMaterialProgrammingE!B:Y,24,0)=0,"",VLOOKUP(A76,[2]ImportationMaterialProgrammingE!B:Y,24,0))</f>
        <v/>
      </c>
      <c r="N76" s="3" t="str">
        <f t="shared" si="4"/>
        <v/>
      </c>
      <c r="P76" s="3" t="s">
        <v>586</v>
      </c>
      <c r="Q76" s="16" t="str">
        <f>VLOOKUP(A76,[2]ImportationMaterialProgrammingE!B:AN,39,0)</f>
        <v>2203409680</v>
      </c>
      <c r="R76" s="22">
        <f>VLOOKUP(E76,[3]Relatório!$A$1:$AK$65536,29,0)</f>
        <v>44613</v>
      </c>
      <c r="S76" s="22">
        <v>44613</v>
      </c>
      <c r="T76" s="17" t="str">
        <f>VLOOKUP(A76,[2]ImportationMaterialProgrammingE!B:F,5,0)</f>
        <v>VERDE</v>
      </c>
      <c r="U76" s="22">
        <f>VLOOKUP(E76,[3]Relatório!$A$1:$AK$65536,33,0)</f>
        <v>44613</v>
      </c>
      <c r="V76" s="22">
        <v>44615</v>
      </c>
      <c r="W76" s="18">
        <f t="shared" ca="1" si="5"/>
        <v>-8</v>
      </c>
      <c r="Z76" s="15" t="str">
        <f>VLOOKUP(A76,[2]ImportationMaterialProgrammingE!B:X,23,0)</f>
        <v>FINALIZADO</v>
      </c>
      <c r="AA76" s="1" t="str">
        <f>IF(Z76="DTA TRANSP","",VLOOKUP(A76,[2]ImportationMaterialProgrammingE!$B:$V,21,0))</f>
        <v>22/02/2022</v>
      </c>
      <c r="AB76" s="22">
        <f>VLOOKUP(E76,[3]Relatório!$A$1:$AK$65536,36,0)</f>
        <v>44613</v>
      </c>
      <c r="AC76" s="22">
        <v>44613</v>
      </c>
      <c r="AD76" s="3" t="s">
        <v>457</v>
      </c>
      <c r="AF76" s="24"/>
      <c r="AG76" s="24"/>
      <c r="AH76" s="24"/>
      <c r="AI76" s="24"/>
    </row>
    <row r="77" spans="1:35" x14ac:dyDescent="0.25">
      <c r="A77" s="19">
        <v>80533190</v>
      </c>
      <c r="B77" s="20" t="s">
        <v>117</v>
      </c>
      <c r="C77" s="20" t="s">
        <v>44</v>
      </c>
      <c r="D77" s="15">
        <f>VLOOKUP(C77,[1]CC!D$3:P$20,12,0)</f>
        <v>44611</v>
      </c>
      <c r="E77" s="16">
        <f>VLOOKUP(A77,[2]ImportationMaterialProgrammingE!B:C,2,0)</f>
        <v>540200755</v>
      </c>
      <c r="F77" s="3" t="s">
        <v>585</v>
      </c>
      <c r="G77" s="3" t="s">
        <v>452</v>
      </c>
      <c r="H77" s="17">
        <f t="shared" ca="1" si="3"/>
        <v>63</v>
      </c>
      <c r="I77" s="15" t="str">
        <f>IF(VLOOKUP(A77,[2]ImportationMaterialProgrammingE!B:U,20,0)=0,"",VLOOKUP(A77,[2]ImportationMaterialProgrammingE!B:U,20,0))</f>
        <v>22/02/2022</v>
      </c>
      <c r="J77" s="15" t="str">
        <f>IF(VLOOKUP(A77,[2]ImportationMaterialProgrammingE!B:Y,24,0)&lt;&gt;"","Sim","Não")</f>
        <v>Não</v>
      </c>
      <c r="K77" s="15" t="str">
        <f>IF(VLOOKUP(A77,[2]ImportationMaterialProgrammingE!B:X,23,0)="DTA TRANSP",VLOOKUP(A77,[2]ImportationMaterialProgrammingE!B:V,21,0),"")</f>
        <v/>
      </c>
      <c r="L77" s="15" t="str">
        <f>IF(VLOOKUP(A77,[2]ImportationMaterialProgrammingE!B:Y,24,0)=0,"",VLOOKUP(A77,[2]ImportationMaterialProgrammingE!B:Y,24,0))</f>
        <v/>
      </c>
      <c r="N77" s="3" t="str">
        <f t="shared" si="4"/>
        <v/>
      </c>
      <c r="P77" s="3" t="s">
        <v>586</v>
      </c>
      <c r="Q77" s="16" t="str">
        <f>VLOOKUP(A77,[2]ImportationMaterialProgrammingE!B:AN,39,0)</f>
        <v>2203409702</v>
      </c>
      <c r="R77" s="22">
        <f>VLOOKUP(E77,[3]Relatório!$A$1:$AK$65536,29,0)</f>
        <v>44613</v>
      </c>
      <c r="S77" s="22">
        <v>44613</v>
      </c>
      <c r="T77" s="17" t="str">
        <f>VLOOKUP(A77,[2]ImportationMaterialProgrammingE!B:F,5,0)</f>
        <v>VERDE</v>
      </c>
      <c r="U77" s="22">
        <f>VLOOKUP(E77,[3]Relatório!$A$1:$AK$65536,33,0)</f>
        <v>44613</v>
      </c>
      <c r="V77" s="22">
        <v>44613</v>
      </c>
      <c r="W77" s="18">
        <f t="shared" ca="1" si="5"/>
        <v>-10</v>
      </c>
      <c r="Z77" s="15" t="str">
        <f>VLOOKUP(A77,[2]ImportationMaterialProgrammingE!B:X,23,0)</f>
        <v>FINALIZADO</v>
      </c>
      <c r="AA77" s="1" t="str">
        <f>IF(Z77="DTA TRANSP","",VLOOKUP(A77,[2]ImportationMaterialProgrammingE!$B:$V,21,0))</f>
        <v>22/02/2022</v>
      </c>
      <c r="AB77" s="22">
        <f>VLOOKUP(E77,[3]Relatório!$A$1:$AK$65536,36,0)</f>
        <v>44613</v>
      </c>
      <c r="AC77" s="22">
        <v>44613</v>
      </c>
      <c r="AD77" s="3" t="s">
        <v>457</v>
      </c>
      <c r="AF77" s="24"/>
      <c r="AG77" s="24"/>
      <c r="AH77" s="24"/>
      <c r="AI77" s="24"/>
    </row>
    <row r="78" spans="1:35" x14ac:dyDescent="0.25">
      <c r="A78" s="19">
        <v>80533194</v>
      </c>
      <c r="B78" s="20" t="s">
        <v>118</v>
      </c>
      <c r="C78" s="20" t="s">
        <v>44</v>
      </c>
      <c r="D78" s="15">
        <f>VLOOKUP(C78,[1]CC!D$3:P$20,12,0)</f>
        <v>44611</v>
      </c>
      <c r="E78" s="16">
        <f>VLOOKUP(A78,[2]ImportationMaterialProgrammingE!B:C,2,0)</f>
        <v>540200754</v>
      </c>
      <c r="F78" s="3" t="s">
        <v>585</v>
      </c>
      <c r="G78" s="3" t="s">
        <v>452</v>
      </c>
      <c r="H78" s="17">
        <f t="shared" ca="1" si="3"/>
        <v>63</v>
      </c>
      <c r="I78" s="15" t="str">
        <f>IF(VLOOKUP(A78,[2]ImportationMaterialProgrammingE!B:U,20,0)=0,"",VLOOKUP(A78,[2]ImportationMaterialProgrammingE!B:U,20,0))</f>
        <v>14/03/2022</v>
      </c>
      <c r="J78" s="15" t="str">
        <f>IF(VLOOKUP(A78,[2]ImportationMaterialProgrammingE!B:Y,24,0)&lt;&gt;"","Sim","Não")</f>
        <v>Não</v>
      </c>
      <c r="K78" s="15" t="str">
        <f>IF(VLOOKUP(A78,[2]ImportationMaterialProgrammingE!B:X,23,0)="DTA TRANSP",VLOOKUP(A78,[2]ImportationMaterialProgrammingE!B:V,21,0),"")</f>
        <v/>
      </c>
      <c r="L78" s="15" t="str">
        <f>IF(VLOOKUP(A78,[2]ImportationMaterialProgrammingE!B:Y,24,0)=0,"",VLOOKUP(A78,[2]ImportationMaterialProgrammingE!B:Y,24,0))</f>
        <v/>
      </c>
      <c r="N78" s="3" t="str">
        <f t="shared" si="4"/>
        <v/>
      </c>
      <c r="P78" s="3" t="s">
        <v>586</v>
      </c>
      <c r="Q78" s="16" t="str">
        <f>VLOOKUP(A78,[2]ImportationMaterialProgrammingE!B:AN,39,0)</f>
        <v>2204533040</v>
      </c>
      <c r="R78" s="22">
        <f>VLOOKUP(E78,[3]Relatório!$A$1:$AK$65536,29,0)</f>
        <v>44629</v>
      </c>
      <c r="S78" s="22">
        <v>44629</v>
      </c>
      <c r="T78" s="17" t="str">
        <f>VLOOKUP(A78,[2]ImportationMaterialProgrammingE!B:F,5,0)</f>
        <v>VERMELHO</v>
      </c>
      <c r="U78" s="22" t="str">
        <f>VLOOKUP(E78,[3]Relatório!$A$1:$AK$65536,33,0)</f>
        <v/>
      </c>
      <c r="V78" s="22">
        <v>44624</v>
      </c>
      <c r="W78" s="18">
        <f t="shared" ca="1" si="5"/>
        <v>1</v>
      </c>
      <c r="Z78" s="15" t="str">
        <f>VLOOKUP(A78,[2]ImportationMaterialProgrammingE!B:X,23,0)</f>
        <v>SBL</v>
      </c>
      <c r="AA78" s="1" t="str">
        <f>IF(Z78="DTA TRANSP","",VLOOKUP(A78,[2]ImportationMaterialProgrammingE!$B:$V,21,0))</f>
        <v/>
      </c>
      <c r="AB78" s="22" t="str">
        <f>VLOOKUP(E78,[3]Relatório!$A$1:$AK$65536,36,0)</f>
        <v/>
      </c>
      <c r="AC78" s="22" t="s">
        <v>587</v>
      </c>
      <c r="AF78" s="24"/>
      <c r="AG78" s="24"/>
      <c r="AH78" s="24"/>
      <c r="AI78" s="24"/>
    </row>
    <row r="79" spans="1:35" x14ac:dyDescent="0.25">
      <c r="A79" s="19">
        <v>80533210</v>
      </c>
      <c r="B79" s="20" t="s">
        <v>119</v>
      </c>
      <c r="C79" s="20" t="s">
        <v>44</v>
      </c>
      <c r="D79" s="15">
        <f>VLOOKUP(C79,[1]CC!D$3:P$20,12,0)</f>
        <v>44611</v>
      </c>
      <c r="E79" s="16">
        <f>VLOOKUP(A79,[2]ImportationMaterialProgrammingE!B:C,2,0)</f>
        <v>540200756</v>
      </c>
      <c r="F79" s="3" t="s">
        <v>585</v>
      </c>
      <c r="G79" s="3" t="s">
        <v>452</v>
      </c>
      <c r="H79" s="17">
        <f t="shared" ca="1" si="3"/>
        <v>63</v>
      </c>
      <c r="I79" s="15" t="str">
        <f>IF(VLOOKUP(A79,[2]ImportationMaterialProgrammingE!B:U,20,0)=0,"",VLOOKUP(A79,[2]ImportationMaterialProgrammingE!B:U,20,0))</f>
        <v>16/02/2022</v>
      </c>
      <c r="J79" s="15" t="str">
        <f>IF(VLOOKUP(A79,[2]ImportationMaterialProgrammingE!B:Y,24,0)&lt;&gt;"","Sim","Não")</f>
        <v>Não</v>
      </c>
      <c r="K79" s="15" t="str">
        <f>IF(VLOOKUP(A79,[2]ImportationMaterialProgrammingE!B:X,23,0)="DTA TRANSP",VLOOKUP(A79,[2]ImportationMaterialProgrammingE!B:V,21,0),"")</f>
        <v/>
      </c>
      <c r="L79" s="15" t="str">
        <f>IF(VLOOKUP(A79,[2]ImportationMaterialProgrammingE!B:Y,24,0)=0,"",VLOOKUP(A79,[2]ImportationMaterialProgrammingE!B:Y,24,0))</f>
        <v/>
      </c>
      <c r="N79" s="3" t="str">
        <f t="shared" si="4"/>
        <v/>
      </c>
      <c r="P79" s="3" t="s">
        <v>586</v>
      </c>
      <c r="Q79" s="16" t="str">
        <f>VLOOKUP(A79,[2]ImportationMaterialProgrammingE!B:AN,39,0)</f>
        <v>2203418191</v>
      </c>
      <c r="R79" s="22">
        <f>VLOOKUP(E79,[3]Relatório!$A$1:$AK$65536,29,0)</f>
        <v>44613</v>
      </c>
      <c r="S79" s="22">
        <v>44613</v>
      </c>
      <c r="T79" s="17" t="str">
        <f>VLOOKUP(A79,[2]ImportationMaterialProgrammingE!B:F,5,0)</f>
        <v>VERDE</v>
      </c>
      <c r="U79" s="22">
        <f>VLOOKUP(E79,[3]Relatório!$A$1:$AK$65536,33,0)</f>
        <v>44614</v>
      </c>
      <c r="V79" s="22">
        <v>44614</v>
      </c>
      <c r="W79" s="18">
        <f t="shared" ca="1" si="5"/>
        <v>-9</v>
      </c>
      <c r="Z79" s="15" t="str">
        <f>VLOOKUP(A79,[2]ImportationMaterialProgrammingE!B:X,23,0)</f>
        <v>FINALIZADO</v>
      </c>
      <c r="AA79" s="1" t="str">
        <f>IF(Z79="DTA TRANSP","",VLOOKUP(A79,[2]ImportationMaterialProgrammingE!$B:$V,21,0))</f>
        <v>22/02/2022</v>
      </c>
      <c r="AB79" s="22">
        <f>VLOOKUP(E79,[3]Relatório!$A$1:$AK$65536,36,0)</f>
        <v>44614</v>
      </c>
      <c r="AC79" s="22">
        <v>44614</v>
      </c>
      <c r="AD79" s="3" t="s">
        <v>457</v>
      </c>
      <c r="AF79" s="24"/>
      <c r="AG79" s="24"/>
      <c r="AH79" s="24"/>
      <c r="AI79" s="24"/>
    </row>
    <row r="80" spans="1:35" x14ac:dyDescent="0.25">
      <c r="A80" s="19">
        <v>80533219</v>
      </c>
      <c r="B80" s="20" t="s">
        <v>120</v>
      </c>
      <c r="C80" s="20" t="s">
        <v>44</v>
      </c>
      <c r="D80" s="15">
        <f>VLOOKUP(C80,[1]CC!D$3:P$20,12,0)</f>
        <v>44611</v>
      </c>
      <c r="E80" s="16">
        <f>VLOOKUP(A80,[2]ImportationMaterialProgrammingE!B:C,2,0)</f>
        <v>540200757</v>
      </c>
      <c r="F80" s="3" t="s">
        <v>585</v>
      </c>
      <c r="G80" s="3" t="s">
        <v>452</v>
      </c>
      <c r="H80" s="17">
        <f t="shared" ca="1" si="3"/>
        <v>75</v>
      </c>
      <c r="I80" s="15" t="e">
        <f>IF(VLOOKUP(A80,[2]ImportationMaterialProgrammingE!B:U,20,0)=0,"",VLOOKUP(A80,[2]ImportationMaterialProgrammingE!B:U,20,0))</f>
        <v>#REF!</v>
      </c>
      <c r="J80" s="15" t="str">
        <f>IF(VLOOKUP(A80,[2]ImportationMaterialProgrammingE!B:Y,24,0)&lt;&gt;"","Sim","Não")</f>
        <v>Sim</v>
      </c>
      <c r="K80" s="15" t="str">
        <f>IF(VLOOKUP(A80,[2]ImportationMaterialProgrammingE!B:X,23,0)="DTA TRANSP",VLOOKUP(A80,[2]ImportationMaterialProgrammingE!B:V,21,0),"")</f>
        <v/>
      </c>
      <c r="L80" s="15" t="str">
        <f>IF(VLOOKUP(A80,[2]ImportationMaterialProgrammingE!B:Y,24,0)=0,"",VLOOKUP(A80,[2]ImportationMaterialProgrammingE!B:Y,24,0))</f>
        <v>03/03/2022</v>
      </c>
      <c r="N80" s="3" t="str">
        <f t="shared" si="4"/>
        <v/>
      </c>
      <c r="P80" s="3" t="s">
        <v>586</v>
      </c>
      <c r="Q80" s="16" t="str">
        <f>VLOOKUP(A80,[2]ImportationMaterialProgrammingE!B:AN,39,0)</f>
        <v xml:space="preserve">          </v>
      </c>
      <c r="R80" s="22">
        <f>VLOOKUP(E80,[3]Relatório!$A$1:$AK$65536,29,0)</f>
        <v>44638</v>
      </c>
      <c r="S80" s="22" t="s">
        <v>587</v>
      </c>
      <c r="T80" s="17" t="str">
        <f>VLOOKUP(A80,[2]ImportationMaterialProgrammingE!B:F,5,0)</f>
        <v/>
      </c>
      <c r="U80" s="22" t="str">
        <f>VLOOKUP(E80,[3]Relatório!$A$1:$AK$65536,33,0)</f>
        <v/>
      </c>
      <c r="V80" s="22">
        <v>44614</v>
      </c>
      <c r="W80" s="18">
        <f t="shared" ca="1" si="5"/>
        <v>-9</v>
      </c>
      <c r="Z80" s="15" t="str">
        <f>VLOOKUP(A80,[2]ImportationMaterialProgrammingE!B:X,23,0)</f>
        <v>DTA EADI</v>
      </c>
      <c r="AA80" s="1" t="str">
        <f>IF(Z80="DTA TRANSP","",VLOOKUP(A80,[2]ImportationMaterialProgrammingE!$B:$V,21,0))</f>
        <v/>
      </c>
      <c r="AB80" s="22" t="str">
        <f>VLOOKUP(E80,[3]Relatório!$A$1:$AK$65536,36,0)</f>
        <v/>
      </c>
      <c r="AC80" s="22" t="s">
        <v>587</v>
      </c>
      <c r="AF80" s="24"/>
      <c r="AG80" s="24"/>
      <c r="AH80" s="24"/>
      <c r="AI80" s="24"/>
    </row>
    <row r="81" spans="1:35" x14ac:dyDescent="0.25">
      <c r="A81" s="19">
        <v>80533220</v>
      </c>
      <c r="B81" s="20" t="s">
        <v>121</v>
      </c>
      <c r="C81" s="20" t="s">
        <v>44</v>
      </c>
      <c r="D81" s="15">
        <f>VLOOKUP(C81,[1]CC!D$3:P$20,12,0)</f>
        <v>44611</v>
      </c>
      <c r="E81" s="16">
        <f>VLOOKUP(A81,[2]ImportationMaterialProgrammingE!B:C,2,0)</f>
        <v>540200758</v>
      </c>
      <c r="F81" s="3" t="s">
        <v>585</v>
      </c>
      <c r="G81" s="3" t="s">
        <v>452</v>
      </c>
      <c r="H81" s="17">
        <f t="shared" ca="1" si="3"/>
        <v>75</v>
      </c>
      <c r="I81" s="15" t="str">
        <f>IF(VLOOKUP(A81,[2]ImportationMaterialProgrammingE!B:U,20,0)=0,"",VLOOKUP(A81,[2]ImportationMaterialProgrammingE!B:U,20,0))</f>
        <v>14/03/2022</v>
      </c>
      <c r="J81" s="15" t="str">
        <f>IF(VLOOKUP(A81,[2]ImportationMaterialProgrammingE!B:Y,24,0)&lt;&gt;"","Sim","Não")</f>
        <v>Sim</v>
      </c>
      <c r="K81" s="15" t="str">
        <f>IF(VLOOKUP(A81,[2]ImportationMaterialProgrammingE!B:X,23,0)="DTA TRANSP",VLOOKUP(A81,[2]ImportationMaterialProgrammingE!B:V,21,0),"")</f>
        <v/>
      </c>
      <c r="L81" s="15" t="str">
        <f>IF(VLOOKUP(A81,[2]ImportationMaterialProgrammingE!B:Y,24,0)=0,"",VLOOKUP(A81,[2]ImportationMaterialProgrammingE!B:Y,24,0))</f>
        <v>03/03/2022</v>
      </c>
      <c r="N81" s="3" t="str">
        <f t="shared" si="4"/>
        <v/>
      </c>
      <c r="P81" s="3" t="s">
        <v>586</v>
      </c>
      <c r="Q81" s="16" t="str">
        <f>VLOOKUP(A81,[2]ImportationMaterialProgrammingE!B:AN,39,0)</f>
        <v xml:space="preserve">          </v>
      </c>
      <c r="R81" s="22">
        <f>VLOOKUP(E81,[3]Relatório!$A$1:$AK$65536,29,0)</f>
        <v>44631</v>
      </c>
      <c r="S81" s="22">
        <v>44631</v>
      </c>
      <c r="T81" s="17" t="str">
        <f>VLOOKUP(A81,[2]ImportationMaterialProgrammingE!B:F,5,0)</f>
        <v/>
      </c>
      <c r="U81" s="22">
        <f>VLOOKUP(E81,[3]Relatório!$A$1:$AK$65536,33,0)</f>
        <v>44631</v>
      </c>
      <c r="V81" s="22">
        <v>44614</v>
      </c>
      <c r="W81" s="18">
        <f t="shared" ca="1" si="5"/>
        <v>-9</v>
      </c>
      <c r="Z81" s="15" t="str">
        <f>VLOOKUP(A81,[2]ImportationMaterialProgrammingE!B:X,23,0)</f>
        <v>DTA EADI</v>
      </c>
      <c r="AA81" s="1" t="str">
        <f>IF(Z81="DTA TRANSP","",VLOOKUP(A81,[2]ImportationMaterialProgrammingE!$B:$V,21,0))</f>
        <v/>
      </c>
      <c r="AB81" s="22" t="str">
        <f>VLOOKUP(E81,[3]Relatório!$A$1:$AK$65536,36,0)</f>
        <v/>
      </c>
      <c r="AC81" s="22" t="s">
        <v>587</v>
      </c>
      <c r="AF81" s="24"/>
      <c r="AG81" s="24"/>
      <c r="AH81" s="24"/>
      <c r="AI81" s="24"/>
    </row>
    <row r="82" spans="1:35" x14ac:dyDescent="0.25">
      <c r="A82" s="19">
        <v>80533222</v>
      </c>
      <c r="B82" s="20" t="s">
        <v>122</v>
      </c>
      <c r="C82" s="20" t="s">
        <v>44</v>
      </c>
      <c r="D82" s="15">
        <f>VLOOKUP(C82,[1]CC!D$3:P$20,12,0)</f>
        <v>44611</v>
      </c>
      <c r="E82" s="16">
        <f>VLOOKUP(A82,[2]ImportationMaterialProgrammingE!B:C,2,0)</f>
        <v>540200759</v>
      </c>
      <c r="F82" s="3" t="s">
        <v>585</v>
      </c>
      <c r="G82" s="3" t="s">
        <v>452</v>
      </c>
      <c r="H82" s="17">
        <f t="shared" ca="1" si="3"/>
        <v>75</v>
      </c>
      <c r="I82" s="15" t="str">
        <f>IF(VLOOKUP(A82,[2]ImportationMaterialProgrammingE!B:U,20,0)=0,"",VLOOKUP(A82,[2]ImportationMaterialProgrammingE!B:U,20,0))</f>
        <v>21/03/2022</v>
      </c>
      <c r="J82" s="15" t="str">
        <f>IF(VLOOKUP(A82,[2]ImportationMaterialProgrammingE!B:Y,24,0)&lt;&gt;"","Sim","Não")</f>
        <v>Sim</v>
      </c>
      <c r="K82" s="15" t="str">
        <f>IF(VLOOKUP(A82,[2]ImportationMaterialProgrammingE!B:X,23,0)="DTA TRANSP",VLOOKUP(A82,[2]ImportationMaterialProgrammingE!B:V,21,0),"")</f>
        <v/>
      </c>
      <c r="L82" s="15" t="str">
        <f>IF(VLOOKUP(A82,[2]ImportationMaterialProgrammingE!B:Y,24,0)=0,"",VLOOKUP(A82,[2]ImportationMaterialProgrammingE!B:Y,24,0))</f>
        <v>03/03/2022</v>
      </c>
      <c r="N82" s="3" t="str">
        <f t="shared" si="4"/>
        <v/>
      </c>
      <c r="P82" s="3" t="s">
        <v>586</v>
      </c>
      <c r="Q82" s="16" t="str">
        <f>VLOOKUP(A82,[2]ImportationMaterialProgrammingE!B:AN,39,0)</f>
        <v xml:space="preserve">          </v>
      </c>
      <c r="R82" s="22" t="str">
        <f>VLOOKUP(E82,[3]Relatório!$A$1:$AK$65536,29,0)</f>
        <v/>
      </c>
      <c r="S82" s="22" t="s">
        <v>587</v>
      </c>
      <c r="T82" s="17" t="str">
        <f>VLOOKUP(A82,[2]ImportationMaterialProgrammingE!B:F,5,0)</f>
        <v/>
      </c>
      <c r="U82" s="22" t="str">
        <f>VLOOKUP(E82,[3]Relatório!$A$1:$AK$65536,33,0)</f>
        <v/>
      </c>
      <c r="V82" s="22">
        <v>44614</v>
      </c>
      <c r="W82" s="18">
        <f t="shared" ca="1" si="5"/>
        <v>-9</v>
      </c>
      <c r="Z82" s="15" t="str">
        <f>VLOOKUP(A82,[2]ImportationMaterialProgrammingE!B:X,23,0)</f>
        <v>DTA EADI</v>
      </c>
      <c r="AA82" s="1" t="str">
        <f>IF(Z82="DTA TRANSP","",VLOOKUP(A82,[2]ImportationMaterialProgrammingE!$B:$V,21,0))</f>
        <v/>
      </c>
      <c r="AB82" s="22" t="str">
        <f>VLOOKUP(E82,[3]Relatório!$A$1:$AK$65536,36,0)</f>
        <v/>
      </c>
      <c r="AC82" s="22" t="s">
        <v>587</v>
      </c>
      <c r="AF82" s="24"/>
      <c r="AG82" s="24"/>
      <c r="AH82" s="24"/>
      <c r="AI82" s="24"/>
    </row>
    <row r="83" spans="1:35" x14ac:dyDescent="0.25">
      <c r="A83" s="19">
        <v>80533246</v>
      </c>
      <c r="B83" s="20" t="s">
        <v>123</v>
      </c>
      <c r="C83" s="20" t="s">
        <v>44</v>
      </c>
      <c r="D83" s="15">
        <f>VLOOKUP(C83,[1]CC!D$3:P$20,12,0)</f>
        <v>44611</v>
      </c>
      <c r="E83" s="16">
        <f>VLOOKUP(A83,[2]ImportationMaterialProgrammingE!B:C,2,0)</f>
        <v>540200760</v>
      </c>
      <c r="F83" s="3" t="s">
        <v>585</v>
      </c>
      <c r="G83" s="3" t="s">
        <v>452</v>
      </c>
      <c r="H83" s="17">
        <f t="shared" ca="1" si="3"/>
        <v>75</v>
      </c>
      <c r="I83" s="15" t="str">
        <f>IF(VLOOKUP(A83,[2]ImportationMaterialProgrammingE!B:U,20,0)=0,"",VLOOKUP(A83,[2]ImportationMaterialProgrammingE!B:U,20,0))</f>
        <v>16/03/2022</v>
      </c>
      <c r="J83" s="15" t="str">
        <f>IF(VLOOKUP(A83,[2]ImportationMaterialProgrammingE!B:Y,24,0)&lt;&gt;"","Sim","Não")</f>
        <v>Sim</v>
      </c>
      <c r="K83" s="15" t="str">
        <f>IF(VLOOKUP(A83,[2]ImportationMaterialProgrammingE!B:X,23,0)="DTA TRANSP",VLOOKUP(A83,[2]ImportationMaterialProgrammingE!B:V,21,0),"")</f>
        <v/>
      </c>
      <c r="L83" s="15" t="str">
        <f>IF(VLOOKUP(A83,[2]ImportationMaterialProgrammingE!B:Y,24,0)=0,"",VLOOKUP(A83,[2]ImportationMaterialProgrammingE!B:Y,24,0))</f>
        <v>03/03/2022</v>
      </c>
      <c r="N83" s="3" t="str">
        <f t="shared" si="4"/>
        <v/>
      </c>
      <c r="P83" s="3" t="s">
        <v>586</v>
      </c>
      <c r="Q83" s="16" t="str">
        <f>VLOOKUP(A83,[2]ImportationMaterialProgrammingE!B:AN,39,0)</f>
        <v xml:space="preserve">          </v>
      </c>
      <c r="R83" s="22" t="str">
        <f>VLOOKUP(E83,[3]Relatório!$A$1:$AK$65536,29,0)</f>
        <v/>
      </c>
      <c r="S83" s="22" t="s">
        <v>587</v>
      </c>
      <c r="T83" s="17" t="str">
        <f>VLOOKUP(A83,[2]ImportationMaterialProgrammingE!B:F,5,0)</f>
        <v/>
      </c>
      <c r="U83" s="22" t="str">
        <f>VLOOKUP(E83,[3]Relatório!$A$1:$AK$65536,33,0)</f>
        <v/>
      </c>
      <c r="V83" s="22">
        <v>44613</v>
      </c>
      <c r="W83" s="18">
        <f t="shared" ca="1" si="5"/>
        <v>-10</v>
      </c>
      <c r="Z83" s="15" t="str">
        <f>VLOOKUP(A83,[2]ImportationMaterialProgrammingE!B:X,23,0)</f>
        <v>DTA EADI</v>
      </c>
      <c r="AA83" s="1" t="str">
        <f>IF(Z83="DTA TRANSP","",VLOOKUP(A83,[2]ImportationMaterialProgrammingE!$B:$V,21,0))</f>
        <v/>
      </c>
      <c r="AB83" s="22" t="str">
        <f>VLOOKUP(E83,[3]Relatório!$A$1:$AK$65536,36,0)</f>
        <v/>
      </c>
      <c r="AC83" s="22" t="s">
        <v>587</v>
      </c>
      <c r="AF83" s="24"/>
      <c r="AG83" s="24"/>
      <c r="AH83" s="24"/>
      <c r="AI83" s="24"/>
    </row>
    <row r="84" spans="1:35" x14ac:dyDescent="0.25">
      <c r="A84" s="19">
        <v>80533249</v>
      </c>
      <c r="B84" s="20" t="s">
        <v>124</v>
      </c>
      <c r="C84" s="20" t="s">
        <v>44</v>
      </c>
      <c r="D84" s="15">
        <f>VLOOKUP(C84,[1]CC!D$3:P$20,12,0)</f>
        <v>44611</v>
      </c>
      <c r="E84" s="16">
        <f>VLOOKUP(A84,[2]ImportationMaterialProgrammingE!B:C,2,0)</f>
        <v>540200771</v>
      </c>
      <c r="F84" s="3" t="s">
        <v>585</v>
      </c>
      <c r="G84" s="3" t="s">
        <v>452</v>
      </c>
      <c r="H84" s="17">
        <f t="shared" ca="1" si="3"/>
        <v>75</v>
      </c>
      <c r="I84" s="15" t="e">
        <f>IF(VLOOKUP(A84,[2]ImportationMaterialProgrammingE!B:U,20,0)=0,"",VLOOKUP(A84,[2]ImportationMaterialProgrammingE!B:U,20,0))</f>
        <v>#REF!</v>
      </c>
      <c r="J84" s="15" t="str">
        <f>IF(VLOOKUP(A84,[2]ImportationMaterialProgrammingE!B:Y,24,0)&lt;&gt;"","Sim","Não")</f>
        <v>Sim</v>
      </c>
      <c r="K84" s="15" t="str">
        <f>IF(VLOOKUP(A84,[2]ImportationMaterialProgrammingE!B:X,23,0)="DTA TRANSP",VLOOKUP(A84,[2]ImportationMaterialProgrammingE!B:V,21,0),"")</f>
        <v/>
      </c>
      <c r="L84" s="15" t="str">
        <f>IF(VLOOKUP(A84,[2]ImportationMaterialProgrammingE!B:Y,24,0)=0,"",VLOOKUP(A84,[2]ImportationMaterialProgrammingE!B:Y,24,0))</f>
        <v>03/03/2022</v>
      </c>
      <c r="N84" s="3" t="str">
        <f t="shared" si="4"/>
        <v/>
      </c>
      <c r="P84" s="3" t="s">
        <v>586</v>
      </c>
      <c r="Q84" s="16" t="str">
        <f>VLOOKUP(A84,[2]ImportationMaterialProgrammingE!B:AN,39,0)</f>
        <v xml:space="preserve">          </v>
      </c>
      <c r="R84" s="22" t="str">
        <f>VLOOKUP(E84,[3]Relatório!$A$1:$AK$65536,29,0)</f>
        <v/>
      </c>
      <c r="S84" s="22" t="s">
        <v>587</v>
      </c>
      <c r="T84" s="17" t="str">
        <f>VLOOKUP(A84,[2]ImportationMaterialProgrammingE!B:F,5,0)</f>
        <v/>
      </c>
      <c r="U84" s="22" t="str">
        <f>VLOOKUP(E84,[3]Relatório!$A$1:$AK$65536,33,0)</f>
        <v/>
      </c>
      <c r="V84" s="22">
        <v>44614</v>
      </c>
      <c r="W84" s="18">
        <f t="shared" ca="1" si="5"/>
        <v>-9</v>
      </c>
      <c r="Z84" s="15" t="str">
        <f>VLOOKUP(A84,[2]ImportationMaterialProgrammingE!B:X,23,0)</f>
        <v>DTA EADI</v>
      </c>
      <c r="AA84" s="1" t="str">
        <f>IF(Z84="DTA TRANSP","",VLOOKUP(A84,[2]ImportationMaterialProgrammingE!$B:$V,21,0))</f>
        <v/>
      </c>
      <c r="AB84" s="22" t="str">
        <f>VLOOKUP(E84,[3]Relatório!$A$1:$AK$65536,36,0)</f>
        <v/>
      </c>
      <c r="AC84" s="22" t="s">
        <v>587</v>
      </c>
      <c r="AF84" s="24"/>
      <c r="AG84" s="24"/>
      <c r="AH84" s="24"/>
      <c r="AI84" s="24"/>
    </row>
    <row r="85" spans="1:35" x14ac:dyDescent="0.25">
      <c r="A85" s="19">
        <v>80533254</v>
      </c>
      <c r="B85" s="20" t="s">
        <v>125</v>
      </c>
      <c r="C85" s="20" t="s">
        <v>44</v>
      </c>
      <c r="D85" s="15">
        <f>VLOOKUP(C85,[1]CC!D$3:P$20,12,0)</f>
        <v>44611</v>
      </c>
      <c r="E85" s="16">
        <f>VLOOKUP(A85,[2]ImportationMaterialProgrammingE!B:C,2,0)</f>
        <v>540200772</v>
      </c>
      <c r="F85" s="3" t="s">
        <v>585</v>
      </c>
      <c r="G85" s="3" t="s">
        <v>452</v>
      </c>
      <c r="H85" s="17">
        <f t="shared" ca="1" si="3"/>
        <v>75</v>
      </c>
      <c r="I85" s="15" t="e">
        <f>IF(VLOOKUP(A85,[2]ImportationMaterialProgrammingE!B:U,20,0)=0,"",VLOOKUP(A85,[2]ImportationMaterialProgrammingE!B:U,20,0))</f>
        <v>#REF!</v>
      </c>
      <c r="J85" s="15" t="str">
        <f>IF(VLOOKUP(A85,[2]ImportationMaterialProgrammingE!B:Y,24,0)&lt;&gt;"","Sim","Não")</f>
        <v>Sim</v>
      </c>
      <c r="K85" s="15" t="str">
        <f>IF(VLOOKUP(A85,[2]ImportationMaterialProgrammingE!B:X,23,0)="DTA TRANSP",VLOOKUP(A85,[2]ImportationMaterialProgrammingE!B:V,21,0),"")</f>
        <v/>
      </c>
      <c r="L85" s="15" t="str">
        <f>IF(VLOOKUP(A85,[2]ImportationMaterialProgrammingE!B:Y,24,0)=0,"",VLOOKUP(A85,[2]ImportationMaterialProgrammingE!B:Y,24,0))</f>
        <v>03/03/2022</v>
      </c>
      <c r="N85" s="3" t="str">
        <f t="shared" si="4"/>
        <v/>
      </c>
      <c r="P85" s="3" t="s">
        <v>586</v>
      </c>
      <c r="Q85" s="16" t="str">
        <f>VLOOKUP(A85,[2]ImportationMaterialProgrammingE!B:AN,39,0)</f>
        <v xml:space="preserve">          </v>
      </c>
      <c r="R85" s="22">
        <f>VLOOKUP(E85,[3]Relatório!$A$1:$AK$65536,29,0)</f>
        <v>44638</v>
      </c>
      <c r="S85" s="22" t="s">
        <v>587</v>
      </c>
      <c r="T85" s="17" t="str">
        <f>VLOOKUP(A85,[2]ImportationMaterialProgrammingE!B:F,5,0)</f>
        <v/>
      </c>
      <c r="U85" s="22" t="str">
        <f>VLOOKUP(E85,[3]Relatório!$A$1:$AK$65536,33,0)</f>
        <v/>
      </c>
      <c r="V85" s="22">
        <v>44630</v>
      </c>
      <c r="W85" s="18">
        <f t="shared" ca="1" si="5"/>
        <v>7</v>
      </c>
      <c r="Z85" s="15" t="str">
        <f>VLOOKUP(A85,[2]ImportationMaterialProgrammingE!B:X,23,0)</f>
        <v>DTA EADI</v>
      </c>
      <c r="AA85" s="1" t="str">
        <f>IF(Z85="DTA TRANSP","",VLOOKUP(A85,[2]ImportationMaterialProgrammingE!$B:$V,21,0))</f>
        <v/>
      </c>
      <c r="AB85" s="22" t="str">
        <f>VLOOKUP(E85,[3]Relatório!$A$1:$AK$65536,36,0)</f>
        <v/>
      </c>
      <c r="AC85" s="22" t="s">
        <v>587</v>
      </c>
      <c r="AF85" s="24"/>
      <c r="AG85" s="24"/>
      <c r="AH85" s="24"/>
      <c r="AI85" s="24"/>
    </row>
    <row r="86" spans="1:35" x14ac:dyDescent="0.25">
      <c r="A86" s="19">
        <v>80533261</v>
      </c>
      <c r="B86" s="20" t="s">
        <v>126</v>
      </c>
      <c r="C86" s="20" t="s">
        <v>44</v>
      </c>
      <c r="D86" s="15">
        <f>VLOOKUP(C86,[1]CC!D$3:P$20,12,0)</f>
        <v>44611</v>
      </c>
      <c r="E86" s="16">
        <f>VLOOKUP(A86,[2]ImportationMaterialProgrammingE!B:C,2,0)</f>
        <v>540200773</v>
      </c>
      <c r="F86" s="3" t="s">
        <v>585</v>
      </c>
      <c r="G86" s="3" t="s">
        <v>452</v>
      </c>
      <c r="H86" s="17">
        <f t="shared" ca="1" si="3"/>
        <v>75</v>
      </c>
      <c r="I86" s="15" t="str">
        <f>IF(VLOOKUP(A86,[2]ImportationMaterialProgrammingE!B:U,20,0)=0,"",VLOOKUP(A86,[2]ImportationMaterialProgrammingE!B:U,20,0))</f>
        <v>22/03/2022</v>
      </c>
      <c r="J86" s="15" t="str">
        <f>IF(VLOOKUP(A86,[2]ImportationMaterialProgrammingE!B:Y,24,0)&lt;&gt;"","Sim","Não")</f>
        <v>Sim</v>
      </c>
      <c r="K86" s="15" t="str">
        <f>IF(VLOOKUP(A86,[2]ImportationMaterialProgrammingE!B:X,23,0)="DTA TRANSP",VLOOKUP(A86,[2]ImportationMaterialProgrammingE!B:V,21,0),"")</f>
        <v/>
      </c>
      <c r="L86" s="15" t="str">
        <f>IF(VLOOKUP(A86,[2]ImportationMaterialProgrammingE!B:Y,24,0)=0,"",VLOOKUP(A86,[2]ImportationMaterialProgrammingE!B:Y,24,0))</f>
        <v>03/03/2022</v>
      </c>
      <c r="N86" s="3" t="str">
        <f t="shared" si="4"/>
        <v/>
      </c>
      <c r="P86" s="3" t="s">
        <v>586</v>
      </c>
      <c r="Q86" s="16" t="str">
        <f>VLOOKUP(A86,[2]ImportationMaterialProgrammingE!B:AN,39,0)</f>
        <v>2204337829</v>
      </c>
      <c r="R86" s="22">
        <f>VLOOKUP(E86,[3]Relatório!$A$1:$AK$65536,29,0)</f>
        <v>44627</v>
      </c>
      <c r="S86" s="22">
        <v>44627</v>
      </c>
      <c r="T86" s="17" t="str">
        <f>VLOOKUP(A86,[2]ImportationMaterialProgrammingE!B:F,5,0)</f>
        <v>VERDE</v>
      </c>
      <c r="U86" s="22">
        <f>VLOOKUP(E86,[3]Relatório!$A$1:$AK$65536,33,0)</f>
        <v>44627</v>
      </c>
      <c r="V86" s="22">
        <v>44613</v>
      </c>
      <c r="W86" s="18">
        <f t="shared" ca="1" si="5"/>
        <v>-10</v>
      </c>
      <c r="Z86" s="15" t="str">
        <f>VLOOKUP(A86,[2]ImportationMaterialProgrammingE!B:X,23,0)</f>
        <v>DTA EADI</v>
      </c>
      <c r="AA86" s="1" t="str">
        <f>IF(Z86="DTA TRANSP","",VLOOKUP(A86,[2]ImportationMaterialProgrammingE!$B:$V,21,0))</f>
        <v/>
      </c>
      <c r="AB86" s="22" t="str">
        <f>VLOOKUP(E86,[3]Relatório!$A$1:$AK$65536,36,0)</f>
        <v/>
      </c>
      <c r="AC86" s="22" t="s">
        <v>587</v>
      </c>
      <c r="AF86" s="24"/>
      <c r="AG86" s="24"/>
      <c r="AH86" s="24"/>
      <c r="AI86" s="24"/>
    </row>
    <row r="87" spans="1:35" x14ac:dyDescent="0.25">
      <c r="A87" s="19">
        <v>80533263</v>
      </c>
      <c r="B87" s="20" t="s">
        <v>127</v>
      </c>
      <c r="C87" s="20" t="s">
        <v>44</v>
      </c>
      <c r="D87" s="15">
        <f>VLOOKUP(C87,[1]CC!D$3:P$20,12,0)</f>
        <v>44611</v>
      </c>
      <c r="E87" s="16">
        <f>VLOOKUP(A87,[2]ImportationMaterialProgrammingE!B:C,2,0)</f>
        <v>540200774</v>
      </c>
      <c r="F87" s="3" t="s">
        <v>585</v>
      </c>
      <c r="G87" s="3" t="s">
        <v>452</v>
      </c>
      <c r="H87" s="17">
        <f t="shared" ca="1" si="3"/>
        <v>63</v>
      </c>
      <c r="I87" s="15" t="e">
        <f>IF(VLOOKUP(A87,[2]ImportationMaterialProgrammingE!B:U,20,0)=0,"",VLOOKUP(A87,[2]ImportationMaterialProgrammingE!B:U,20,0))</f>
        <v>#REF!</v>
      </c>
      <c r="J87" s="15" t="str">
        <f>IF(VLOOKUP(A87,[2]ImportationMaterialProgrammingE!B:Y,24,0)&lt;&gt;"","Sim","Não")</f>
        <v>Não</v>
      </c>
      <c r="K87" s="15" t="str">
        <f>IF(VLOOKUP(A87,[2]ImportationMaterialProgrammingE!B:X,23,0)="DTA TRANSP",VLOOKUP(A87,[2]ImportationMaterialProgrammingE!B:V,21,0),"")</f>
        <v>03/03/2022</v>
      </c>
      <c r="L87" s="15" t="str">
        <f>IF(VLOOKUP(A87,[2]ImportationMaterialProgrammingE!B:Y,24,0)=0,"",VLOOKUP(A87,[2]ImportationMaterialProgrammingE!B:Y,24,0))</f>
        <v/>
      </c>
      <c r="N87" s="3" t="str">
        <f t="shared" si="4"/>
        <v/>
      </c>
      <c r="O87" s="3" t="s">
        <v>453</v>
      </c>
      <c r="P87" s="3" t="s">
        <v>586</v>
      </c>
      <c r="Q87" s="16" t="str">
        <f>VLOOKUP(A87,[2]ImportationMaterialProgrammingE!B:AN,39,0)</f>
        <v xml:space="preserve">          </v>
      </c>
      <c r="R87" s="22" t="str">
        <f>VLOOKUP(E87,[3]Relatório!$A$1:$AK$65536,29,0)</f>
        <v/>
      </c>
      <c r="S87" s="22" t="s">
        <v>587</v>
      </c>
      <c r="T87" s="17" t="str">
        <f>VLOOKUP(A87,[2]ImportationMaterialProgrammingE!B:F,5,0)</f>
        <v/>
      </c>
      <c r="U87" s="22" t="str">
        <f>VLOOKUP(E87,[3]Relatório!$A$1:$AK$65536,33,0)</f>
        <v/>
      </c>
      <c r="V87" s="22">
        <v>44613</v>
      </c>
      <c r="W87" s="18">
        <f t="shared" ca="1" si="5"/>
        <v>-10</v>
      </c>
      <c r="Z87" s="15" t="str">
        <f>VLOOKUP(A87,[2]ImportationMaterialProgrammingE!B:X,23,0)</f>
        <v>DTA TRANSP</v>
      </c>
      <c r="AA87" s="1" t="str">
        <f>IF(Z87="DTA TRANSP","",VLOOKUP(A87,[2]ImportationMaterialProgrammingE!$B:$V,21,0))</f>
        <v/>
      </c>
      <c r="AB87" s="22" t="str">
        <f>VLOOKUP(E87,[3]Relatório!$A$1:$AK$65536,36,0)</f>
        <v/>
      </c>
      <c r="AC87" s="22" t="s">
        <v>587</v>
      </c>
      <c r="AF87" s="24"/>
      <c r="AG87" s="24"/>
      <c r="AH87" s="24"/>
      <c r="AI87" s="24"/>
    </row>
    <row r="88" spans="1:35" x14ac:dyDescent="0.25">
      <c r="A88" s="19">
        <v>80533264</v>
      </c>
      <c r="B88" s="20" t="s">
        <v>128</v>
      </c>
      <c r="C88" s="20" t="s">
        <v>44</v>
      </c>
      <c r="D88" s="15">
        <f>VLOOKUP(C88,[1]CC!D$3:P$20,12,0)</f>
        <v>44611</v>
      </c>
      <c r="E88" s="16">
        <f>VLOOKUP(A88,[2]ImportationMaterialProgrammingE!B:C,2,0)</f>
        <v>540200775</v>
      </c>
      <c r="F88" s="3" t="s">
        <v>585</v>
      </c>
      <c r="G88" s="3" t="s">
        <v>452</v>
      </c>
      <c r="H88" s="17">
        <f t="shared" ca="1" si="3"/>
        <v>63</v>
      </c>
      <c r="I88" s="15" t="str">
        <f>IF(VLOOKUP(A88,[2]ImportationMaterialProgrammingE!B:U,20,0)=0,"",VLOOKUP(A88,[2]ImportationMaterialProgrammingE!B:U,20,0))</f>
        <v>16/02/2022</v>
      </c>
      <c r="J88" s="15" t="str">
        <f>IF(VLOOKUP(A88,[2]ImportationMaterialProgrammingE!B:Y,24,0)&lt;&gt;"","Sim","Não")</f>
        <v>Não</v>
      </c>
      <c r="K88" s="15" t="str">
        <f>IF(VLOOKUP(A88,[2]ImportationMaterialProgrammingE!B:X,23,0)="DTA TRANSP",VLOOKUP(A88,[2]ImportationMaterialProgrammingE!B:V,21,0),"")</f>
        <v/>
      </c>
      <c r="L88" s="15" t="str">
        <f>IF(VLOOKUP(A88,[2]ImportationMaterialProgrammingE!B:Y,24,0)=0,"",VLOOKUP(A88,[2]ImportationMaterialProgrammingE!B:Y,24,0))</f>
        <v/>
      </c>
      <c r="N88" s="3" t="str">
        <f t="shared" si="4"/>
        <v/>
      </c>
      <c r="P88" s="3" t="s">
        <v>586</v>
      </c>
      <c r="Q88" s="16" t="str">
        <f>VLOOKUP(A88,[2]ImportationMaterialProgrammingE!B:AN,39,0)</f>
        <v>2203418213</v>
      </c>
      <c r="R88" s="22">
        <f>VLOOKUP(E88,[3]Relatório!$A$1:$AK$65536,29,0)</f>
        <v>44613</v>
      </c>
      <c r="S88" s="22">
        <v>44613</v>
      </c>
      <c r="T88" s="17" t="str">
        <f>VLOOKUP(A88,[2]ImportationMaterialProgrammingE!B:F,5,0)</f>
        <v>VERDE</v>
      </c>
      <c r="U88" s="22">
        <f>VLOOKUP(E88,[3]Relatório!$A$1:$AK$65536,33,0)</f>
        <v>44614</v>
      </c>
      <c r="V88" s="22">
        <v>44630</v>
      </c>
      <c r="W88" s="18">
        <f t="shared" ca="1" si="5"/>
        <v>7</v>
      </c>
      <c r="Z88" s="15" t="str">
        <f>VLOOKUP(A88,[2]ImportationMaterialProgrammingE!B:X,23,0)</f>
        <v>FINALIZADO</v>
      </c>
      <c r="AA88" s="1" t="str">
        <f>IF(Z88="DTA TRANSP","",VLOOKUP(A88,[2]ImportationMaterialProgrammingE!$B:$V,21,0))</f>
        <v>23/02/2022</v>
      </c>
      <c r="AB88" s="22">
        <f>VLOOKUP(E88,[3]Relatório!$A$1:$AK$65536,36,0)</f>
        <v>44614</v>
      </c>
      <c r="AC88" s="22">
        <v>44614</v>
      </c>
      <c r="AD88" s="3" t="s">
        <v>457</v>
      </c>
      <c r="AF88" s="24"/>
      <c r="AG88" s="24"/>
      <c r="AH88" s="24"/>
      <c r="AI88" s="24"/>
    </row>
    <row r="89" spans="1:35" x14ac:dyDescent="0.25">
      <c r="A89" s="19">
        <v>80533269</v>
      </c>
      <c r="B89" s="20" t="s">
        <v>129</v>
      </c>
      <c r="C89" s="20" t="s">
        <v>44</v>
      </c>
      <c r="D89" s="15">
        <f>VLOOKUP(C89,[1]CC!D$3:P$20,12,0)</f>
        <v>44611</v>
      </c>
      <c r="E89" s="16">
        <f>VLOOKUP(A89,[2]ImportationMaterialProgrammingE!B:C,2,0)</f>
        <v>540200778</v>
      </c>
      <c r="F89" s="3" t="s">
        <v>585</v>
      </c>
      <c r="G89" s="3" t="s">
        <v>452</v>
      </c>
      <c r="H89" s="17">
        <f t="shared" ca="1" si="3"/>
        <v>75</v>
      </c>
      <c r="I89" s="15" t="str">
        <f>IF(VLOOKUP(A89,[2]ImportationMaterialProgrammingE!B:U,20,0)=0,"",VLOOKUP(A89,[2]ImportationMaterialProgrammingE!B:U,20,0))</f>
        <v>15/03/2022</v>
      </c>
      <c r="J89" s="15" t="str">
        <f>IF(VLOOKUP(A89,[2]ImportationMaterialProgrammingE!B:Y,24,0)&lt;&gt;"","Sim","Não")</f>
        <v>Sim</v>
      </c>
      <c r="K89" s="15" t="str">
        <f>IF(VLOOKUP(A89,[2]ImportationMaterialProgrammingE!B:X,23,0)="DTA TRANSP",VLOOKUP(A89,[2]ImportationMaterialProgrammingE!B:V,21,0),"")</f>
        <v/>
      </c>
      <c r="L89" s="15" t="str">
        <f>IF(VLOOKUP(A89,[2]ImportationMaterialProgrammingE!B:Y,24,0)=0,"",VLOOKUP(A89,[2]ImportationMaterialProgrammingE!B:Y,24,0))</f>
        <v>03/03/2022</v>
      </c>
      <c r="N89" s="3" t="str">
        <f t="shared" si="4"/>
        <v/>
      </c>
      <c r="P89" s="3" t="s">
        <v>586</v>
      </c>
      <c r="Q89" s="16" t="str">
        <f>VLOOKUP(A89,[2]ImportationMaterialProgrammingE!B:AN,39,0)</f>
        <v xml:space="preserve">          </v>
      </c>
      <c r="R89" s="22">
        <f>VLOOKUP(E89,[3]Relatório!$A$1:$AK$65536,29,0)</f>
        <v>44634</v>
      </c>
      <c r="S89" s="22">
        <v>44634</v>
      </c>
      <c r="T89" s="17" t="str">
        <f>VLOOKUP(A89,[2]ImportationMaterialProgrammingE!B:F,5,0)</f>
        <v/>
      </c>
      <c r="U89" s="22">
        <f>VLOOKUP(E89,[3]Relatório!$A$1:$AK$65536,33,0)</f>
        <v>44634</v>
      </c>
      <c r="V89" s="22">
        <v>44615</v>
      </c>
      <c r="W89" s="18">
        <f t="shared" ca="1" si="5"/>
        <v>-8</v>
      </c>
      <c r="Z89" s="15" t="str">
        <f>VLOOKUP(A89,[2]ImportationMaterialProgrammingE!B:X,23,0)</f>
        <v>DTA EADI</v>
      </c>
      <c r="AA89" s="1" t="str">
        <f>IF(Z89="DTA TRANSP","",VLOOKUP(A89,[2]ImportationMaterialProgrammingE!$B:$V,21,0))</f>
        <v/>
      </c>
      <c r="AB89" s="22" t="str">
        <f>VLOOKUP(E89,[3]Relatório!$A$1:$AK$65536,36,0)</f>
        <v/>
      </c>
      <c r="AC89" s="22" t="s">
        <v>587</v>
      </c>
      <c r="AF89" s="24"/>
      <c r="AG89" s="24"/>
      <c r="AH89" s="24"/>
      <c r="AI89" s="24"/>
    </row>
    <row r="90" spans="1:35" x14ac:dyDescent="0.25">
      <c r="A90" s="19">
        <v>80533274</v>
      </c>
      <c r="B90" s="20" t="s">
        <v>130</v>
      </c>
      <c r="C90" s="20" t="s">
        <v>44</v>
      </c>
      <c r="D90" s="15">
        <f>VLOOKUP(C90,[1]CC!D$3:P$20,12,0)</f>
        <v>44611</v>
      </c>
      <c r="E90" s="16">
        <f>VLOOKUP(A90,[2]ImportationMaterialProgrammingE!B:C,2,0)</f>
        <v>540200781</v>
      </c>
      <c r="F90" s="3" t="s">
        <v>585</v>
      </c>
      <c r="G90" s="3" t="s">
        <v>452</v>
      </c>
      <c r="H90" s="17">
        <f t="shared" ca="1" si="3"/>
        <v>75</v>
      </c>
      <c r="I90" s="15" t="str">
        <f>IF(VLOOKUP(A90,[2]ImportationMaterialProgrammingE!B:U,20,0)=0,"",VLOOKUP(A90,[2]ImportationMaterialProgrammingE!B:U,20,0))</f>
        <v>24/02/2022</v>
      </c>
      <c r="J90" s="15" t="str">
        <f>IF(VLOOKUP(A90,[2]ImportationMaterialProgrammingE!B:Y,24,0)&lt;&gt;"","Sim","Não")</f>
        <v>Sim</v>
      </c>
      <c r="K90" s="15" t="str">
        <f>IF(VLOOKUP(A90,[2]ImportationMaterialProgrammingE!B:X,23,0)="DTA TRANSP",VLOOKUP(A90,[2]ImportationMaterialProgrammingE!B:V,21,0),"")</f>
        <v/>
      </c>
      <c r="L90" s="15" t="str">
        <f>IF(VLOOKUP(A90,[2]ImportationMaterialProgrammingE!B:Y,24,0)=0,"",VLOOKUP(A90,[2]ImportationMaterialProgrammingE!B:Y,24,0))</f>
        <v>03/03/2022</v>
      </c>
      <c r="N90" s="3" t="str">
        <f t="shared" si="4"/>
        <v/>
      </c>
      <c r="P90" s="3" t="s">
        <v>586</v>
      </c>
      <c r="Q90" s="16" t="str">
        <f>VLOOKUP(A90,[2]ImportationMaterialProgrammingE!B:AN,39,0)</f>
        <v xml:space="preserve">          </v>
      </c>
      <c r="R90" s="22" t="str">
        <f>VLOOKUP(E90,[3]Relatório!$A$1:$AK$65536,29,0)</f>
        <v/>
      </c>
      <c r="S90" s="22" t="s">
        <v>587</v>
      </c>
      <c r="T90" s="17" t="str">
        <f>VLOOKUP(A90,[2]ImportationMaterialProgrammingE!B:F,5,0)</f>
        <v/>
      </c>
      <c r="U90" s="22" t="str">
        <f>VLOOKUP(E90,[3]Relatório!$A$1:$AK$65536,33,0)</f>
        <v/>
      </c>
      <c r="V90" s="22">
        <v>44615</v>
      </c>
      <c r="W90" s="18">
        <f t="shared" ca="1" si="5"/>
        <v>-8</v>
      </c>
      <c r="Z90" s="15" t="str">
        <f>VLOOKUP(A90,[2]ImportationMaterialProgrammingE!B:X,23,0)</f>
        <v>DTA EADI</v>
      </c>
      <c r="AA90" s="1" t="str">
        <f>IF(Z90="DTA TRANSP","",VLOOKUP(A90,[2]ImportationMaterialProgrammingE!$B:$V,21,0))</f>
        <v/>
      </c>
      <c r="AB90" s="22" t="str">
        <f>VLOOKUP(E90,[3]Relatório!$A$1:$AK$65536,36,0)</f>
        <v/>
      </c>
      <c r="AC90" s="22" t="s">
        <v>587</v>
      </c>
      <c r="AF90" s="24"/>
      <c r="AG90" s="24"/>
      <c r="AH90" s="24"/>
      <c r="AI90" s="24"/>
    </row>
    <row r="91" spans="1:35" x14ac:dyDescent="0.25">
      <c r="A91" s="19">
        <v>80533276</v>
      </c>
      <c r="B91" s="20" t="s">
        <v>131</v>
      </c>
      <c r="C91" s="20" t="s">
        <v>44</v>
      </c>
      <c r="D91" s="15">
        <f>VLOOKUP(C91,[1]CC!D$3:P$20,12,0)</f>
        <v>44611</v>
      </c>
      <c r="E91" s="16">
        <f>VLOOKUP(A91,[2]ImportationMaterialProgrammingE!B:C,2,0)</f>
        <v>540200782</v>
      </c>
      <c r="F91" s="3" t="s">
        <v>585</v>
      </c>
      <c r="G91" s="3" t="s">
        <v>452</v>
      </c>
      <c r="H91" s="17">
        <f t="shared" ca="1" si="3"/>
        <v>63</v>
      </c>
      <c r="I91" s="15" t="str">
        <f>IF(VLOOKUP(A91,[2]ImportationMaterialProgrammingE!B:U,20,0)=0,"",VLOOKUP(A91,[2]ImportationMaterialProgrammingE!B:U,20,0))</f>
        <v>21/02/2022</v>
      </c>
      <c r="J91" s="15" t="str">
        <f>IF(VLOOKUP(A91,[2]ImportationMaterialProgrammingE!B:Y,24,0)&lt;&gt;"","Sim","Não")</f>
        <v>Não</v>
      </c>
      <c r="K91" s="15" t="str">
        <f>IF(VLOOKUP(A91,[2]ImportationMaterialProgrammingE!B:X,23,0)="DTA TRANSP",VLOOKUP(A91,[2]ImportationMaterialProgrammingE!B:V,21,0),"")</f>
        <v/>
      </c>
      <c r="L91" s="15" t="str">
        <f>IF(VLOOKUP(A91,[2]ImportationMaterialProgrammingE!B:Y,24,0)=0,"",VLOOKUP(A91,[2]ImportationMaterialProgrammingE!B:Y,24,0))</f>
        <v/>
      </c>
      <c r="N91" s="3" t="str">
        <f t="shared" si="4"/>
        <v/>
      </c>
      <c r="P91" s="3" t="s">
        <v>586</v>
      </c>
      <c r="Q91" s="16" t="str">
        <f>VLOOKUP(A91,[2]ImportationMaterialProgrammingE!B:AN,39,0)</f>
        <v>2203411677</v>
      </c>
      <c r="R91" s="22">
        <f>VLOOKUP(E91,[3]Relatório!$A$1:$AK$65536,29,0)</f>
        <v>44613</v>
      </c>
      <c r="S91" s="22">
        <v>44613</v>
      </c>
      <c r="T91" s="17" t="str">
        <f>VLOOKUP(A91,[2]ImportationMaterialProgrammingE!B:F,5,0)</f>
        <v>VERMELHO</v>
      </c>
      <c r="U91" s="22" t="str">
        <f>VLOOKUP(E91,[3]Relatório!$A$1:$AK$65536,33,0)</f>
        <v/>
      </c>
      <c r="V91" s="22">
        <v>44613</v>
      </c>
      <c r="W91" s="18">
        <f t="shared" ca="1" si="5"/>
        <v>-10</v>
      </c>
      <c r="Z91" s="15" t="str">
        <f>VLOOKUP(A91,[2]ImportationMaterialProgrammingE!B:X,23,0)</f>
        <v/>
      </c>
      <c r="AA91" s="1" t="str">
        <f>IF(Z91="DTA TRANSP","",VLOOKUP(A91,[2]ImportationMaterialProgrammingE!$B:$V,21,0))</f>
        <v/>
      </c>
      <c r="AB91" s="22" t="str">
        <f>VLOOKUP(E91,[3]Relatório!$A$1:$AK$65536,36,0)</f>
        <v/>
      </c>
      <c r="AC91" s="22" t="s">
        <v>587</v>
      </c>
      <c r="AF91" s="24"/>
      <c r="AG91" s="24"/>
      <c r="AH91" s="24"/>
      <c r="AI91" s="24"/>
    </row>
    <row r="92" spans="1:35" x14ac:dyDescent="0.25">
      <c r="A92" s="19">
        <v>80533282</v>
      </c>
      <c r="B92" s="20" t="s">
        <v>132</v>
      </c>
      <c r="C92" s="20" t="s">
        <v>44</v>
      </c>
      <c r="D92" s="15">
        <f>VLOOKUP(C92,[1]CC!D$3:P$20,12,0)</f>
        <v>44611</v>
      </c>
      <c r="E92" s="16">
        <f>VLOOKUP(A92,[2]ImportationMaterialProgrammingE!B:C,2,0)</f>
        <v>540200762</v>
      </c>
      <c r="F92" s="3" t="s">
        <v>585</v>
      </c>
      <c r="G92" s="3" t="s">
        <v>452</v>
      </c>
      <c r="H92" s="17">
        <f t="shared" ca="1" si="3"/>
        <v>75</v>
      </c>
      <c r="I92" s="15" t="str">
        <f>IF(VLOOKUP(A92,[2]ImportationMaterialProgrammingE!B:U,20,0)=0,"",VLOOKUP(A92,[2]ImportationMaterialProgrammingE!B:U,20,0))</f>
        <v>15/03/2022</v>
      </c>
      <c r="J92" s="15" t="str">
        <f>IF(VLOOKUP(A92,[2]ImportationMaterialProgrammingE!B:Y,24,0)&lt;&gt;"","Sim","Não")</f>
        <v>Sim</v>
      </c>
      <c r="K92" s="15" t="str">
        <f>IF(VLOOKUP(A92,[2]ImportationMaterialProgrammingE!B:X,23,0)="DTA TRANSP",VLOOKUP(A92,[2]ImportationMaterialProgrammingE!B:V,21,0),"")</f>
        <v/>
      </c>
      <c r="L92" s="15" t="str">
        <f>IF(VLOOKUP(A92,[2]ImportationMaterialProgrammingE!B:Y,24,0)=0,"",VLOOKUP(A92,[2]ImportationMaterialProgrammingE!B:Y,24,0))</f>
        <v>03/03/2022</v>
      </c>
      <c r="N92" s="3" t="str">
        <f t="shared" si="4"/>
        <v/>
      </c>
      <c r="P92" s="3" t="s">
        <v>586</v>
      </c>
      <c r="Q92" s="16" t="str">
        <f>VLOOKUP(A92,[2]ImportationMaterialProgrammingE!B:AN,39,0)</f>
        <v xml:space="preserve">          </v>
      </c>
      <c r="R92" s="22">
        <f>VLOOKUP(E92,[3]Relatório!$A$1:$AK$65536,29,0)</f>
        <v>44634</v>
      </c>
      <c r="S92" s="22">
        <v>44634</v>
      </c>
      <c r="T92" s="17" t="str">
        <f>VLOOKUP(A92,[2]ImportationMaterialProgrammingE!B:F,5,0)</f>
        <v/>
      </c>
      <c r="U92" s="22">
        <f>VLOOKUP(E92,[3]Relatório!$A$1:$AK$65536,33,0)</f>
        <v>44635</v>
      </c>
      <c r="V92" s="22">
        <v>44615</v>
      </c>
      <c r="W92" s="18">
        <f t="shared" ca="1" si="5"/>
        <v>-8</v>
      </c>
      <c r="Z92" s="15" t="str">
        <f>VLOOKUP(A92,[2]ImportationMaterialProgrammingE!B:X,23,0)</f>
        <v>DTA EADI</v>
      </c>
      <c r="AA92" s="1" t="str">
        <f>IF(Z92="DTA TRANSP","",VLOOKUP(A92,[2]ImportationMaterialProgrammingE!$B:$V,21,0))</f>
        <v/>
      </c>
      <c r="AB92" s="22" t="str">
        <f>VLOOKUP(E92,[3]Relatório!$A$1:$AK$65536,36,0)</f>
        <v/>
      </c>
      <c r="AC92" s="22" t="s">
        <v>587</v>
      </c>
      <c r="AF92" s="24"/>
      <c r="AG92" s="24"/>
      <c r="AH92" s="24"/>
      <c r="AI92" s="24"/>
    </row>
    <row r="93" spans="1:35" x14ac:dyDescent="0.25">
      <c r="A93" s="19">
        <v>80533283</v>
      </c>
      <c r="B93" s="20" t="s">
        <v>133</v>
      </c>
      <c r="C93" s="20" t="s">
        <v>44</v>
      </c>
      <c r="D93" s="15">
        <f>VLOOKUP(C93,[1]CC!D$3:P$20,12,0)</f>
        <v>44611</v>
      </c>
      <c r="E93" s="16">
        <f>VLOOKUP(A93,[2]ImportationMaterialProgrammingE!B:C,2,0)</f>
        <v>540200776</v>
      </c>
      <c r="F93" s="3" t="s">
        <v>585</v>
      </c>
      <c r="G93" s="3" t="s">
        <v>452</v>
      </c>
      <c r="H93" s="17">
        <f t="shared" ca="1" si="3"/>
        <v>63</v>
      </c>
      <c r="I93" s="15" t="str">
        <f>IF(VLOOKUP(A93,[2]ImportationMaterialProgrammingE!B:U,20,0)=0,"",VLOOKUP(A93,[2]ImportationMaterialProgrammingE!B:U,20,0))</f>
        <v>23/02/2022</v>
      </c>
      <c r="J93" s="15" t="str">
        <f>IF(VLOOKUP(A93,[2]ImportationMaterialProgrammingE!B:Y,24,0)&lt;&gt;"","Sim","Não")</f>
        <v>Não</v>
      </c>
      <c r="K93" s="15" t="str">
        <f>IF(VLOOKUP(A93,[2]ImportationMaterialProgrammingE!B:X,23,0)="DTA TRANSP",VLOOKUP(A93,[2]ImportationMaterialProgrammingE!B:V,21,0),"")</f>
        <v/>
      </c>
      <c r="L93" s="15" t="str">
        <f>IF(VLOOKUP(A93,[2]ImportationMaterialProgrammingE!B:Y,24,0)=0,"",VLOOKUP(A93,[2]ImportationMaterialProgrammingE!B:Y,24,0))</f>
        <v/>
      </c>
      <c r="N93" s="3" t="str">
        <f t="shared" si="4"/>
        <v/>
      </c>
      <c r="P93" s="3" t="s">
        <v>586</v>
      </c>
      <c r="Q93" s="16" t="str">
        <f>VLOOKUP(A93,[2]ImportationMaterialProgrammingE!B:AN,39,0)</f>
        <v>2203431511</v>
      </c>
      <c r="R93" s="22">
        <f>VLOOKUP(E93,[3]Relatório!$A$1:$AK$65536,29,0)</f>
        <v>44613</v>
      </c>
      <c r="S93" s="22">
        <v>44613</v>
      </c>
      <c r="T93" s="17" t="str">
        <f>VLOOKUP(A93,[2]ImportationMaterialProgrammingE!B:F,5,0)</f>
        <v>VERDE</v>
      </c>
      <c r="U93" s="22">
        <f>VLOOKUP(E93,[3]Relatório!$A$1:$AK$65536,33,0)</f>
        <v>44614</v>
      </c>
      <c r="V93" s="22">
        <v>44613</v>
      </c>
      <c r="W93" s="18">
        <f t="shared" ca="1" si="5"/>
        <v>-10</v>
      </c>
      <c r="Z93" s="15" t="str">
        <f>VLOOKUP(A93,[2]ImportationMaterialProgrammingE!B:X,23,0)</f>
        <v>FINALIZADO</v>
      </c>
      <c r="AA93" s="1" t="str">
        <f>IF(Z93="DTA TRANSP","",VLOOKUP(A93,[2]ImportationMaterialProgrammingE!$B:$V,21,0))</f>
        <v>23/02/2022</v>
      </c>
      <c r="AB93" s="22">
        <f>VLOOKUP(E93,[3]Relatório!$A$1:$AK$65536,36,0)</f>
        <v>44614</v>
      </c>
      <c r="AC93" s="22">
        <v>44614</v>
      </c>
      <c r="AD93" s="3" t="s">
        <v>457</v>
      </c>
      <c r="AF93" s="24"/>
      <c r="AG93" s="24"/>
      <c r="AH93" s="24"/>
      <c r="AI93" s="24"/>
    </row>
    <row r="94" spans="1:35" x14ac:dyDescent="0.25">
      <c r="A94" s="19">
        <v>80533286</v>
      </c>
      <c r="B94" s="20" t="s">
        <v>134</v>
      </c>
      <c r="C94" s="20" t="s">
        <v>44</v>
      </c>
      <c r="D94" s="15">
        <f>VLOOKUP(C94,[1]CC!D$3:P$20,12,0)</f>
        <v>44611</v>
      </c>
      <c r="E94" s="16">
        <f>VLOOKUP(A94,[2]ImportationMaterialProgrammingE!B:C,2,0)</f>
        <v>540200777</v>
      </c>
      <c r="F94" s="3" t="s">
        <v>585</v>
      </c>
      <c r="G94" s="3" t="s">
        <v>452</v>
      </c>
      <c r="H94" s="17">
        <f t="shared" ca="1" si="3"/>
        <v>75</v>
      </c>
      <c r="I94" s="15" t="e">
        <f>IF(VLOOKUP(A94,[2]ImportationMaterialProgrammingE!B:U,20,0)=0,"",VLOOKUP(A94,[2]ImportationMaterialProgrammingE!B:U,20,0))</f>
        <v>#REF!</v>
      </c>
      <c r="J94" s="15" t="str">
        <f>IF(VLOOKUP(A94,[2]ImportationMaterialProgrammingE!B:Y,24,0)&lt;&gt;"","Sim","Não")</f>
        <v>Sim</v>
      </c>
      <c r="K94" s="15" t="str">
        <f>IF(VLOOKUP(A94,[2]ImportationMaterialProgrammingE!B:X,23,0)="DTA TRANSP",VLOOKUP(A94,[2]ImportationMaterialProgrammingE!B:V,21,0),"")</f>
        <v/>
      </c>
      <c r="L94" s="15" t="str">
        <f>IF(VLOOKUP(A94,[2]ImportationMaterialProgrammingE!B:Y,24,0)=0,"",VLOOKUP(A94,[2]ImportationMaterialProgrammingE!B:Y,24,0))</f>
        <v>03/03/2022</v>
      </c>
      <c r="N94" s="3" t="str">
        <f t="shared" si="4"/>
        <v/>
      </c>
      <c r="P94" s="3" t="s">
        <v>586</v>
      </c>
      <c r="Q94" s="16" t="str">
        <f>VLOOKUP(A94,[2]ImportationMaterialProgrammingE!B:AN,39,0)</f>
        <v xml:space="preserve">          </v>
      </c>
      <c r="R94" s="22" t="str">
        <f>VLOOKUP(E94,[3]Relatório!$A$1:$AK$65536,29,0)</f>
        <v/>
      </c>
      <c r="S94" s="22" t="s">
        <v>587</v>
      </c>
      <c r="T94" s="17" t="str">
        <f>VLOOKUP(A94,[2]ImportationMaterialProgrammingE!B:F,5,0)</f>
        <v/>
      </c>
      <c r="U94" s="22" t="str">
        <f>VLOOKUP(E94,[3]Relatório!$A$1:$AK$65536,33,0)</f>
        <v/>
      </c>
      <c r="V94" s="22">
        <v>44627</v>
      </c>
      <c r="W94" s="18">
        <f t="shared" ca="1" si="5"/>
        <v>4</v>
      </c>
      <c r="Z94" s="15" t="str">
        <f>VLOOKUP(A94,[2]ImportationMaterialProgrammingE!B:X,23,0)</f>
        <v>DTA EADI</v>
      </c>
      <c r="AA94" s="1" t="str">
        <f>IF(Z94="DTA TRANSP","",VLOOKUP(A94,[2]ImportationMaterialProgrammingE!$B:$V,21,0))</f>
        <v/>
      </c>
      <c r="AB94" s="22" t="str">
        <f>VLOOKUP(E94,[3]Relatório!$A$1:$AK$65536,36,0)</f>
        <v/>
      </c>
      <c r="AC94" s="22" t="s">
        <v>587</v>
      </c>
      <c r="AF94" s="24"/>
      <c r="AG94" s="24"/>
      <c r="AH94" s="24"/>
      <c r="AI94" s="24"/>
    </row>
    <row r="95" spans="1:35" x14ac:dyDescent="0.25">
      <c r="A95" s="19">
        <v>80533309</v>
      </c>
      <c r="B95" s="20" t="s">
        <v>135</v>
      </c>
      <c r="C95" s="20" t="s">
        <v>44</v>
      </c>
      <c r="D95" s="15">
        <f>VLOOKUP(C95,[1]CC!D$3:P$20,12,0)</f>
        <v>44611</v>
      </c>
      <c r="E95" s="16">
        <f>VLOOKUP(A95,[2]ImportationMaterialProgrammingE!B:C,2,0)</f>
        <v>540200779</v>
      </c>
      <c r="F95" s="3" t="s">
        <v>585</v>
      </c>
      <c r="G95" s="3" t="s">
        <v>452</v>
      </c>
      <c r="H95" s="17">
        <f t="shared" ca="1" si="3"/>
        <v>63</v>
      </c>
      <c r="I95" s="15" t="str">
        <f>IF(VLOOKUP(A95,[2]ImportationMaterialProgrammingE!B:U,20,0)=0,"",VLOOKUP(A95,[2]ImportationMaterialProgrammingE!B:U,20,0))</f>
        <v>24/02/2022</v>
      </c>
      <c r="J95" s="15" t="str">
        <f>IF(VLOOKUP(A95,[2]ImportationMaterialProgrammingE!B:Y,24,0)&lt;&gt;"","Sim","Não")</f>
        <v>Não</v>
      </c>
      <c r="K95" s="15" t="str">
        <f>IF(VLOOKUP(A95,[2]ImportationMaterialProgrammingE!B:X,23,0)="DTA TRANSP",VLOOKUP(A95,[2]ImportationMaterialProgrammingE!B:V,21,0),"")</f>
        <v/>
      </c>
      <c r="L95" s="15" t="str">
        <f>IF(VLOOKUP(A95,[2]ImportationMaterialProgrammingE!B:Y,24,0)=0,"",VLOOKUP(A95,[2]ImportationMaterialProgrammingE!B:Y,24,0))</f>
        <v/>
      </c>
      <c r="N95" s="3" t="str">
        <f t="shared" si="4"/>
        <v/>
      </c>
      <c r="P95" s="3" t="s">
        <v>586</v>
      </c>
      <c r="Q95" s="16" t="str">
        <f>VLOOKUP(A95,[2]ImportationMaterialProgrammingE!B:AN,39,0)</f>
        <v>2203656882</v>
      </c>
      <c r="R95" s="22">
        <f>VLOOKUP(E95,[3]Relatório!$A$1:$AK$65536,29,0)</f>
        <v>44615</v>
      </c>
      <c r="S95" s="22">
        <v>44615</v>
      </c>
      <c r="T95" s="17" t="str">
        <f>VLOOKUP(A95,[2]ImportationMaterialProgrammingE!B:F,5,0)</f>
        <v>VERDE</v>
      </c>
      <c r="U95" s="22">
        <f>VLOOKUP(E95,[3]Relatório!$A$1:$AK$65536,33,0)</f>
        <v>44616</v>
      </c>
      <c r="V95" s="22">
        <v>44624</v>
      </c>
      <c r="W95" s="18">
        <f t="shared" ca="1" si="5"/>
        <v>1</v>
      </c>
      <c r="Z95" s="15" t="str">
        <f>VLOOKUP(A95,[2]ImportationMaterialProgrammingE!B:X,23,0)</f>
        <v>FINALIZADO</v>
      </c>
      <c r="AA95" s="1" t="str">
        <f>IF(Z95="DTA TRANSP","",VLOOKUP(A95,[2]ImportationMaterialProgrammingE!$B:$V,21,0))</f>
        <v>24/02/2022</v>
      </c>
      <c r="AB95" s="22">
        <f>VLOOKUP(E95,[3]Relatório!$A$1:$AK$65536,36,0)</f>
        <v>44616</v>
      </c>
      <c r="AC95" s="22">
        <v>44616</v>
      </c>
      <c r="AD95" s="3" t="s">
        <v>457</v>
      </c>
      <c r="AF95" s="24"/>
      <c r="AG95" s="24"/>
      <c r="AH95" s="24"/>
      <c r="AI95" s="24"/>
    </row>
    <row r="96" spans="1:35" x14ac:dyDescent="0.25">
      <c r="A96" s="19">
        <v>80533311</v>
      </c>
      <c r="B96" s="20" t="s">
        <v>136</v>
      </c>
      <c r="C96" s="20" t="s">
        <v>44</v>
      </c>
      <c r="D96" s="15">
        <f>VLOOKUP(C96,[1]CC!D$3:P$20,12,0)</f>
        <v>44611</v>
      </c>
      <c r="E96" s="16">
        <f>VLOOKUP(A96,[2]ImportationMaterialProgrammingE!B:C,2,0)</f>
        <v>540200780</v>
      </c>
      <c r="F96" s="3" t="s">
        <v>585</v>
      </c>
      <c r="G96" s="3" t="s">
        <v>452</v>
      </c>
      <c r="H96" s="17">
        <f t="shared" ca="1" si="3"/>
        <v>63</v>
      </c>
      <c r="I96" s="15" t="str">
        <f>IF(VLOOKUP(A96,[2]ImportationMaterialProgrammingE!B:U,20,0)=0,"",VLOOKUP(A96,[2]ImportationMaterialProgrammingE!B:U,20,0))</f>
        <v>11/02/2022</v>
      </c>
      <c r="J96" s="15" t="str">
        <f>IF(VLOOKUP(A96,[2]ImportationMaterialProgrammingE!B:Y,24,0)&lt;&gt;"","Sim","Não")</f>
        <v>Não</v>
      </c>
      <c r="K96" s="15" t="str">
        <f>IF(VLOOKUP(A96,[2]ImportationMaterialProgrammingE!B:X,23,0)="DTA TRANSP",VLOOKUP(A96,[2]ImportationMaterialProgrammingE!B:V,21,0),"")</f>
        <v/>
      </c>
      <c r="L96" s="15" t="str">
        <f>IF(VLOOKUP(A96,[2]ImportationMaterialProgrammingE!B:Y,24,0)=0,"",VLOOKUP(A96,[2]ImportationMaterialProgrammingE!B:Y,24,0))</f>
        <v/>
      </c>
      <c r="N96" s="3" t="str">
        <f t="shared" si="4"/>
        <v/>
      </c>
      <c r="P96" s="3" t="s">
        <v>586</v>
      </c>
      <c r="Q96" s="16" t="str">
        <f>VLOOKUP(A96,[2]ImportationMaterialProgrammingE!B:AN,39,0)</f>
        <v>2203418221</v>
      </c>
      <c r="R96" s="22">
        <f>VLOOKUP(E96,[3]Relatório!$A$1:$AK$65536,29,0)</f>
        <v>44613</v>
      </c>
      <c r="S96" s="22">
        <v>44613</v>
      </c>
      <c r="T96" s="17" t="str">
        <f>VLOOKUP(A96,[2]ImportationMaterialProgrammingE!B:F,5,0)</f>
        <v>VERDE</v>
      </c>
      <c r="U96" s="22">
        <f>VLOOKUP(E96,[3]Relatório!$A$1:$AK$65536,33,0)</f>
        <v>44614</v>
      </c>
      <c r="V96" s="22">
        <v>44616</v>
      </c>
      <c r="W96" s="18">
        <f t="shared" ca="1" si="5"/>
        <v>-7</v>
      </c>
      <c r="Z96" s="15" t="str">
        <f>VLOOKUP(A96,[2]ImportationMaterialProgrammingE!B:X,23,0)</f>
        <v>FINALIZADO</v>
      </c>
      <c r="AA96" s="1" t="str">
        <f>IF(Z96="DTA TRANSP","",VLOOKUP(A96,[2]ImportationMaterialProgrammingE!$B:$V,21,0))</f>
        <v>23/02/2022</v>
      </c>
      <c r="AB96" s="22">
        <f>VLOOKUP(E96,[3]Relatório!$A$1:$AK$65536,36,0)</f>
        <v>44614</v>
      </c>
      <c r="AC96" s="22">
        <v>44614</v>
      </c>
      <c r="AD96" s="3" t="s">
        <v>457</v>
      </c>
      <c r="AF96" s="24"/>
      <c r="AG96" s="24"/>
      <c r="AH96" s="24"/>
      <c r="AI96" s="24"/>
    </row>
    <row r="97" spans="1:35" x14ac:dyDescent="0.25">
      <c r="A97" s="19">
        <v>80533312</v>
      </c>
      <c r="B97" s="20" t="s">
        <v>137</v>
      </c>
      <c r="C97" s="20" t="s">
        <v>44</v>
      </c>
      <c r="D97" s="15">
        <f>VLOOKUP(C97,[1]CC!D$3:P$20,12,0)</f>
        <v>44611</v>
      </c>
      <c r="E97" s="16">
        <f>VLOOKUP(A97,[2]ImportationMaterialProgrammingE!B:C,2,0)</f>
        <v>540200961</v>
      </c>
      <c r="F97" s="3" t="s">
        <v>585</v>
      </c>
      <c r="G97" s="3" t="s">
        <v>452</v>
      </c>
      <c r="H97" s="17">
        <f t="shared" ca="1" si="3"/>
        <v>63</v>
      </c>
      <c r="I97" s="15" t="e">
        <f>IF(VLOOKUP(A97,[2]ImportationMaterialProgrammingE!B:U,20,0)=0,"",VLOOKUP(A97,[2]ImportationMaterialProgrammingE!B:U,20,0))</f>
        <v>#REF!</v>
      </c>
      <c r="J97" s="15" t="str">
        <f>IF(VLOOKUP(A97,[2]ImportationMaterialProgrammingE!B:Y,24,0)&lt;&gt;"","Sim","Não")</f>
        <v>Não</v>
      </c>
      <c r="K97" s="15" t="str">
        <f>IF(VLOOKUP(A97,[2]ImportationMaterialProgrammingE!B:X,23,0)="DTA TRANSP",VLOOKUP(A97,[2]ImportationMaterialProgrammingE!B:V,21,0),"")</f>
        <v/>
      </c>
      <c r="L97" s="15" t="str">
        <f>IF(VLOOKUP(A97,[2]ImportationMaterialProgrammingE!B:Y,24,0)=0,"",VLOOKUP(A97,[2]ImportationMaterialProgrammingE!B:Y,24,0))</f>
        <v/>
      </c>
      <c r="N97" s="3" t="str">
        <f t="shared" si="4"/>
        <v/>
      </c>
      <c r="P97" s="3" t="s">
        <v>586</v>
      </c>
      <c r="Q97" s="16" t="str">
        <f>VLOOKUP(A97,[2]ImportationMaterialProgrammingE!B:AN,39,0)</f>
        <v xml:space="preserve">          </v>
      </c>
      <c r="R97" s="22" t="str">
        <f>VLOOKUP(E97,[3]Relatório!$A$1:$AK$65536,29,0)</f>
        <v/>
      </c>
      <c r="S97" s="22" t="s">
        <v>587</v>
      </c>
      <c r="T97" s="17" t="str">
        <f>VLOOKUP(A97,[2]ImportationMaterialProgrammingE!B:F,5,0)</f>
        <v/>
      </c>
      <c r="U97" s="22" t="str">
        <f>VLOOKUP(E97,[3]Relatório!$A$1:$AK$65536,33,0)</f>
        <v/>
      </c>
      <c r="V97" s="22">
        <v>44614</v>
      </c>
      <c r="W97" s="18">
        <f t="shared" ca="1" si="5"/>
        <v>-9</v>
      </c>
      <c r="Z97" s="15" t="str">
        <f>VLOOKUP(A97,[2]ImportationMaterialProgrammingE!B:X,23,0)</f>
        <v>DTA TRANSP</v>
      </c>
      <c r="AA97" s="1" t="str">
        <f>IF(Z97="DTA TRANSP","",VLOOKUP(A97,[2]ImportationMaterialProgrammingE!$B:$V,21,0))</f>
        <v/>
      </c>
      <c r="AB97" s="22" t="str">
        <f>VLOOKUP(E97,[3]Relatório!$A$1:$AK$65536,36,0)</f>
        <v/>
      </c>
      <c r="AC97" s="22" t="s">
        <v>587</v>
      </c>
      <c r="AF97" s="24"/>
      <c r="AG97" s="24"/>
      <c r="AH97" s="24"/>
      <c r="AI97" s="24"/>
    </row>
    <row r="98" spans="1:35" x14ac:dyDescent="0.25">
      <c r="A98" s="19">
        <v>80533323</v>
      </c>
      <c r="B98" s="20" t="s">
        <v>138</v>
      </c>
      <c r="C98" s="20" t="s">
        <v>44</v>
      </c>
      <c r="D98" s="15">
        <f>VLOOKUP(C98,[1]CC!D$3:P$20,12,0)</f>
        <v>44611</v>
      </c>
      <c r="E98" s="16">
        <f>VLOOKUP(A98,[2]ImportationMaterialProgrammingE!B:C,2,0)</f>
        <v>540200783</v>
      </c>
      <c r="F98" s="3" t="s">
        <v>585</v>
      </c>
      <c r="G98" s="3" t="s">
        <v>452</v>
      </c>
      <c r="H98" s="17">
        <f t="shared" ca="1" si="3"/>
        <v>63</v>
      </c>
      <c r="I98" s="15" t="str">
        <f>IF(VLOOKUP(A98,[2]ImportationMaterialProgrammingE!B:U,20,0)=0,"",VLOOKUP(A98,[2]ImportationMaterialProgrammingE!B:U,20,0))</f>
        <v>21/02/2022</v>
      </c>
      <c r="J98" s="15" t="str">
        <f>IF(VLOOKUP(A98,[2]ImportationMaterialProgrammingE!B:Y,24,0)&lt;&gt;"","Sim","Não")</f>
        <v>Não</v>
      </c>
      <c r="K98" s="15" t="str">
        <f>IF(VLOOKUP(A98,[2]ImportationMaterialProgrammingE!B:X,23,0)="DTA TRANSP",VLOOKUP(A98,[2]ImportationMaterialProgrammingE!B:V,21,0),"")</f>
        <v/>
      </c>
      <c r="L98" s="15" t="str">
        <f>IF(VLOOKUP(A98,[2]ImportationMaterialProgrammingE!B:Y,24,0)=0,"",VLOOKUP(A98,[2]ImportationMaterialProgrammingE!B:Y,24,0))</f>
        <v/>
      </c>
      <c r="N98" s="3" t="str">
        <f t="shared" si="4"/>
        <v/>
      </c>
      <c r="P98" s="3" t="s">
        <v>586</v>
      </c>
      <c r="Q98" s="16" t="str">
        <f>VLOOKUP(A98,[2]ImportationMaterialProgrammingE!B:AN,39,0)</f>
        <v>2203405278</v>
      </c>
      <c r="R98" s="22">
        <f>VLOOKUP(E98,[3]Relatório!$A$1:$AK$65536,29,0)</f>
        <v>44613</v>
      </c>
      <c r="S98" s="22">
        <v>44613</v>
      </c>
      <c r="T98" s="17" t="str">
        <f>VLOOKUP(A98,[2]ImportationMaterialProgrammingE!B:F,5,0)</f>
        <v>VERDE</v>
      </c>
      <c r="U98" s="22">
        <f>VLOOKUP(E98,[3]Relatório!$A$1:$AK$65536,33,0)</f>
        <v>44613</v>
      </c>
      <c r="V98" s="22">
        <v>44614</v>
      </c>
      <c r="W98" s="18">
        <f t="shared" ca="1" si="5"/>
        <v>-9</v>
      </c>
      <c r="Z98" s="15" t="str">
        <f>VLOOKUP(A98,[2]ImportationMaterialProgrammingE!B:X,23,0)</f>
        <v>FINALIZADO</v>
      </c>
      <c r="AA98" s="1" t="str">
        <f>IF(Z98="DTA TRANSP","",VLOOKUP(A98,[2]ImportationMaterialProgrammingE!$B:$V,21,0))</f>
        <v>22/02/2022</v>
      </c>
      <c r="AB98" s="22">
        <f>VLOOKUP(E98,[3]Relatório!$A$1:$AK$65536,36,0)</f>
        <v>44613</v>
      </c>
      <c r="AC98" s="22">
        <v>44613</v>
      </c>
      <c r="AD98" s="3" t="s">
        <v>457</v>
      </c>
      <c r="AF98" s="24"/>
      <c r="AG98" s="24"/>
      <c r="AH98" s="24"/>
      <c r="AI98" s="24"/>
    </row>
    <row r="99" spans="1:35" x14ac:dyDescent="0.25">
      <c r="A99" s="19">
        <v>80533327</v>
      </c>
      <c r="B99" s="20" t="s">
        <v>139</v>
      </c>
      <c r="C99" s="20" t="s">
        <v>44</v>
      </c>
      <c r="D99" s="15">
        <f>VLOOKUP(C99,[1]CC!D$3:P$20,12,0)</f>
        <v>44611</v>
      </c>
      <c r="E99" s="16">
        <f>VLOOKUP(A99,[2]ImportationMaterialProgrammingE!B:C,2,0)</f>
        <v>540200784</v>
      </c>
      <c r="F99" s="3" t="s">
        <v>585</v>
      </c>
      <c r="G99" s="3" t="s">
        <v>452</v>
      </c>
      <c r="H99" s="17">
        <f t="shared" ca="1" si="3"/>
        <v>63</v>
      </c>
      <c r="I99" s="15" t="str">
        <f>IF(VLOOKUP(A99,[2]ImportationMaterialProgrammingE!B:U,20,0)=0,"",VLOOKUP(A99,[2]ImportationMaterialProgrammingE!B:U,20,0))</f>
        <v>18/02/2022</v>
      </c>
      <c r="J99" s="15" t="str">
        <f>IF(VLOOKUP(A99,[2]ImportationMaterialProgrammingE!B:Y,24,0)&lt;&gt;"","Sim","Não")</f>
        <v>Não</v>
      </c>
      <c r="K99" s="15" t="str">
        <f>IF(VLOOKUP(A99,[2]ImportationMaterialProgrammingE!B:X,23,0)="DTA TRANSP",VLOOKUP(A99,[2]ImportationMaterialProgrammingE!B:V,21,0),"")</f>
        <v/>
      </c>
      <c r="L99" s="15" t="str">
        <f>IF(VLOOKUP(A99,[2]ImportationMaterialProgrammingE!B:Y,24,0)=0,"",VLOOKUP(A99,[2]ImportationMaterialProgrammingE!B:Y,24,0))</f>
        <v/>
      </c>
      <c r="N99" s="3" t="str">
        <f t="shared" si="4"/>
        <v/>
      </c>
      <c r="P99" s="3" t="s">
        <v>586</v>
      </c>
      <c r="Q99" s="16" t="str">
        <f>VLOOKUP(A99,[2]ImportationMaterialProgrammingE!B:AN,39,0)</f>
        <v>2203608659</v>
      </c>
      <c r="R99" s="22">
        <f>VLOOKUP(E99,[3]Relatório!$A$1:$AK$65536,29,0)</f>
        <v>44615</v>
      </c>
      <c r="S99" s="22">
        <v>44615</v>
      </c>
      <c r="T99" s="17" t="str">
        <f>VLOOKUP(A99,[2]ImportationMaterialProgrammingE!B:F,5,0)</f>
        <v>VERDE</v>
      </c>
      <c r="U99" s="22">
        <f>VLOOKUP(E99,[3]Relatório!$A$1:$AK$65536,33,0)</f>
        <v>44615</v>
      </c>
      <c r="V99" s="22">
        <v>44614</v>
      </c>
      <c r="W99" s="18">
        <f t="shared" ca="1" si="5"/>
        <v>-9</v>
      </c>
      <c r="Z99" s="15" t="str">
        <f>VLOOKUP(A99,[2]ImportationMaterialProgrammingE!B:X,23,0)</f>
        <v>FINALIZADO</v>
      </c>
      <c r="AA99" s="1" t="str">
        <f>IF(Z99="DTA TRANSP","",VLOOKUP(A99,[2]ImportationMaterialProgrammingE!$B:$V,21,0))</f>
        <v>02/03/2022</v>
      </c>
      <c r="AB99" s="22">
        <f>VLOOKUP(E99,[3]Relatório!$A$1:$AK$65536,36,0)</f>
        <v>44615</v>
      </c>
      <c r="AC99" s="22">
        <v>44615</v>
      </c>
      <c r="AD99" s="3" t="s">
        <v>457</v>
      </c>
      <c r="AF99" s="24"/>
      <c r="AG99" s="24"/>
      <c r="AH99" s="24"/>
      <c r="AI99" s="24"/>
    </row>
    <row r="100" spans="1:35" x14ac:dyDescent="0.25">
      <c r="A100" s="19">
        <v>80533329</v>
      </c>
      <c r="B100" s="20" t="s">
        <v>140</v>
      </c>
      <c r="C100" s="20" t="s">
        <v>44</v>
      </c>
      <c r="D100" s="15">
        <f>VLOOKUP(C100,[1]CC!D$3:P$20,12,0)</f>
        <v>44611</v>
      </c>
      <c r="E100" s="16">
        <f>VLOOKUP(A100,[2]ImportationMaterialProgrammingE!B:C,2,0)</f>
        <v>540200880</v>
      </c>
      <c r="F100" s="3" t="s">
        <v>585</v>
      </c>
      <c r="G100" s="3" t="s">
        <v>452</v>
      </c>
      <c r="H100" s="17">
        <f t="shared" ca="1" si="3"/>
        <v>63</v>
      </c>
      <c r="I100" s="15" t="str">
        <f>IF(VLOOKUP(A100,[2]ImportationMaterialProgrammingE!B:U,20,0)=0,"",VLOOKUP(A100,[2]ImportationMaterialProgrammingE!B:U,20,0))</f>
        <v>21/02/2022</v>
      </c>
      <c r="J100" s="15" t="str">
        <f>IF(VLOOKUP(A100,[2]ImportationMaterialProgrammingE!B:Y,24,0)&lt;&gt;"","Sim","Não")</f>
        <v>Não</v>
      </c>
      <c r="K100" s="15" t="str">
        <f>IF(VLOOKUP(A100,[2]ImportationMaterialProgrammingE!B:X,23,0)="DTA TRANSP",VLOOKUP(A100,[2]ImportationMaterialProgrammingE!B:V,21,0),"")</f>
        <v/>
      </c>
      <c r="L100" s="15" t="str">
        <f>IF(VLOOKUP(A100,[2]ImportationMaterialProgrammingE!B:Y,24,0)=0,"",VLOOKUP(A100,[2]ImportationMaterialProgrammingE!B:Y,24,0))</f>
        <v/>
      </c>
      <c r="N100" s="3" t="str">
        <f t="shared" si="4"/>
        <v/>
      </c>
      <c r="P100" s="3" t="s">
        <v>586</v>
      </c>
      <c r="Q100" s="16" t="str">
        <f>VLOOKUP(A100,[2]ImportationMaterialProgrammingE!B:AN,39,0)</f>
        <v>2203405359</v>
      </c>
      <c r="R100" s="22">
        <f>VLOOKUP(E100,[3]Relatório!$A$1:$AK$65536,29,0)</f>
        <v>44613</v>
      </c>
      <c r="S100" s="22">
        <v>44613</v>
      </c>
      <c r="T100" s="17" t="str">
        <f>VLOOKUP(A100,[2]ImportationMaterialProgrammingE!B:F,5,0)</f>
        <v>VERDE</v>
      </c>
      <c r="U100" s="22">
        <f>VLOOKUP(E100,[3]Relatório!$A$1:$AK$65536,33,0)</f>
        <v>44613</v>
      </c>
      <c r="V100" s="22">
        <v>44627</v>
      </c>
      <c r="W100" s="18">
        <f t="shared" ca="1" si="5"/>
        <v>4</v>
      </c>
      <c r="Z100" s="15" t="str">
        <f>VLOOKUP(A100,[2]ImportationMaterialProgrammingE!B:X,23,0)</f>
        <v>FINALIZADO</v>
      </c>
      <c r="AA100" s="1" t="str">
        <f>IF(Z100="DTA TRANSP","",VLOOKUP(A100,[2]ImportationMaterialProgrammingE!$B:$V,21,0))</f>
        <v>23/02/2022</v>
      </c>
      <c r="AB100" s="22">
        <f>VLOOKUP(E100,[3]Relatório!$A$1:$AK$65536,36,0)</f>
        <v>44614</v>
      </c>
      <c r="AC100" s="22">
        <v>44614</v>
      </c>
      <c r="AD100" s="3" t="s">
        <v>457</v>
      </c>
      <c r="AF100" s="24"/>
      <c r="AG100" s="24"/>
      <c r="AH100" s="24"/>
      <c r="AI100" s="24"/>
    </row>
    <row r="101" spans="1:35" x14ac:dyDescent="0.25">
      <c r="A101" s="19">
        <v>80533351</v>
      </c>
      <c r="B101" s="20" t="s">
        <v>141</v>
      </c>
      <c r="C101" s="20" t="s">
        <v>44</v>
      </c>
      <c r="D101" s="15">
        <f>VLOOKUP(C101,[1]CC!D$3:P$20,12,0)</f>
        <v>44611</v>
      </c>
      <c r="E101" s="16">
        <f>VLOOKUP(A101,[2]ImportationMaterialProgrammingE!B:C,2,0)</f>
        <v>540200785</v>
      </c>
      <c r="F101" s="3" t="s">
        <v>585</v>
      </c>
      <c r="G101" s="3" t="s">
        <v>452</v>
      </c>
      <c r="H101" s="17">
        <f t="shared" ca="1" si="3"/>
        <v>63</v>
      </c>
      <c r="I101" s="15" t="e">
        <f>IF(VLOOKUP(A101,[2]ImportationMaterialProgrammingE!B:U,20,0)=0,"",VLOOKUP(A101,[2]ImportationMaterialProgrammingE!B:U,20,0))</f>
        <v>#REF!</v>
      </c>
      <c r="J101" s="15" t="str">
        <f>IF(VLOOKUP(A101,[2]ImportationMaterialProgrammingE!B:Y,24,0)&lt;&gt;"","Sim","Não")</f>
        <v>Não</v>
      </c>
      <c r="K101" s="15" t="str">
        <f>IF(VLOOKUP(A101,[2]ImportationMaterialProgrammingE!B:X,23,0)="DTA TRANSP",VLOOKUP(A101,[2]ImportationMaterialProgrammingE!B:V,21,0),"")</f>
        <v>03/03/2022</v>
      </c>
      <c r="L101" s="15" t="str">
        <f>IF(VLOOKUP(A101,[2]ImportationMaterialProgrammingE!B:Y,24,0)=0,"",VLOOKUP(A101,[2]ImportationMaterialProgrammingE!B:Y,24,0))</f>
        <v/>
      </c>
      <c r="N101" s="3" t="str">
        <f t="shared" si="4"/>
        <v/>
      </c>
      <c r="P101" s="3" t="s">
        <v>586</v>
      </c>
      <c r="Q101" s="16" t="str">
        <f>VLOOKUP(A101,[2]ImportationMaterialProgrammingE!B:AN,39,0)</f>
        <v xml:space="preserve">          </v>
      </c>
      <c r="R101" s="22" t="str">
        <f>VLOOKUP(E101,[3]Relatório!$A$1:$AK$65536,29,0)</f>
        <v/>
      </c>
      <c r="S101" s="22" t="s">
        <v>587</v>
      </c>
      <c r="T101" s="17" t="str">
        <f>VLOOKUP(A101,[2]ImportationMaterialProgrammingE!B:F,5,0)</f>
        <v/>
      </c>
      <c r="U101" s="22" t="str">
        <f>VLOOKUP(E101,[3]Relatório!$A$1:$AK$65536,33,0)</f>
        <v/>
      </c>
      <c r="V101" s="22">
        <v>44615</v>
      </c>
      <c r="W101" s="18">
        <f t="shared" ca="1" si="5"/>
        <v>-8</v>
      </c>
      <c r="Z101" s="15" t="str">
        <f>VLOOKUP(A101,[2]ImportationMaterialProgrammingE!B:X,23,0)</f>
        <v>DTA TRANSP</v>
      </c>
      <c r="AA101" s="1" t="str">
        <f>IF(Z101="DTA TRANSP","",VLOOKUP(A101,[2]ImportationMaterialProgrammingE!$B:$V,21,0))</f>
        <v/>
      </c>
      <c r="AB101" s="22" t="str">
        <f>VLOOKUP(E101,[3]Relatório!$A$1:$AK$65536,36,0)</f>
        <v/>
      </c>
      <c r="AC101" s="22" t="s">
        <v>587</v>
      </c>
      <c r="AF101" s="24"/>
      <c r="AG101" s="24"/>
      <c r="AH101" s="24"/>
      <c r="AI101" s="24"/>
    </row>
    <row r="102" spans="1:35" x14ac:dyDescent="0.25">
      <c r="A102" s="19">
        <v>80533380</v>
      </c>
      <c r="B102" s="20" t="s">
        <v>142</v>
      </c>
      <c r="C102" s="20" t="s">
        <v>44</v>
      </c>
      <c r="D102" s="15">
        <f>VLOOKUP(C102,[1]CC!D$3:P$20,12,0)</f>
        <v>44611</v>
      </c>
      <c r="E102" s="16">
        <f>VLOOKUP(A102,[2]ImportationMaterialProgrammingE!B:C,2,0)</f>
        <v>540200786</v>
      </c>
      <c r="F102" s="3" t="s">
        <v>585</v>
      </c>
      <c r="G102" s="3" t="s">
        <v>452</v>
      </c>
      <c r="H102" s="17">
        <f t="shared" ca="1" si="3"/>
        <v>63</v>
      </c>
      <c r="I102" s="15" t="str">
        <f>IF(VLOOKUP(A102,[2]ImportationMaterialProgrammingE!B:U,20,0)=0,"",VLOOKUP(A102,[2]ImportationMaterialProgrammingE!B:U,20,0))</f>
        <v>17/03/2022</v>
      </c>
      <c r="J102" s="15" t="str">
        <f>IF(VLOOKUP(A102,[2]ImportationMaterialProgrammingE!B:Y,24,0)&lt;&gt;"","Sim","Não")</f>
        <v>Não</v>
      </c>
      <c r="K102" s="15" t="str">
        <f>IF(VLOOKUP(A102,[2]ImportationMaterialProgrammingE!B:X,23,0)="DTA TRANSP",VLOOKUP(A102,[2]ImportationMaterialProgrammingE!B:V,21,0),"")</f>
        <v/>
      </c>
      <c r="L102" s="15" t="str">
        <f>IF(VLOOKUP(A102,[2]ImportationMaterialProgrammingE!B:Y,24,0)=0,"",VLOOKUP(A102,[2]ImportationMaterialProgrammingE!B:Y,24,0))</f>
        <v/>
      </c>
      <c r="N102" s="3" t="str">
        <f t="shared" si="4"/>
        <v/>
      </c>
      <c r="P102" s="3" t="s">
        <v>586</v>
      </c>
      <c r="Q102" s="16" t="str">
        <f>VLOOKUP(A102,[2]ImportationMaterialProgrammingE!B:AN,39,0)</f>
        <v xml:space="preserve">          </v>
      </c>
      <c r="R102" s="22" t="str">
        <f>VLOOKUP(E102,[3]Relatório!$A$1:$AK$65536,29,0)</f>
        <v/>
      </c>
      <c r="S102" s="22" t="s">
        <v>587</v>
      </c>
      <c r="T102" s="17" t="str">
        <f>VLOOKUP(A102,[2]ImportationMaterialProgrammingE!B:F,5,0)</f>
        <v/>
      </c>
      <c r="U102" s="22" t="str">
        <f>VLOOKUP(E102,[3]Relatório!$A$1:$AK$65536,33,0)</f>
        <v/>
      </c>
      <c r="V102" s="22">
        <v>44634</v>
      </c>
      <c r="W102" s="18">
        <f t="shared" ca="1" si="5"/>
        <v>11</v>
      </c>
      <c r="Z102" s="15" t="str">
        <f>VLOOKUP(A102,[2]ImportationMaterialProgrammingE!B:X,23,0)</f>
        <v/>
      </c>
      <c r="AA102" s="1" t="str">
        <f>IF(Z102="DTA TRANSP","",VLOOKUP(A102,[2]ImportationMaterialProgrammingE!$B:$V,21,0))</f>
        <v/>
      </c>
      <c r="AB102" s="22" t="str">
        <f>VLOOKUP(E102,[3]Relatório!$A$1:$AK$65536,36,0)</f>
        <v/>
      </c>
      <c r="AC102" s="22" t="s">
        <v>587</v>
      </c>
      <c r="AF102" s="24"/>
      <c r="AG102" s="24"/>
      <c r="AH102" s="24"/>
      <c r="AI102" s="24"/>
    </row>
    <row r="103" spans="1:35" x14ac:dyDescent="0.25">
      <c r="A103" s="19">
        <v>80533389</v>
      </c>
      <c r="B103" s="20" t="s">
        <v>143</v>
      </c>
      <c r="C103" s="20" t="s">
        <v>44</v>
      </c>
      <c r="D103" s="15">
        <f>VLOOKUP(C103,[1]CC!D$3:P$20,12,0)</f>
        <v>44611</v>
      </c>
      <c r="E103" s="16">
        <f>VLOOKUP(A103,[2]ImportationMaterialProgrammingE!B:C,2,0)</f>
        <v>540200787</v>
      </c>
      <c r="F103" s="3" t="s">
        <v>585</v>
      </c>
      <c r="G103" s="3" t="s">
        <v>452</v>
      </c>
      <c r="H103" s="17">
        <f t="shared" ca="1" si="3"/>
        <v>63</v>
      </c>
      <c r="I103" s="15" t="e">
        <f>IF(VLOOKUP(A103,[2]ImportationMaterialProgrammingE!B:U,20,0)=0,"",VLOOKUP(A103,[2]ImportationMaterialProgrammingE!B:U,20,0))</f>
        <v>#REF!</v>
      </c>
      <c r="J103" s="15" t="str">
        <f>IF(VLOOKUP(A103,[2]ImportationMaterialProgrammingE!B:Y,24,0)&lt;&gt;"","Sim","Não")</f>
        <v>Não</v>
      </c>
      <c r="K103" s="15" t="str">
        <f>IF(VLOOKUP(A103,[2]ImportationMaterialProgrammingE!B:X,23,0)="DTA TRANSP",VLOOKUP(A103,[2]ImportationMaterialProgrammingE!B:V,21,0),"")</f>
        <v/>
      </c>
      <c r="L103" s="15" t="str">
        <f>IF(VLOOKUP(A103,[2]ImportationMaterialProgrammingE!B:Y,24,0)=0,"",VLOOKUP(A103,[2]ImportationMaterialProgrammingE!B:Y,24,0))</f>
        <v/>
      </c>
      <c r="N103" s="3" t="str">
        <f t="shared" si="4"/>
        <v/>
      </c>
      <c r="P103" s="3" t="s">
        <v>586</v>
      </c>
      <c r="Q103" s="16" t="str">
        <f>VLOOKUP(A103,[2]ImportationMaterialProgrammingE!B:AN,39,0)</f>
        <v>2204075077</v>
      </c>
      <c r="R103" s="22">
        <f>VLOOKUP(E103,[3]Relatório!$A$1:$AK$65536,29,0)</f>
        <v>44623</v>
      </c>
      <c r="S103" s="22">
        <v>44623</v>
      </c>
      <c r="T103" s="17" t="str">
        <f>VLOOKUP(A103,[2]ImportationMaterialProgrammingE!B:F,5,0)</f>
        <v>VERDE</v>
      </c>
      <c r="U103" s="22">
        <f>VLOOKUP(E103,[3]Relatório!$A$1:$AK$65536,33,0)</f>
        <v>44624</v>
      </c>
      <c r="V103" s="22">
        <v>44615</v>
      </c>
      <c r="W103" s="18">
        <f t="shared" ca="1" si="5"/>
        <v>-8</v>
      </c>
      <c r="Z103" s="15" t="str">
        <f>VLOOKUP(A103,[2]ImportationMaterialProgrammingE!B:X,23,0)</f>
        <v/>
      </c>
      <c r="AA103" s="1" t="str">
        <f>IF(Z103="DTA TRANSP","",VLOOKUP(A103,[2]ImportationMaterialProgrammingE!$B:$V,21,0))</f>
        <v/>
      </c>
      <c r="AB103" s="22">
        <f>VLOOKUP(E103,[3]Relatório!$A$1:$AK$65536,36,0)</f>
        <v>44627</v>
      </c>
      <c r="AC103" s="22">
        <v>44627</v>
      </c>
      <c r="AD103" s="3" t="s">
        <v>457</v>
      </c>
      <c r="AF103" s="24"/>
      <c r="AG103" s="24"/>
      <c r="AH103" s="24"/>
      <c r="AI103" s="24"/>
    </row>
    <row r="104" spans="1:35" x14ac:dyDescent="0.25">
      <c r="A104" s="19">
        <v>80533390</v>
      </c>
      <c r="B104" s="20" t="s">
        <v>144</v>
      </c>
      <c r="C104" s="20" t="s">
        <v>44</v>
      </c>
      <c r="D104" s="15">
        <f>VLOOKUP(C104,[1]CC!D$3:P$20,12,0)</f>
        <v>44611</v>
      </c>
      <c r="E104" s="16">
        <f>VLOOKUP(A104,[2]ImportationMaterialProgrammingE!B:C,2,0)</f>
        <v>540200788</v>
      </c>
      <c r="F104" s="3" t="s">
        <v>585</v>
      </c>
      <c r="G104" s="3" t="s">
        <v>452</v>
      </c>
      <c r="H104" s="17">
        <f t="shared" ca="1" si="3"/>
        <v>63</v>
      </c>
      <c r="I104" s="15" t="str">
        <f>IF(VLOOKUP(A104,[2]ImportationMaterialProgrammingE!B:U,20,0)=0,"",VLOOKUP(A104,[2]ImportationMaterialProgrammingE!B:U,20,0))</f>
        <v>22/02/2022</v>
      </c>
      <c r="J104" s="15" t="str">
        <f>IF(VLOOKUP(A104,[2]ImportationMaterialProgrammingE!B:Y,24,0)&lt;&gt;"","Sim","Não")</f>
        <v>Não</v>
      </c>
      <c r="K104" s="15" t="str">
        <f>IF(VLOOKUP(A104,[2]ImportationMaterialProgrammingE!B:X,23,0)="DTA TRANSP",VLOOKUP(A104,[2]ImportationMaterialProgrammingE!B:V,21,0),"")</f>
        <v/>
      </c>
      <c r="L104" s="15" t="str">
        <f>IF(VLOOKUP(A104,[2]ImportationMaterialProgrammingE!B:Y,24,0)=0,"",VLOOKUP(A104,[2]ImportationMaterialProgrammingE!B:Y,24,0))</f>
        <v/>
      </c>
      <c r="N104" s="3" t="str">
        <f t="shared" si="4"/>
        <v/>
      </c>
      <c r="P104" s="3" t="s">
        <v>586</v>
      </c>
      <c r="Q104" s="16" t="str">
        <f>VLOOKUP(A104,[2]ImportationMaterialProgrammingE!B:AN,39,0)</f>
        <v>2203427441</v>
      </c>
      <c r="R104" s="22">
        <f>VLOOKUP(E104,[3]Relatório!$A$1:$AK$65536,29,0)</f>
        <v>44613</v>
      </c>
      <c r="S104" s="22">
        <v>44613</v>
      </c>
      <c r="T104" s="17" t="str">
        <f>VLOOKUP(A104,[2]ImportationMaterialProgrammingE!B:F,5,0)</f>
        <v>VERDE</v>
      </c>
      <c r="U104" s="22">
        <f>VLOOKUP(E104,[3]Relatório!$A$1:$AK$65536,33,0)</f>
        <v>44614</v>
      </c>
      <c r="V104" s="22">
        <v>44614</v>
      </c>
      <c r="W104" s="18">
        <f t="shared" ca="1" si="5"/>
        <v>-9</v>
      </c>
      <c r="Z104" s="15" t="str">
        <f>VLOOKUP(A104,[2]ImportationMaterialProgrammingE!B:X,23,0)</f>
        <v>FINALIZADO</v>
      </c>
      <c r="AA104" s="1" t="str">
        <f>IF(Z104="DTA TRANSP","",VLOOKUP(A104,[2]ImportationMaterialProgrammingE!$B:$V,21,0))</f>
        <v>23/02/2022</v>
      </c>
      <c r="AB104" s="22">
        <f>VLOOKUP(E104,[3]Relatório!$A$1:$AK$65536,36,0)</f>
        <v>44614</v>
      </c>
      <c r="AC104" s="22">
        <v>44614</v>
      </c>
      <c r="AD104" s="3" t="s">
        <v>457</v>
      </c>
      <c r="AF104" s="24"/>
      <c r="AG104" s="24"/>
      <c r="AH104" s="24"/>
      <c r="AI104" s="24"/>
    </row>
    <row r="105" spans="1:35" x14ac:dyDescent="0.25">
      <c r="A105" s="19">
        <v>80533391</v>
      </c>
      <c r="B105" s="20" t="s">
        <v>145</v>
      </c>
      <c r="C105" s="20" t="s">
        <v>44</v>
      </c>
      <c r="D105" s="15">
        <f>VLOOKUP(C105,[1]CC!D$3:P$20,12,0)</f>
        <v>44611</v>
      </c>
      <c r="E105" s="16">
        <f>VLOOKUP(A105,[2]ImportationMaterialProgrammingE!B:C,2,0)</f>
        <v>540200789</v>
      </c>
      <c r="F105" s="3" t="s">
        <v>585</v>
      </c>
      <c r="G105" s="3" t="s">
        <v>452</v>
      </c>
      <c r="H105" s="17">
        <f t="shared" ca="1" si="3"/>
        <v>63</v>
      </c>
      <c r="I105" s="15" t="str">
        <f>IF(VLOOKUP(A105,[2]ImportationMaterialProgrammingE!B:U,20,0)=0,"",VLOOKUP(A105,[2]ImportationMaterialProgrammingE!B:U,20,0))</f>
        <v>22/02/2022</v>
      </c>
      <c r="J105" s="15" t="str">
        <f>IF(VLOOKUP(A105,[2]ImportationMaterialProgrammingE!B:Y,24,0)&lt;&gt;"","Sim","Não")</f>
        <v>Não</v>
      </c>
      <c r="K105" s="15" t="str">
        <f>IF(VLOOKUP(A105,[2]ImportationMaterialProgrammingE!B:X,23,0)="DTA TRANSP",VLOOKUP(A105,[2]ImportationMaterialProgrammingE!B:V,21,0),"")</f>
        <v/>
      </c>
      <c r="L105" s="15" t="str">
        <f>IF(VLOOKUP(A105,[2]ImportationMaterialProgrammingE!B:Y,24,0)=0,"",VLOOKUP(A105,[2]ImportationMaterialProgrammingE!B:Y,24,0))</f>
        <v/>
      </c>
      <c r="N105" s="3" t="str">
        <f t="shared" si="4"/>
        <v/>
      </c>
      <c r="P105" s="3" t="s">
        <v>586</v>
      </c>
      <c r="Q105" s="16" t="str">
        <f>VLOOKUP(A105,[2]ImportationMaterialProgrammingE!B:AN,39,0)</f>
        <v>2203427395</v>
      </c>
      <c r="R105" s="22">
        <f>VLOOKUP(E105,[3]Relatório!$A$1:$AK$65536,29,0)</f>
        <v>44613</v>
      </c>
      <c r="S105" s="22">
        <v>44613</v>
      </c>
      <c r="T105" s="17" t="str">
        <f>VLOOKUP(A105,[2]ImportationMaterialProgrammingE!B:F,5,0)</f>
        <v>VERDE</v>
      </c>
      <c r="U105" s="22">
        <f>VLOOKUP(E105,[3]Relatório!$A$1:$AK$65536,33,0)</f>
        <v>44614</v>
      </c>
      <c r="V105" s="22">
        <v>44631</v>
      </c>
      <c r="W105" s="18">
        <f t="shared" ca="1" si="5"/>
        <v>8</v>
      </c>
      <c r="Z105" s="15" t="str">
        <f>VLOOKUP(A105,[2]ImportationMaterialProgrammingE!B:X,23,0)</f>
        <v>FINALIZADO</v>
      </c>
      <c r="AA105" s="1" t="str">
        <f>IF(Z105="DTA TRANSP","",VLOOKUP(A105,[2]ImportationMaterialProgrammingE!$B:$V,21,0))</f>
        <v>22/02/2022</v>
      </c>
      <c r="AB105" s="22">
        <f>VLOOKUP(E105,[3]Relatório!$A$1:$AK$65536,36,0)</f>
        <v>44614</v>
      </c>
      <c r="AC105" s="22">
        <v>44614</v>
      </c>
      <c r="AD105" s="3" t="s">
        <v>457</v>
      </c>
      <c r="AF105" s="24"/>
      <c r="AG105" s="24"/>
      <c r="AH105" s="24"/>
      <c r="AI105" s="24"/>
    </row>
    <row r="106" spans="1:35" x14ac:dyDescent="0.25">
      <c r="A106" s="19">
        <v>80533393</v>
      </c>
      <c r="B106" s="20" t="s">
        <v>146</v>
      </c>
      <c r="C106" s="20" t="s">
        <v>44</v>
      </c>
      <c r="D106" s="15">
        <f>VLOOKUP(C106,[1]CC!D$3:P$20,12,0)</f>
        <v>44611</v>
      </c>
      <c r="E106" s="16">
        <f>VLOOKUP(A106,[2]ImportationMaterialProgrammingE!B:C,2,0)</f>
        <v>540200790</v>
      </c>
      <c r="F106" s="3" t="s">
        <v>585</v>
      </c>
      <c r="G106" s="3" t="s">
        <v>452</v>
      </c>
      <c r="H106" s="17">
        <f t="shared" ca="1" si="3"/>
        <v>63</v>
      </c>
      <c r="I106" s="15" t="str">
        <f>IF(VLOOKUP(A106,[2]ImportationMaterialProgrammingE!B:U,20,0)=0,"",VLOOKUP(A106,[2]ImportationMaterialProgrammingE!B:U,20,0))</f>
        <v>23/02/2022</v>
      </c>
      <c r="J106" s="15" t="str">
        <f>IF(VLOOKUP(A106,[2]ImportationMaterialProgrammingE!B:Y,24,0)&lt;&gt;"","Sim","Não")</f>
        <v>Não</v>
      </c>
      <c r="K106" s="15" t="str">
        <f>IF(VLOOKUP(A106,[2]ImportationMaterialProgrammingE!B:X,23,0)="DTA TRANSP",VLOOKUP(A106,[2]ImportationMaterialProgrammingE!B:V,21,0),"")</f>
        <v/>
      </c>
      <c r="L106" s="15" t="str">
        <f>IF(VLOOKUP(A106,[2]ImportationMaterialProgrammingE!B:Y,24,0)=0,"",VLOOKUP(A106,[2]ImportationMaterialProgrammingE!B:Y,24,0))</f>
        <v/>
      </c>
      <c r="N106" s="3" t="str">
        <f t="shared" si="4"/>
        <v/>
      </c>
      <c r="P106" s="3" t="s">
        <v>586</v>
      </c>
      <c r="Q106" s="16" t="str">
        <f>VLOOKUP(A106,[2]ImportationMaterialProgrammingE!B:AN,39,0)</f>
        <v>2203431520</v>
      </c>
      <c r="R106" s="22">
        <f>VLOOKUP(E106,[3]Relatório!$A$1:$AK$65536,29,0)</f>
        <v>44613</v>
      </c>
      <c r="S106" s="22">
        <v>44613</v>
      </c>
      <c r="T106" s="17" t="str">
        <f>VLOOKUP(A106,[2]ImportationMaterialProgrammingE!B:F,5,0)</f>
        <v>VERDE</v>
      </c>
      <c r="U106" s="22">
        <f>VLOOKUP(E106,[3]Relatório!$A$1:$AK$65536,33,0)</f>
        <v>44614</v>
      </c>
      <c r="V106" s="22">
        <v>44615</v>
      </c>
      <c r="W106" s="18">
        <f t="shared" ca="1" si="5"/>
        <v>-8</v>
      </c>
      <c r="Z106" s="15" t="str">
        <f>VLOOKUP(A106,[2]ImportationMaterialProgrammingE!B:X,23,0)</f>
        <v>FINALIZADO</v>
      </c>
      <c r="AA106" s="1" t="str">
        <f>IF(Z106="DTA TRANSP","",VLOOKUP(A106,[2]ImportationMaterialProgrammingE!$B:$V,21,0))</f>
        <v>23/02/2022</v>
      </c>
      <c r="AB106" s="22">
        <f>VLOOKUP(E106,[3]Relatório!$A$1:$AK$65536,36,0)</f>
        <v>44614</v>
      </c>
      <c r="AC106" s="22">
        <v>44614</v>
      </c>
      <c r="AD106" s="3" t="s">
        <v>457</v>
      </c>
      <c r="AF106" s="24"/>
      <c r="AG106" s="24"/>
      <c r="AH106" s="24"/>
      <c r="AI106" s="24"/>
    </row>
    <row r="107" spans="1:35" x14ac:dyDescent="0.25">
      <c r="A107" s="19">
        <v>80533401</v>
      </c>
      <c r="B107" s="20" t="s">
        <v>147</v>
      </c>
      <c r="C107" s="20" t="s">
        <v>44</v>
      </c>
      <c r="D107" s="15">
        <f>VLOOKUP(C107,[1]CC!D$3:P$20,12,0)</f>
        <v>44611</v>
      </c>
      <c r="E107" s="16">
        <f>VLOOKUP(A107,[2]ImportationMaterialProgrammingE!B:C,2,0)</f>
        <v>540200792</v>
      </c>
      <c r="F107" s="3" t="s">
        <v>585</v>
      </c>
      <c r="G107" s="3" t="s">
        <v>452</v>
      </c>
      <c r="H107" s="17">
        <f t="shared" ca="1" si="3"/>
        <v>63</v>
      </c>
      <c r="I107" s="15" t="str">
        <f>IF(VLOOKUP(A107,[2]ImportationMaterialProgrammingE!B:U,20,0)=0,"",VLOOKUP(A107,[2]ImportationMaterialProgrammingE!B:U,20,0))</f>
        <v>22/02/2022</v>
      </c>
      <c r="J107" s="15" t="str">
        <f>IF(VLOOKUP(A107,[2]ImportationMaterialProgrammingE!B:Y,24,0)&lt;&gt;"","Sim","Não")</f>
        <v>Não</v>
      </c>
      <c r="K107" s="15" t="str">
        <f>IF(VLOOKUP(A107,[2]ImportationMaterialProgrammingE!B:X,23,0)="DTA TRANSP",VLOOKUP(A107,[2]ImportationMaterialProgrammingE!B:V,21,0),"")</f>
        <v/>
      </c>
      <c r="L107" s="15" t="str">
        <f>IF(VLOOKUP(A107,[2]ImportationMaterialProgrammingE!B:Y,24,0)=0,"",VLOOKUP(A107,[2]ImportationMaterialProgrammingE!B:Y,24,0))</f>
        <v/>
      </c>
      <c r="N107" s="3" t="str">
        <f t="shared" si="4"/>
        <v/>
      </c>
      <c r="P107" s="3" t="s">
        <v>586</v>
      </c>
      <c r="Q107" s="16" t="str">
        <f>VLOOKUP(A107,[2]ImportationMaterialProgrammingE!B:AN,39,0)</f>
        <v>2203427425</v>
      </c>
      <c r="R107" s="22">
        <f>VLOOKUP(E107,[3]Relatório!$A$1:$AK$65536,29,0)</f>
        <v>44613</v>
      </c>
      <c r="S107" s="22">
        <v>44613</v>
      </c>
      <c r="T107" s="17" t="str">
        <f>VLOOKUP(A107,[2]ImportationMaterialProgrammingE!B:F,5,0)</f>
        <v>VERDE</v>
      </c>
      <c r="U107" s="22">
        <f>VLOOKUP(E107,[3]Relatório!$A$1:$AK$65536,33,0)</f>
        <v>44614</v>
      </c>
      <c r="V107" s="22">
        <v>44615</v>
      </c>
      <c r="W107" s="18">
        <f t="shared" ca="1" si="5"/>
        <v>-8</v>
      </c>
      <c r="Z107" s="15" t="str">
        <f>VLOOKUP(A107,[2]ImportationMaterialProgrammingE!B:X,23,0)</f>
        <v>FINALIZADO</v>
      </c>
      <c r="AA107" s="1" t="str">
        <f>IF(Z107="DTA TRANSP","",VLOOKUP(A107,[2]ImportationMaterialProgrammingE!$B:$V,21,0))</f>
        <v>22/02/2022</v>
      </c>
      <c r="AB107" s="22">
        <f>VLOOKUP(E107,[3]Relatório!$A$1:$AK$65536,36,0)</f>
        <v>44614</v>
      </c>
      <c r="AC107" s="22">
        <v>44614</v>
      </c>
      <c r="AD107" s="3" t="s">
        <v>457</v>
      </c>
      <c r="AF107" s="24"/>
      <c r="AG107" s="24"/>
      <c r="AH107" s="24"/>
      <c r="AI107" s="24"/>
    </row>
    <row r="108" spans="1:35" x14ac:dyDescent="0.25">
      <c r="A108" s="19">
        <v>80533403</v>
      </c>
      <c r="B108" s="20" t="s">
        <v>148</v>
      </c>
      <c r="C108" s="20" t="s">
        <v>44</v>
      </c>
      <c r="D108" s="15">
        <f>VLOOKUP(C108,[1]CC!D$3:P$20,12,0)</f>
        <v>44611</v>
      </c>
      <c r="E108" s="16">
        <f>VLOOKUP(A108,[2]ImportationMaterialProgrammingE!B:C,2,0)</f>
        <v>540200791</v>
      </c>
      <c r="F108" s="3" t="s">
        <v>585</v>
      </c>
      <c r="G108" s="3" t="s">
        <v>452</v>
      </c>
      <c r="H108" s="17">
        <f t="shared" ca="1" si="3"/>
        <v>63</v>
      </c>
      <c r="I108" s="15" t="str">
        <f>IF(VLOOKUP(A108,[2]ImportationMaterialProgrammingE!B:U,20,0)=0,"",VLOOKUP(A108,[2]ImportationMaterialProgrammingE!B:U,20,0))</f>
        <v>22/02/2022</v>
      </c>
      <c r="J108" s="15" t="str">
        <f>IF(VLOOKUP(A108,[2]ImportationMaterialProgrammingE!B:Y,24,0)&lt;&gt;"","Sim","Não")</f>
        <v>Não</v>
      </c>
      <c r="K108" s="15" t="str">
        <f>IF(VLOOKUP(A108,[2]ImportationMaterialProgrammingE!B:X,23,0)="DTA TRANSP",VLOOKUP(A108,[2]ImportationMaterialProgrammingE!B:V,21,0),"")</f>
        <v/>
      </c>
      <c r="L108" s="15" t="str">
        <f>IF(VLOOKUP(A108,[2]ImportationMaterialProgrammingE!B:Y,24,0)=0,"",VLOOKUP(A108,[2]ImportationMaterialProgrammingE!B:Y,24,0))</f>
        <v/>
      </c>
      <c r="N108" s="3" t="str">
        <f t="shared" si="4"/>
        <v/>
      </c>
      <c r="P108" s="3" t="s">
        <v>586</v>
      </c>
      <c r="Q108" s="16" t="str">
        <f>VLOOKUP(A108,[2]ImportationMaterialProgrammingE!B:AN,39,0)</f>
        <v>2203410140</v>
      </c>
      <c r="R108" s="22">
        <f>VLOOKUP(E108,[3]Relatório!$A$1:$AK$65536,29,0)</f>
        <v>44613</v>
      </c>
      <c r="S108" s="22">
        <v>44613</v>
      </c>
      <c r="T108" s="17" t="str">
        <f>VLOOKUP(A108,[2]ImportationMaterialProgrammingE!B:F,5,0)</f>
        <v>VERDE</v>
      </c>
      <c r="U108" s="22">
        <f>VLOOKUP(E108,[3]Relatório!$A$1:$AK$65536,33,0)</f>
        <v>44613</v>
      </c>
      <c r="V108" s="22">
        <v>44616</v>
      </c>
      <c r="W108" s="18">
        <f t="shared" ca="1" si="5"/>
        <v>-7</v>
      </c>
      <c r="Z108" s="15" t="str">
        <f>VLOOKUP(A108,[2]ImportationMaterialProgrammingE!B:X,23,0)</f>
        <v>FINALIZADO</v>
      </c>
      <c r="AA108" s="1" t="str">
        <f>IF(Z108="DTA TRANSP","",VLOOKUP(A108,[2]ImportationMaterialProgrammingE!$B:$V,21,0))</f>
        <v>22/02/2022</v>
      </c>
      <c r="AB108" s="22">
        <f>VLOOKUP(E108,[3]Relatório!$A$1:$AK$65536,36,0)</f>
        <v>44613</v>
      </c>
      <c r="AC108" s="22">
        <v>44613</v>
      </c>
      <c r="AD108" s="3" t="s">
        <v>457</v>
      </c>
      <c r="AF108" s="24"/>
      <c r="AG108" s="24"/>
      <c r="AH108" s="24"/>
      <c r="AI108" s="24"/>
    </row>
    <row r="109" spans="1:35" x14ac:dyDescent="0.25">
      <c r="A109" s="19">
        <v>80533408</v>
      </c>
      <c r="B109" s="20" t="s">
        <v>149</v>
      </c>
      <c r="C109" s="20" t="s">
        <v>44</v>
      </c>
      <c r="D109" s="15">
        <f>VLOOKUP(C109,[1]CC!D$3:P$20,12,0)</f>
        <v>44611</v>
      </c>
      <c r="E109" s="16">
        <f>VLOOKUP(A109,[2]ImportationMaterialProgrammingE!B:C,2,0)</f>
        <v>540200793</v>
      </c>
      <c r="F109" s="3" t="s">
        <v>585</v>
      </c>
      <c r="G109" s="3" t="s">
        <v>452</v>
      </c>
      <c r="H109" s="17">
        <f t="shared" ca="1" si="3"/>
        <v>63</v>
      </c>
      <c r="I109" s="15" t="str">
        <f>IF(VLOOKUP(A109,[2]ImportationMaterialProgrammingE!B:U,20,0)=0,"",VLOOKUP(A109,[2]ImportationMaterialProgrammingE!B:U,20,0))</f>
        <v>25/02/2022</v>
      </c>
      <c r="J109" s="15" t="str">
        <f>IF(VLOOKUP(A109,[2]ImportationMaterialProgrammingE!B:Y,24,0)&lt;&gt;"","Sim","Não")</f>
        <v>Não</v>
      </c>
      <c r="K109" s="15" t="str">
        <f>IF(VLOOKUP(A109,[2]ImportationMaterialProgrammingE!B:X,23,0)="DTA TRANSP",VLOOKUP(A109,[2]ImportationMaterialProgrammingE!B:V,21,0),"")</f>
        <v/>
      </c>
      <c r="L109" s="15" t="str">
        <f>IF(VLOOKUP(A109,[2]ImportationMaterialProgrammingE!B:Y,24,0)=0,"",VLOOKUP(A109,[2]ImportationMaterialProgrammingE!B:Y,24,0))</f>
        <v/>
      </c>
      <c r="N109" s="3" t="str">
        <f t="shared" si="4"/>
        <v/>
      </c>
      <c r="P109" s="3" t="s">
        <v>586</v>
      </c>
      <c r="Q109" s="16" t="str">
        <f>VLOOKUP(A109,[2]ImportationMaterialProgrammingE!B:AN,39,0)</f>
        <v>2203431872</v>
      </c>
      <c r="R109" s="22">
        <f>VLOOKUP(E109,[3]Relatório!$A$1:$AK$65536,29,0)</f>
        <v>44613</v>
      </c>
      <c r="S109" s="22">
        <v>44613</v>
      </c>
      <c r="T109" s="17" t="str">
        <f>VLOOKUP(A109,[2]ImportationMaterialProgrammingE!B:F,5,0)</f>
        <v>VERDE</v>
      </c>
      <c r="U109" s="22">
        <f>VLOOKUP(E109,[3]Relatório!$A$1:$AK$65536,33,0)</f>
        <v>44614</v>
      </c>
      <c r="V109" s="22">
        <v>44623</v>
      </c>
      <c r="W109" s="18">
        <f t="shared" ca="1" si="5"/>
        <v>0</v>
      </c>
      <c r="Z109" s="15" t="str">
        <f>VLOOKUP(A109,[2]ImportationMaterialProgrammingE!B:X,23,0)</f>
        <v>FINALIZADO</v>
      </c>
      <c r="AA109" s="1" t="str">
        <f>IF(Z109="DTA TRANSP","",VLOOKUP(A109,[2]ImportationMaterialProgrammingE!$B:$V,21,0))</f>
        <v>23/02/2022</v>
      </c>
      <c r="AB109" s="22">
        <f>VLOOKUP(E109,[3]Relatório!$A$1:$AK$65536,36,0)</f>
        <v>44614</v>
      </c>
      <c r="AC109" s="22">
        <v>44614</v>
      </c>
      <c r="AD109" s="3" t="s">
        <v>457</v>
      </c>
      <c r="AF109" s="24"/>
      <c r="AG109" s="24"/>
      <c r="AH109" s="24"/>
      <c r="AI109" s="24"/>
    </row>
    <row r="110" spans="1:35" x14ac:dyDescent="0.25">
      <c r="A110" s="19">
        <v>80533417</v>
      </c>
      <c r="B110" s="20" t="s">
        <v>150</v>
      </c>
      <c r="C110" s="20" t="s">
        <v>44</v>
      </c>
      <c r="D110" s="15">
        <f>VLOOKUP(C110,[1]CC!D$3:P$20,12,0)</f>
        <v>44611</v>
      </c>
      <c r="E110" s="16">
        <f>VLOOKUP(A110,[2]ImportationMaterialProgrammingE!B:C,2,0)</f>
        <v>540200794</v>
      </c>
      <c r="F110" s="3" t="s">
        <v>585</v>
      </c>
      <c r="G110" s="3" t="s">
        <v>452</v>
      </c>
      <c r="H110" s="17">
        <f t="shared" ca="1" si="3"/>
        <v>63</v>
      </c>
      <c r="I110" s="15" t="str">
        <f>IF(VLOOKUP(A110,[2]ImportationMaterialProgrammingE!B:U,20,0)=0,"",VLOOKUP(A110,[2]ImportationMaterialProgrammingE!B:U,20,0))</f>
        <v>11/03/2022</v>
      </c>
      <c r="J110" s="15" t="str">
        <f>IF(VLOOKUP(A110,[2]ImportationMaterialProgrammingE!B:Y,24,0)&lt;&gt;"","Sim","Não")</f>
        <v>Não</v>
      </c>
      <c r="K110" s="15" t="str">
        <f>IF(VLOOKUP(A110,[2]ImportationMaterialProgrammingE!B:X,23,0)="DTA TRANSP",VLOOKUP(A110,[2]ImportationMaterialProgrammingE!B:V,21,0),"")</f>
        <v/>
      </c>
      <c r="L110" s="15" t="str">
        <f>IF(VLOOKUP(A110,[2]ImportationMaterialProgrammingE!B:Y,24,0)=0,"",VLOOKUP(A110,[2]ImportationMaterialProgrammingE!B:Y,24,0))</f>
        <v/>
      </c>
      <c r="N110" s="3" t="str">
        <f t="shared" si="4"/>
        <v/>
      </c>
      <c r="P110" s="3" t="s">
        <v>586</v>
      </c>
      <c r="Q110" s="16" t="str">
        <f>VLOOKUP(A110,[2]ImportationMaterialProgrammingE!B:AN,39,0)</f>
        <v>2204636222</v>
      </c>
      <c r="R110" s="22">
        <f>VLOOKUP(E110,[3]Relatório!$A$1:$AK$65536,29,0)</f>
        <v>44630</v>
      </c>
      <c r="S110" s="22">
        <v>44630</v>
      </c>
      <c r="T110" s="17" t="str">
        <f>VLOOKUP(A110,[2]ImportationMaterialProgrammingE!B:F,5,0)</f>
        <v>VERDE</v>
      </c>
      <c r="U110" s="22">
        <f>VLOOKUP(E110,[3]Relatório!$A$1:$AK$65536,33,0)</f>
        <v>44630</v>
      </c>
      <c r="V110" s="22">
        <v>44629</v>
      </c>
      <c r="W110" s="18">
        <f t="shared" ca="1" si="5"/>
        <v>6</v>
      </c>
      <c r="Z110" s="15" t="str">
        <f>VLOOKUP(A110,[2]ImportationMaterialProgrammingE!B:X,23,0)</f>
        <v>MBB</v>
      </c>
      <c r="AA110" s="1" t="str">
        <f>IF(Z110="DTA TRANSP","",VLOOKUP(A110,[2]ImportationMaterialProgrammingE!$B:$V,21,0))</f>
        <v>11/03/2022</v>
      </c>
      <c r="AB110" s="22">
        <f>VLOOKUP(E110,[3]Relatório!$A$1:$AK$65536,36,0)</f>
        <v>44631</v>
      </c>
      <c r="AC110" s="22">
        <v>44631</v>
      </c>
      <c r="AD110" s="3" t="s">
        <v>457</v>
      </c>
      <c r="AF110" s="24"/>
      <c r="AG110" s="24"/>
      <c r="AH110" s="24"/>
      <c r="AI110" s="24"/>
    </row>
    <row r="111" spans="1:35" x14ac:dyDescent="0.25">
      <c r="A111" s="19">
        <v>80533421</v>
      </c>
      <c r="B111" s="20" t="s">
        <v>151</v>
      </c>
      <c r="C111" s="20" t="s">
        <v>44</v>
      </c>
      <c r="D111" s="15">
        <f>VLOOKUP(C111,[1]CC!D$3:P$20,12,0)</f>
        <v>44611</v>
      </c>
      <c r="E111" s="16">
        <f>VLOOKUP(A111,[2]ImportationMaterialProgrammingE!B:C,2,0)</f>
        <v>540200795</v>
      </c>
      <c r="F111" s="3" t="s">
        <v>585</v>
      </c>
      <c r="G111" s="3" t="s">
        <v>452</v>
      </c>
      <c r="H111" s="17">
        <f t="shared" ca="1" si="3"/>
        <v>63</v>
      </c>
      <c r="I111" s="15" t="str">
        <f>IF(VLOOKUP(A111,[2]ImportationMaterialProgrammingE!B:U,20,0)=0,"",VLOOKUP(A111,[2]ImportationMaterialProgrammingE!B:U,20,0))</f>
        <v>21/02/2022</v>
      </c>
      <c r="J111" s="15" t="str">
        <f>IF(VLOOKUP(A111,[2]ImportationMaterialProgrammingE!B:Y,24,0)&lt;&gt;"","Sim","Não")</f>
        <v>Não</v>
      </c>
      <c r="K111" s="15" t="str">
        <f>IF(VLOOKUP(A111,[2]ImportationMaterialProgrammingE!B:X,23,0)="DTA TRANSP",VLOOKUP(A111,[2]ImportationMaterialProgrammingE!B:V,21,0),"")</f>
        <v/>
      </c>
      <c r="L111" s="15" t="str">
        <f>IF(VLOOKUP(A111,[2]ImportationMaterialProgrammingE!B:Y,24,0)=0,"",VLOOKUP(A111,[2]ImportationMaterialProgrammingE!B:Y,24,0))</f>
        <v/>
      </c>
      <c r="N111" s="3" t="str">
        <f t="shared" si="4"/>
        <v/>
      </c>
      <c r="P111" s="3" t="s">
        <v>586</v>
      </c>
      <c r="Q111" s="16" t="str">
        <f>VLOOKUP(A111,[2]ImportationMaterialProgrammingE!B:AN,39,0)</f>
        <v>2203405197</v>
      </c>
      <c r="R111" s="22">
        <f>VLOOKUP(E111,[3]Relatório!$A$1:$AK$65536,29,0)</f>
        <v>44613</v>
      </c>
      <c r="S111" s="22">
        <v>44613</v>
      </c>
      <c r="T111" s="17" t="str">
        <f>VLOOKUP(A111,[2]ImportationMaterialProgrammingE!B:F,5,0)</f>
        <v>VERDE</v>
      </c>
      <c r="U111" s="22">
        <f>VLOOKUP(E111,[3]Relatório!$A$1:$AK$65536,33,0)</f>
        <v>44613</v>
      </c>
      <c r="V111" s="22">
        <v>44629</v>
      </c>
      <c r="W111" s="18">
        <f t="shared" ca="1" si="5"/>
        <v>6</v>
      </c>
      <c r="Z111" s="15" t="str">
        <f>VLOOKUP(A111,[2]ImportationMaterialProgrammingE!B:X,23,0)</f>
        <v>FINALIZADO</v>
      </c>
      <c r="AA111" s="1" t="str">
        <f>IF(Z111="DTA TRANSP","",VLOOKUP(A111,[2]ImportationMaterialProgrammingE!$B:$V,21,0))</f>
        <v>22/02/2022</v>
      </c>
      <c r="AB111" s="22">
        <f>VLOOKUP(E111,[3]Relatório!$A$1:$AK$65536,36,0)</f>
        <v>44613</v>
      </c>
      <c r="AC111" s="22">
        <v>44613</v>
      </c>
      <c r="AD111" s="3" t="s">
        <v>457</v>
      </c>
      <c r="AF111" s="24"/>
      <c r="AG111" s="24"/>
      <c r="AH111" s="24"/>
      <c r="AI111" s="24"/>
    </row>
    <row r="112" spans="1:35" x14ac:dyDescent="0.25">
      <c r="A112" s="19">
        <v>80533426</v>
      </c>
      <c r="B112" s="20" t="s">
        <v>152</v>
      </c>
      <c r="C112" s="20" t="s">
        <v>44</v>
      </c>
      <c r="D112" s="15">
        <f>VLOOKUP(C112,[1]CC!D$3:P$20,12,0)</f>
        <v>44611</v>
      </c>
      <c r="E112" s="16">
        <f>VLOOKUP(A112,[2]ImportationMaterialProgrammingE!B:C,2,0)</f>
        <v>540200796</v>
      </c>
      <c r="F112" s="3" t="s">
        <v>585</v>
      </c>
      <c r="G112" s="3" t="s">
        <v>452</v>
      </c>
      <c r="H112" s="17">
        <f t="shared" ca="1" si="3"/>
        <v>63</v>
      </c>
      <c r="I112" s="15" t="str">
        <f>IF(VLOOKUP(A112,[2]ImportationMaterialProgrammingE!B:U,20,0)=0,"",VLOOKUP(A112,[2]ImportationMaterialProgrammingE!B:U,20,0))</f>
        <v>21/02/2022</v>
      </c>
      <c r="J112" s="15" t="str">
        <f>IF(VLOOKUP(A112,[2]ImportationMaterialProgrammingE!B:Y,24,0)&lt;&gt;"","Sim","Não")</f>
        <v>Não</v>
      </c>
      <c r="K112" s="15" t="str">
        <f>IF(VLOOKUP(A112,[2]ImportationMaterialProgrammingE!B:X,23,0)="DTA TRANSP",VLOOKUP(A112,[2]ImportationMaterialProgrammingE!B:V,21,0),"")</f>
        <v/>
      </c>
      <c r="L112" s="15" t="str">
        <f>IF(VLOOKUP(A112,[2]ImportationMaterialProgrammingE!B:Y,24,0)=0,"",VLOOKUP(A112,[2]ImportationMaterialProgrammingE!B:Y,24,0))</f>
        <v/>
      </c>
      <c r="N112" s="3" t="str">
        <f t="shared" si="4"/>
        <v/>
      </c>
      <c r="P112" s="3" t="s">
        <v>586</v>
      </c>
      <c r="Q112" s="16" t="str">
        <f>VLOOKUP(A112,[2]ImportationMaterialProgrammingE!B:AN,39,0)</f>
        <v>2203405235</v>
      </c>
      <c r="R112" s="22">
        <f>VLOOKUP(E112,[3]Relatório!$A$1:$AK$65536,29,0)</f>
        <v>44613</v>
      </c>
      <c r="S112" s="22">
        <v>44613</v>
      </c>
      <c r="T112" s="17" t="str">
        <f>VLOOKUP(A112,[2]ImportationMaterialProgrammingE!B:F,5,0)</f>
        <v>VERDE</v>
      </c>
      <c r="U112" s="22">
        <f>VLOOKUP(E112,[3]Relatório!$A$1:$AK$65536,33,0)</f>
        <v>44613</v>
      </c>
      <c r="V112" s="22">
        <v>44627</v>
      </c>
      <c r="W112" s="18">
        <f t="shared" ca="1" si="5"/>
        <v>4</v>
      </c>
      <c r="Z112" s="15" t="str">
        <f>VLOOKUP(A112,[2]ImportationMaterialProgrammingE!B:X,23,0)</f>
        <v>FINALIZADO</v>
      </c>
      <c r="AA112" s="1" t="str">
        <f>IF(Z112="DTA TRANSP","",VLOOKUP(A112,[2]ImportationMaterialProgrammingE!$B:$V,21,0))</f>
        <v>22/02/2022</v>
      </c>
      <c r="AB112" s="22">
        <f>VLOOKUP(E112,[3]Relatório!$A$1:$AK$65536,36,0)</f>
        <v>44613</v>
      </c>
      <c r="AC112" s="22">
        <v>44613</v>
      </c>
      <c r="AD112" s="3" t="s">
        <v>457</v>
      </c>
      <c r="AF112" s="24"/>
      <c r="AG112" s="24"/>
      <c r="AH112" s="24"/>
      <c r="AI112" s="24"/>
    </row>
    <row r="113" spans="1:35" x14ac:dyDescent="0.25">
      <c r="A113" s="19">
        <v>80533432</v>
      </c>
      <c r="B113" s="20" t="s">
        <v>153</v>
      </c>
      <c r="C113" s="20" t="s">
        <v>44</v>
      </c>
      <c r="D113" s="15">
        <f>VLOOKUP(C113,[1]CC!D$3:P$20,12,0)</f>
        <v>44611</v>
      </c>
      <c r="E113" s="16">
        <f>VLOOKUP(A113,[2]ImportationMaterialProgrammingE!B:C,2,0)</f>
        <v>540200797</v>
      </c>
      <c r="F113" s="3" t="s">
        <v>585</v>
      </c>
      <c r="G113" s="3" t="s">
        <v>452</v>
      </c>
      <c r="H113" s="17">
        <f t="shared" ca="1" si="3"/>
        <v>63</v>
      </c>
      <c r="I113" s="15" t="str">
        <f>IF(VLOOKUP(A113,[2]ImportationMaterialProgrammingE!B:U,20,0)=0,"",VLOOKUP(A113,[2]ImportationMaterialProgrammingE!B:U,20,0))</f>
        <v>17/03/2022</v>
      </c>
      <c r="J113" s="15" t="str">
        <f>IF(VLOOKUP(A113,[2]ImportationMaterialProgrammingE!B:Y,24,0)&lt;&gt;"","Sim","Não")</f>
        <v>Não</v>
      </c>
      <c r="K113" s="15" t="str">
        <f>IF(VLOOKUP(A113,[2]ImportationMaterialProgrammingE!B:X,23,0)="DTA TRANSP",VLOOKUP(A113,[2]ImportationMaterialProgrammingE!B:V,21,0),"")</f>
        <v/>
      </c>
      <c r="L113" s="15" t="str">
        <f>IF(VLOOKUP(A113,[2]ImportationMaterialProgrammingE!B:Y,24,0)=0,"",VLOOKUP(A113,[2]ImportationMaterialProgrammingE!B:Y,24,0))</f>
        <v/>
      </c>
      <c r="N113" s="3" t="str">
        <f t="shared" si="4"/>
        <v/>
      </c>
      <c r="P113" s="3" t="s">
        <v>586</v>
      </c>
      <c r="Q113" s="16" t="str">
        <f>VLOOKUP(A113,[2]ImportationMaterialProgrammingE!B:AN,39,0)</f>
        <v>2204631824</v>
      </c>
      <c r="R113" s="22">
        <f>VLOOKUP(E113,[3]Relatório!$A$1:$AK$65536,29,0)</f>
        <v>44630</v>
      </c>
      <c r="S113" s="22">
        <v>44630</v>
      </c>
      <c r="T113" s="17" t="str">
        <f>VLOOKUP(A113,[2]ImportationMaterialProgrammingE!B:F,5,0)</f>
        <v/>
      </c>
      <c r="U113" s="22">
        <f>VLOOKUP(E113,[3]Relatório!$A$1:$AK$65536,33,0)</f>
        <v>44630</v>
      </c>
      <c r="V113" s="22">
        <v>44624</v>
      </c>
      <c r="W113" s="18">
        <f t="shared" ca="1" si="5"/>
        <v>1</v>
      </c>
      <c r="Z113" s="15" t="str">
        <f>VLOOKUP(A113,[2]ImportationMaterialProgrammingE!B:X,23,0)</f>
        <v/>
      </c>
      <c r="AA113" s="1" t="str">
        <f>IF(Z113="DTA TRANSP","",VLOOKUP(A113,[2]ImportationMaterialProgrammingE!$B:$V,21,0))</f>
        <v/>
      </c>
      <c r="AB113" s="22" t="str">
        <f>VLOOKUP(E113,[3]Relatório!$A$1:$AK$65536,36,0)</f>
        <v/>
      </c>
      <c r="AC113" s="22" t="s">
        <v>587</v>
      </c>
      <c r="AF113" s="24"/>
      <c r="AG113" s="24"/>
      <c r="AH113" s="24"/>
      <c r="AI113" s="24"/>
    </row>
    <row r="114" spans="1:35" x14ac:dyDescent="0.25">
      <c r="A114" s="19">
        <v>80533439</v>
      </c>
      <c r="B114" s="20" t="s">
        <v>154</v>
      </c>
      <c r="C114" s="20" t="s">
        <v>44</v>
      </c>
      <c r="D114" s="15">
        <f>VLOOKUP(C114,[1]CC!D$3:P$20,12,0)</f>
        <v>44611</v>
      </c>
      <c r="E114" s="16">
        <f>VLOOKUP(A114,[2]ImportationMaterialProgrammingE!B:C,2,0)</f>
        <v>540200807</v>
      </c>
      <c r="F114" s="3" t="s">
        <v>585</v>
      </c>
      <c r="G114" s="3" t="s">
        <v>452</v>
      </c>
      <c r="H114" s="17">
        <f t="shared" ca="1" si="3"/>
        <v>63</v>
      </c>
      <c r="I114" s="15" t="str">
        <f>IF(VLOOKUP(A114,[2]ImportationMaterialProgrammingE!B:U,20,0)=0,"",VLOOKUP(A114,[2]ImportationMaterialProgrammingE!B:U,20,0))</f>
        <v>23/02/2022</v>
      </c>
      <c r="J114" s="15" t="str">
        <f>IF(VLOOKUP(A114,[2]ImportationMaterialProgrammingE!B:Y,24,0)&lt;&gt;"","Sim","Não")</f>
        <v>Não</v>
      </c>
      <c r="K114" s="15" t="str">
        <f>IF(VLOOKUP(A114,[2]ImportationMaterialProgrammingE!B:X,23,0)="DTA TRANSP",VLOOKUP(A114,[2]ImportationMaterialProgrammingE!B:V,21,0),"")</f>
        <v/>
      </c>
      <c r="L114" s="15" t="str">
        <f>IF(VLOOKUP(A114,[2]ImportationMaterialProgrammingE!B:Y,24,0)=0,"",VLOOKUP(A114,[2]ImportationMaterialProgrammingE!B:Y,24,0))</f>
        <v/>
      </c>
      <c r="N114" s="3" t="str">
        <f t="shared" si="4"/>
        <v/>
      </c>
      <c r="P114" s="3" t="s">
        <v>586</v>
      </c>
      <c r="Q114" s="16" t="str">
        <f>VLOOKUP(A114,[2]ImportationMaterialProgrammingE!B:AN,39,0)</f>
        <v>2203545690</v>
      </c>
      <c r="R114" s="22">
        <f>VLOOKUP(E114,[3]Relatório!$A$1:$AK$65536,29,0)</f>
        <v>44614</v>
      </c>
      <c r="S114" s="22">
        <v>44614</v>
      </c>
      <c r="T114" s="17" t="str">
        <f>VLOOKUP(A114,[2]ImportationMaterialProgrammingE!B:F,5,0)</f>
        <v>VERDE</v>
      </c>
      <c r="U114" s="22">
        <f>VLOOKUP(E114,[3]Relatório!$A$1:$AK$65536,33,0)</f>
        <v>44615</v>
      </c>
      <c r="V114" s="22">
        <v>44624</v>
      </c>
      <c r="W114" s="18">
        <f t="shared" ca="1" si="5"/>
        <v>1</v>
      </c>
      <c r="Z114" s="15" t="str">
        <f>VLOOKUP(A114,[2]ImportationMaterialProgrammingE!B:X,23,0)</f>
        <v>FINALIZADO</v>
      </c>
      <c r="AA114" s="1" t="str">
        <f>IF(Z114="DTA TRANSP","",VLOOKUP(A114,[2]ImportationMaterialProgrammingE!$B:$V,21,0))</f>
        <v>23/02/2022</v>
      </c>
      <c r="AB114" s="22">
        <f>VLOOKUP(E114,[3]Relatório!$A$1:$AK$65536,36,0)</f>
        <v>44615</v>
      </c>
      <c r="AC114" s="22">
        <v>44615</v>
      </c>
      <c r="AD114" s="3" t="s">
        <v>457</v>
      </c>
      <c r="AF114" s="24"/>
      <c r="AG114" s="24"/>
      <c r="AH114" s="24"/>
      <c r="AI114" s="24"/>
    </row>
    <row r="115" spans="1:35" x14ac:dyDescent="0.25">
      <c r="A115" s="19">
        <v>80533442</v>
      </c>
      <c r="B115" s="20" t="s">
        <v>155</v>
      </c>
      <c r="C115" s="20" t="s">
        <v>44</v>
      </c>
      <c r="D115" s="15">
        <f>VLOOKUP(C115,[1]CC!D$3:P$20,12,0)</f>
        <v>44611</v>
      </c>
      <c r="E115" s="16">
        <f>VLOOKUP(A115,[2]ImportationMaterialProgrammingE!B:C,2,0)</f>
        <v>540200806</v>
      </c>
      <c r="F115" s="3" t="s">
        <v>585</v>
      </c>
      <c r="G115" s="3" t="s">
        <v>452</v>
      </c>
      <c r="H115" s="17">
        <f t="shared" ca="1" si="3"/>
        <v>63</v>
      </c>
      <c r="I115" s="15" t="str">
        <f>IF(VLOOKUP(A115,[2]ImportationMaterialProgrammingE!B:U,20,0)=0,"",VLOOKUP(A115,[2]ImportationMaterialProgrammingE!B:U,20,0))</f>
        <v>23/02/2022</v>
      </c>
      <c r="J115" s="15" t="str">
        <f>IF(VLOOKUP(A115,[2]ImportationMaterialProgrammingE!B:Y,24,0)&lt;&gt;"","Sim","Não")</f>
        <v>Não</v>
      </c>
      <c r="K115" s="15" t="str">
        <f>IF(VLOOKUP(A115,[2]ImportationMaterialProgrammingE!B:X,23,0)="DTA TRANSP",VLOOKUP(A115,[2]ImportationMaterialProgrammingE!B:V,21,0),"")</f>
        <v/>
      </c>
      <c r="L115" s="15" t="str">
        <f>IF(VLOOKUP(A115,[2]ImportationMaterialProgrammingE!B:Y,24,0)=0,"",VLOOKUP(A115,[2]ImportationMaterialProgrammingE!B:Y,24,0))</f>
        <v/>
      </c>
      <c r="N115" s="3" t="str">
        <f t="shared" si="4"/>
        <v/>
      </c>
      <c r="P115" s="3" t="s">
        <v>586</v>
      </c>
      <c r="Q115" s="16" t="str">
        <f>VLOOKUP(A115,[2]ImportationMaterialProgrammingE!B:AN,39,0)</f>
        <v>2203545681</v>
      </c>
      <c r="R115" s="22">
        <f>VLOOKUP(E115,[3]Relatório!$A$1:$AK$65536,29,0)</f>
        <v>44614</v>
      </c>
      <c r="S115" s="22">
        <v>44614</v>
      </c>
      <c r="T115" s="17" t="str">
        <f>VLOOKUP(A115,[2]ImportationMaterialProgrammingE!B:F,5,0)</f>
        <v>VERDE</v>
      </c>
      <c r="U115" s="22">
        <f>VLOOKUP(E115,[3]Relatório!$A$1:$AK$65536,33,0)</f>
        <v>44615</v>
      </c>
      <c r="V115" s="22">
        <v>44614</v>
      </c>
      <c r="W115" s="18">
        <f t="shared" ca="1" si="5"/>
        <v>-9</v>
      </c>
      <c r="Z115" s="15" t="str">
        <f>VLOOKUP(A115,[2]ImportationMaterialProgrammingE!B:X,23,0)</f>
        <v>FINALIZADO</v>
      </c>
      <c r="AA115" s="1" t="str">
        <f>IF(Z115="DTA TRANSP","",VLOOKUP(A115,[2]ImportationMaterialProgrammingE!$B:$V,21,0))</f>
        <v>23/02/2022</v>
      </c>
      <c r="AB115" s="22">
        <f>VLOOKUP(E115,[3]Relatório!$A$1:$AK$65536,36,0)</f>
        <v>44615</v>
      </c>
      <c r="AC115" s="22">
        <v>44615</v>
      </c>
      <c r="AD115" s="3" t="s">
        <v>457</v>
      </c>
      <c r="AF115" s="24"/>
      <c r="AG115" s="24"/>
      <c r="AH115" s="24"/>
      <c r="AI115" s="24"/>
    </row>
    <row r="116" spans="1:35" x14ac:dyDescent="0.25">
      <c r="A116" s="19">
        <v>80533447</v>
      </c>
      <c r="B116" s="20" t="s">
        <v>156</v>
      </c>
      <c r="C116" s="20" t="s">
        <v>44</v>
      </c>
      <c r="D116" s="15">
        <f>VLOOKUP(C116,[1]CC!D$3:P$20,12,0)</f>
        <v>44611</v>
      </c>
      <c r="E116" s="16">
        <f>VLOOKUP(A116,[2]ImportationMaterialProgrammingE!B:C,2,0)</f>
        <v>540200798</v>
      </c>
      <c r="F116" s="3" t="s">
        <v>585</v>
      </c>
      <c r="G116" s="3" t="s">
        <v>452</v>
      </c>
      <c r="H116" s="17">
        <f t="shared" ca="1" si="3"/>
        <v>63</v>
      </c>
      <c r="I116" s="15" t="e">
        <f>IF(VLOOKUP(A116,[2]ImportationMaterialProgrammingE!B:U,20,0)=0,"",VLOOKUP(A116,[2]ImportationMaterialProgrammingE!B:U,20,0))</f>
        <v>#REF!</v>
      </c>
      <c r="J116" s="15" t="str">
        <f>IF(VLOOKUP(A116,[2]ImportationMaterialProgrammingE!B:Y,24,0)&lt;&gt;"","Sim","Não")</f>
        <v>Não</v>
      </c>
      <c r="K116" s="15" t="str">
        <f>IF(VLOOKUP(A116,[2]ImportationMaterialProgrammingE!B:X,23,0)="DTA TRANSP",VLOOKUP(A116,[2]ImportationMaterialProgrammingE!B:V,21,0),"")</f>
        <v>16/03/2022</v>
      </c>
      <c r="L116" s="15" t="str">
        <f>IF(VLOOKUP(A116,[2]ImportationMaterialProgrammingE!B:Y,24,0)=0,"",VLOOKUP(A116,[2]ImportationMaterialProgrammingE!B:Y,24,0))</f>
        <v/>
      </c>
      <c r="N116" s="3" t="str">
        <f t="shared" si="4"/>
        <v/>
      </c>
      <c r="P116" s="3" t="s">
        <v>586</v>
      </c>
      <c r="Q116" s="16" t="str">
        <f>VLOOKUP(A116,[2]ImportationMaterialProgrammingE!B:AN,39,0)</f>
        <v xml:space="preserve">          </v>
      </c>
      <c r="R116" s="22">
        <f>VLOOKUP(E116,[3]Relatório!$A$1:$AK$65536,29,0)</f>
        <v>44637</v>
      </c>
      <c r="S116" s="22" t="s">
        <v>587</v>
      </c>
      <c r="T116" s="17" t="str">
        <f>VLOOKUP(A116,[2]ImportationMaterialProgrammingE!B:F,5,0)</f>
        <v/>
      </c>
      <c r="U116" s="22">
        <f>VLOOKUP(E116,[3]Relatório!$A$1:$AK$65536,33,0)</f>
        <v>44637</v>
      </c>
      <c r="V116" s="22">
        <v>44627</v>
      </c>
      <c r="W116" s="18">
        <f t="shared" ca="1" si="5"/>
        <v>4</v>
      </c>
      <c r="Z116" s="15" t="str">
        <f>VLOOKUP(A116,[2]ImportationMaterialProgrammingE!B:X,23,0)</f>
        <v>DTA TRANSP</v>
      </c>
      <c r="AA116" s="1" t="str">
        <f>IF(Z116="DTA TRANSP","",VLOOKUP(A116,[2]ImportationMaterialProgrammingE!$B:$V,21,0))</f>
        <v/>
      </c>
      <c r="AB116" s="22" t="str">
        <f>VLOOKUP(E116,[3]Relatório!$A$1:$AK$65536,36,0)</f>
        <v/>
      </c>
      <c r="AC116" s="22" t="s">
        <v>587</v>
      </c>
      <c r="AF116" s="24"/>
      <c r="AG116" s="24"/>
      <c r="AH116" s="24"/>
      <c r="AI116" s="24"/>
    </row>
    <row r="117" spans="1:35" x14ac:dyDescent="0.25">
      <c r="A117" s="19">
        <v>80533478</v>
      </c>
      <c r="B117" s="20" t="s">
        <v>157</v>
      </c>
      <c r="C117" s="20" t="s">
        <v>44</v>
      </c>
      <c r="D117" s="15">
        <f>VLOOKUP(C117,[1]CC!D$3:P$20,12,0)</f>
        <v>44611</v>
      </c>
      <c r="E117" s="16">
        <f>VLOOKUP(A117,[2]ImportationMaterialProgrammingE!B:C,2,0)</f>
        <v>540200799</v>
      </c>
      <c r="F117" s="3" t="s">
        <v>585</v>
      </c>
      <c r="G117" s="3" t="s">
        <v>452</v>
      </c>
      <c r="H117" s="17">
        <f t="shared" ca="1" si="3"/>
        <v>63</v>
      </c>
      <c r="I117" s="15" t="e">
        <f>IF(VLOOKUP(A117,[2]ImportationMaterialProgrammingE!B:U,20,0)=0,"",VLOOKUP(A117,[2]ImportationMaterialProgrammingE!B:U,20,0))</f>
        <v>#REF!</v>
      </c>
      <c r="J117" s="15" t="str">
        <f>IF(VLOOKUP(A117,[2]ImportationMaterialProgrammingE!B:Y,24,0)&lt;&gt;"","Sim","Não")</f>
        <v>Não</v>
      </c>
      <c r="K117" s="15" t="str">
        <f>IF(VLOOKUP(A117,[2]ImportationMaterialProgrammingE!B:X,23,0)="DTA TRANSP",VLOOKUP(A117,[2]ImportationMaterialProgrammingE!B:V,21,0),"")</f>
        <v/>
      </c>
      <c r="L117" s="15" t="str">
        <f>IF(VLOOKUP(A117,[2]ImportationMaterialProgrammingE!B:Y,24,0)=0,"",VLOOKUP(A117,[2]ImportationMaterialProgrammingE!B:Y,24,0))</f>
        <v/>
      </c>
      <c r="N117" s="3" t="str">
        <f t="shared" si="4"/>
        <v/>
      </c>
      <c r="P117" s="3" t="s">
        <v>586</v>
      </c>
      <c r="Q117" s="16" t="str">
        <f>VLOOKUP(A117,[2]ImportationMaterialProgrammingE!B:AN,39,0)</f>
        <v xml:space="preserve">          </v>
      </c>
      <c r="R117" s="22" t="str">
        <f>VLOOKUP(E117,[3]Relatório!$A$1:$AK$65536,29,0)</f>
        <v/>
      </c>
      <c r="S117" s="22" t="s">
        <v>587</v>
      </c>
      <c r="T117" s="17" t="str">
        <f>VLOOKUP(A117,[2]ImportationMaterialProgrammingE!B:F,5,0)</f>
        <v/>
      </c>
      <c r="U117" s="22" t="str">
        <f>VLOOKUP(E117,[3]Relatório!$A$1:$AK$65536,33,0)</f>
        <v/>
      </c>
      <c r="V117" s="22">
        <v>44630</v>
      </c>
      <c r="W117" s="18">
        <f t="shared" ca="1" si="5"/>
        <v>7</v>
      </c>
      <c r="Z117" s="15" t="str">
        <f>VLOOKUP(A117,[2]ImportationMaterialProgrammingE!B:X,23,0)</f>
        <v>DTA TRANSP</v>
      </c>
      <c r="AA117" s="1" t="str">
        <f>IF(Z117="DTA TRANSP","",VLOOKUP(A117,[2]ImportationMaterialProgrammingE!$B:$V,21,0))</f>
        <v/>
      </c>
      <c r="AB117" s="22" t="str">
        <f>VLOOKUP(E117,[3]Relatório!$A$1:$AK$65536,36,0)</f>
        <v/>
      </c>
      <c r="AC117" s="22" t="s">
        <v>587</v>
      </c>
      <c r="AF117" s="24"/>
      <c r="AG117" s="24"/>
      <c r="AH117" s="24"/>
      <c r="AI117" s="24"/>
    </row>
    <row r="118" spans="1:35" x14ac:dyDescent="0.25">
      <c r="A118" s="19">
        <v>80533479</v>
      </c>
      <c r="B118" s="20" t="s">
        <v>158</v>
      </c>
      <c r="C118" s="20" t="s">
        <v>44</v>
      </c>
      <c r="D118" s="15">
        <f>VLOOKUP(C118,[1]CC!D$3:P$20,12,0)</f>
        <v>44611</v>
      </c>
      <c r="E118" s="16">
        <f>VLOOKUP(A118,[2]ImportationMaterialProgrammingE!B:C,2,0)</f>
        <v>540200801</v>
      </c>
      <c r="F118" s="3" t="s">
        <v>585</v>
      </c>
      <c r="G118" s="3" t="s">
        <v>452</v>
      </c>
      <c r="H118" s="17">
        <f t="shared" ca="1" si="3"/>
        <v>63</v>
      </c>
      <c r="I118" s="15" t="str">
        <f>IF(VLOOKUP(A118,[2]ImportationMaterialProgrammingE!B:U,20,0)=0,"",VLOOKUP(A118,[2]ImportationMaterialProgrammingE!B:U,20,0))</f>
        <v>22/02/2022</v>
      </c>
      <c r="J118" s="15" t="str">
        <f>IF(VLOOKUP(A118,[2]ImportationMaterialProgrammingE!B:Y,24,0)&lt;&gt;"","Sim","Não")</f>
        <v>Não</v>
      </c>
      <c r="K118" s="15" t="str">
        <f>IF(VLOOKUP(A118,[2]ImportationMaterialProgrammingE!B:X,23,0)="DTA TRANSP",VLOOKUP(A118,[2]ImportationMaterialProgrammingE!B:V,21,0),"")</f>
        <v/>
      </c>
      <c r="L118" s="15" t="str">
        <f>IF(VLOOKUP(A118,[2]ImportationMaterialProgrammingE!B:Y,24,0)=0,"",VLOOKUP(A118,[2]ImportationMaterialProgrammingE!B:Y,24,0))</f>
        <v/>
      </c>
      <c r="N118" s="3" t="str">
        <f t="shared" si="4"/>
        <v/>
      </c>
      <c r="P118" s="3" t="s">
        <v>586</v>
      </c>
      <c r="Q118" s="16" t="str">
        <f>VLOOKUP(A118,[2]ImportationMaterialProgrammingE!B:AN,39,0)</f>
        <v>2203410158</v>
      </c>
      <c r="R118" s="22">
        <f>VLOOKUP(E118,[3]Relatório!$A$1:$AK$65536,29,0)</f>
        <v>44613</v>
      </c>
      <c r="S118" s="22">
        <v>44613</v>
      </c>
      <c r="T118" s="17" t="str">
        <f>VLOOKUP(A118,[2]ImportationMaterialProgrammingE!B:F,5,0)</f>
        <v>VERDE</v>
      </c>
      <c r="U118" s="22">
        <f>VLOOKUP(E118,[3]Relatório!$A$1:$AK$65536,33,0)</f>
        <v>44613</v>
      </c>
      <c r="V118" s="22">
        <v>44616</v>
      </c>
      <c r="W118" s="18">
        <f t="shared" ca="1" si="5"/>
        <v>-7</v>
      </c>
      <c r="Z118" s="15" t="str">
        <f>VLOOKUP(A118,[2]ImportationMaterialProgrammingE!B:X,23,0)</f>
        <v>FINALIZADO</v>
      </c>
      <c r="AA118" s="1" t="str">
        <f>IF(Z118="DTA TRANSP","",VLOOKUP(A118,[2]ImportationMaterialProgrammingE!$B:$V,21,0))</f>
        <v>22/02/2022</v>
      </c>
      <c r="AB118" s="22">
        <f>VLOOKUP(E118,[3]Relatório!$A$1:$AK$65536,36,0)</f>
        <v>44613</v>
      </c>
      <c r="AC118" s="22">
        <v>44613</v>
      </c>
      <c r="AD118" s="3" t="s">
        <v>457</v>
      </c>
      <c r="AF118" s="24"/>
      <c r="AG118" s="24"/>
      <c r="AH118" s="24"/>
      <c r="AI118" s="24"/>
    </row>
    <row r="119" spans="1:35" x14ac:dyDescent="0.25">
      <c r="A119" s="19">
        <v>80533480</v>
      </c>
      <c r="B119" s="20" t="s">
        <v>159</v>
      </c>
      <c r="C119" s="20" t="s">
        <v>44</v>
      </c>
      <c r="D119" s="15">
        <f>VLOOKUP(C119,[1]CC!D$3:P$20,12,0)</f>
        <v>44611</v>
      </c>
      <c r="E119" s="16">
        <f>VLOOKUP(A119,[2]ImportationMaterialProgrammingE!B:C,2,0)</f>
        <v>540200800</v>
      </c>
      <c r="F119" s="3" t="s">
        <v>585</v>
      </c>
      <c r="G119" s="3" t="s">
        <v>452</v>
      </c>
      <c r="H119" s="17">
        <f t="shared" ca="1" si="3"/>
        <v>63</v>
      </c>
      <c r="I119" s="15" t="e">
        <f>IF(VLOOKUP(A119,[2]ImportationMaterialProgrammingE!B:U,20,0)=0,"",VLOOKUP(A119,[2]ImportationMaterialProgrammingE!B:U,20,0))</f>
        <v>#REF!</v>
      </c>
      <c r="J119" s="15" t="str">
        <f>IF(VLOOKUP(A119,[2]ImportationMaterialProgrammingE!B:Y,24,0)&lt;&gt;"","Sim","Não")</f>
        <v>Não</v>
      </c>
      <c r="K119" s="15" t="str">
        <f>IF(VLOOKUP(A119,[2]ImportationMaterialProgrammingE!B:X,23,0)="DTA TRANSP",VLOOKUP(A119,[2]ImportationMaterialProgrammingE!B:V,21,0),"")</f>
        <v/>
      </c>
      <c r="L119" s="15" t="str">
        <f>IF(VLOOKUP(A119,[2]ImportationMaterialProgrammingE!B:Y,24,0)=0,"",VLOOKUP(A119,[2]ImportationMaterialProgrammingE!B:Y,24,0))</f>
        <v/>
      </c>
      <c r="N119" s="3" t="str">
        <f t="shared" si="4"/>
        <v/>
      </c>
      <c r="P119" s="3" t="s">
        <v>586</v>
      </c>
      <c r="Q119" s="16" t="str">
        <f>VLOOKUP(A119,[2]ImportationMaterialProgrammingE!B:AN,39,0)</f>
        <v xml:space="preserve">          </v>
      </c>
      <c r="R119" s="22" t="str">
        <f>VLOOKUP(E119,[3]Relatório!$A$1:$AK$65536,29,0)</f>
        <v/>
      </c>
      <c r="S119" s="22" t="s">
        <v>587</v>
      </c>
      <c r="T119" s="17" t="str">
        <f>VLOOKUP(A119,[2]ImportationMaterialProgrammingE!B:F,5,0)</f>
        <v/>
      </c>
      <c r="U119" s="22" t="str">
        <f>VLOOKUP(E119,[3]Relatório!$A$1:$AK$65536,33,0)</f>
        <v/>
      </c>
      <c r="V119" s="22">
        <v>44634</v>
      </c>
      <c r="W119" s="18">
        <f t="shared" ca="1" si="5"/>
        <v>11</v>
      </c>
      <c r="Z119" s="15" t="str">
        <f>VLOOKUP(A119,[2]ImportationMaterialProgrammingE!B:X,23,0)</f>
        <v>DTA TRANSP</v>
      </c>
      <c r="AA119" s="1" t="str">
        <f>IF(Z119="DTA TRANSP","",VLOOKUP(A119,[2]ImportationMaterialProgrammingE!$B:$V,21,0))</f>
        <v/>
      </c>
      <c r="AB119" s="22" t="str">
        <f>VLOOKUP(E119,[3]Relatório!$A$1:$AK$65536,36,0)</f>
        <v/>
      </c>
      <c r="AC119" s="22" t="s">
        <v>587</v>
      </c>
      <c r="AF119" s="24"/>
      <c r="AG119" s="24"/>
      <c r="AH119" s="24"/>
      <c r="AI119" s="24"/>
    </row>
    <row r="120" spans="1:35" x14ac:dyDescent="0.25">
      <c r="A120" s="19">
        <v>80533482</v>
      </c>
      <c r="B120" s="20" t="s">
        <v>160</v>
      </c>
      <c r="C120" s="20" t="s">
        <v>44</v>
      </c>
      <c r="D120" s="15">
        <f>VLOOKUP(C120,[1]CC!D$3:P$20,12,0)</f>
        <v>44611</v>
      </c>
      <c r="E120" s="16">
        <f>VLOOKUP(A120,[2]ImportationMaterialProgrammingE!B:C,2,0)</f>
        <v>540200802</v>
      </c>
      <c r="F120" s="3" t="s">
        <v>585</v>
      </c>
      <c r="G120" s="3" t="s">
        <v>452</v>
      </c>
      <c r="H120" s="17">
        <f t="shared" ca="1" si="3"/>
        <v>63</v>
      </c>
      <c r="I120" s="15" t="e">
        <f>IF(VLOOKUP(A120,[2]ImportationMaterialProgrammingE!B:U,20,0)=0,"",VLOOKUP(A120,[2]ImportationMaterialProgrammingE!B:U,20,0))</f>
        <v>#REF!</v>
      </c>
      <c r="J120" s="15" t="str">
        <f>IF(VLOOKUP(A120,[2]ImportationMaterialProgrammingE!B:Y,24,0)&lt;&gt;"","Sim","Não")</f>
        <v>Não</v>
      </c>
      <c r="K120" s="15" t="str">
        <f>IF(VLOOKUP(A120,[2]ImportationMaterialProgrammingE!B:X,23,0)="DTA TRANSP",VLOOKUP(A120,[2]ImportationMaterialProgrammingE!B:V,21,0),"")</f>
        <v/>
      </c>
      <c r="L120" s="15" t="str">
        <f>IF(VLOOKUP(A120,[2]ImportationMaterialProgrammingE!B:Y,24,0)=0,"",VLOOKUP(A120,[2]ImportationMaterialProgrammingE!B:Y,24,0))</f>
        <v/>
      </c>
      <c r="N120" s="3" t="str">
        <f t="shared" si="4"/>
        <v/>
      </c>
      <c r="P120" s="3" t="s">
        <v>586</v>
      </c>
      <c r="Q120" s="16" t="str">
        <f>VLOOKUP(A120,[2]ImportationMaterialProgrammingE!B:AN,39,0)</f>
        <v xml:space="preserve">          </v>
      </c>
      <c r="R120" s="22" t="str">
        <f>VLOOKUP(E120,[3]Relatório!$A$1:$AK$65536,29,0)</f>
        <v/>
      </c>
      <c r="S120" s="22" t="s">
        <v>587</v>
      </c>
      <c r="T120" s="17" t="str">
        <f>VLOOKUP(A120,[2]ImportationMaterialProgrammingE!B:F,5,0)</f>
        <v/>
      </c>
      <c r="U120" s="22" t="str">
        <f>VLOOKUP(E120,[3]Relatório!$A$1:$AK$65536,33,0)</f>
        <v/>
      </c>
      <c r="V120" s="22">
        <v>44624</v>
      </c>
      <c r="W120" s="18">
        <f t="shared" ca="1" si="5"/>
        <v>1</v>
      </c>
      <c r="Z120" s="15" t="str">
        <f>VLOOKUP(A120,[2]ImportationMaterialProgrammingE!B:X,23,0)</f>
        <v>DTA TRANSP</v>
      </c>
      <c r="AA120" s="1" t="str">
        <f>IF(Z120="DTA TRANSP","",VLOOKUP(A120,[2]ImportationMaterialProgrammingE!$B:$V,21,0))</f>
        <v/>
      </c>
      <c r="AB120" s="22" t="str">
        <f>VLOOKUP(E120,[3]Relatório!$A$1:$AK$65536,36,0)</f>
        <v/>
      </c>
      <c r="AC120" s="22" t="s">
        <v>587</v>
      </c>
      <c r="AF120" s="24"/>
      <c r="AG120" s="24"/>
      <c r="AH120" s="24"/>
      <c r="AI120" s="24"/>
    </row>
    <row r="121" spans="1:35" x14ac:dyDescent="0.25">
      <c r="A121" s="19">
        <v>80533485</v>
      </c>
      <c r="B121" s="20" t="s">
        <v>161</v>
      </c>
      <c r="C121" s="20" t="s">
        <v>44</v>
      </c>
      <c r="D121" s="15">
        <f>VLOOKUP(C121,[1]CC!D$3:P$20,12,0)</f>
        <v>44611</v>
      </c>
      <c r="E121" s="16">
        <f>VLOOKUP(A121,[2]ImportationMaterialProgrammingE!B:C,2,0)</f>
        <v>540200803</v>
      </c>
      <c r="F121" s="3" t="s">
        <v>585</v>
      </c>
      <c r="G121" s="3" t="s">
        <v>452</v>
      </c>
      <c r="H121" s="17">
        <f t="shared" ca="1" si="3"/>
        <v>63</v>
      </c>
      <c r="I121" s="15" t="str">
        <f>IF(VLOOKUP(A121,[2]ImportationMaterialProgrammingE!B:U,20,0)=0,"",VLOOKUP(A121,[2]ImportationMaterialProgrammingE!B:U,20,0))</f>
        <v>22/02/2022</v>
      </c>
      <c r="J121" s="15" t="str">
        <f>IF(VLOOKUP(A121,[2]ImportationMaterialProgrammingE!B:Y,24,0)&lt;&gt;"","Sim","Não")</f>
        <v>Não</v>
      </c>
      <c r="K121" s="15" t="str">
        <f>IF(VLOOKUP(A121,[2]ImportationMaterialProgrammingE!B:X,23,0)="DTA TRANSP",VLOOKUP(A121,[2]ImportationMaterialProgrammingE!B:V,21,0),"")</f>
        <v/>
      </c>
      <c r="L121" s="15" t="str">
        <f>IF(VLOOKUP(A121,[2]ImportationMaterialProgrammingE!B:Y,24,0)=0,"",VLOOKUP(A121,[2]ImportationMaterialProgrammingE!B:Y,24,0))</f>
        <v/>
      </c>
      <c r="N121" s="3" t="str">
        <f t="shared" si="4"/>
        <v/>
      </c>
      <c r="P121" s="3" t="s">
        <v>586</v>
      </c>
      <c r="Q121" s="16" t="str">
        <f>VLOOKUP(A121,[2]ImportationMaterialProgrammingE!B:AN,39,0)</f>
        <v>2203617356</v>
      </c>
      <c r="R121" s="22">
        <f>VLOOKUP(E121,[3]Relatório!$A$1:$AK$65536,29,0)</f>
        <v>44615</v>
      </c>
      <c r="S121" s="22">
        <v>44615</v>
      </c>
      <c r="T121" s="17" t="str">
        <f>VLOOKUP(A121,[2]ImportationMaterialProgrammingE!B:F,5,0)</f>
        <v>VERDE</v>
      </c>
      <c r="U121" s="22">
        <f>VLOOKUP(E121,[3]Relatório!$A$1:$AK$65536,33,0)</f>
        <v>44615</v>
      </c>
      <c r="V121" s="22">
        <v>44627</v>
      </c>
      <c r="W121" s="18">
        <f t="shared" ca="1" si="5"/>
        <v>4</v>
      </c>
      <c r="Z121" s="15" t="str">
        <f>VLOOKUP(A121,[2]ImportationMaterialProgrammingE!B:X,23,0)</f>
        <v>FINALIZADO</v>
      </c>
      <c r="AA121" s="1" t="str">
        <f>IF(Z121="DTA TRANSP","",VLOOKUP(A121,[2]ImportationMaterialProgrammingE!$B:$V,21,0))</f>
        <v>23/02/2022</v>
      </c>
      <c r="AB121" s="22">
        <f>VLOOKUP(E121,[3]Relatório!$A$1:$AK$65536,36,0)</f>
        <v>44615</v>
      </c>
      <c r="AC121" s="22">
        <v>44615</v>
      </c>
      <c r="AD121" s="3" t="s">
        <v>457</v>
      </c>
      <c r="AF121" s="24"/>
      <c r="AG121" s="24"/>
      <c r="AH121" s="24"/>
      <c r="AI121" s="24"/>
    </row>
    <row r="122" spans="1:35" x14ac:dyDescent="0.25">
      <c r="A122" s="19">
        <v>80533488</v>
      </c>
      <c r="B122" s="20" t="s">
        <v>162</v>
      </c>
      <c r="C122" s="20" t="s">
        <v>44</v>
      </c>
      <c r="D122" s="15">
        <f>VLOOKUP(C122,[1]CC!D$3:P$20,12,0)</f>
        <v>44611</v>
      </c>
      <c r="E122" s="16">
        <f>VLOOKUP(A122,[2]ImportationMaterialProgrammingE!B:C,2,0)</f>
        <v>540200804</v>
      </c>
      <c r="F122" s="3" t="s">
        <v>585</v>
      </c>
      <c r="G122" s="3" t="s">
        <v>452</v>
      </c>
      <c r="H122" s="17">
        <f t="shared" ca="1" si="3"/>
        <v>63</v>
      </c>
      <c r="I122" s="15" t="str">
        <f>IF(VLOOKUP(A122,[2]ImportationMaterialProgrammingE!B:U,20,0)=0,"",VLOOKUP(A122,[2]ImportationMaterialProgrammingE!B:U,20,0))</f>
        <v>22/02/2022</v>
      </c>
      <c r="J122" s="15" t="str">
        <f>IF(VLOOKUP(A122,[2]ImportationMaterialProgrammingE!B:Y,24,0)&lt;&gt;"","Sim","Não")</f>
        <v>Não</v>
      </c>
      <c r="K122" s="15" t="str">
        <f>IF(VLOOKUP(A122,[2]ImportationMaterialProgrammingE!B:X,23,0)="DTA TRANSP",VLOOKUP(A122,[2]ImportationMaterialProgrammingE!B:V,21,0),"")</f>
        <v/>
      </c>
      <c r="L122" s="15" t="str">
        <f>IF(VLOOKUP(A122,[2]ImportationMaterialProgrammingE!B:Y,24,0)=0,"",VLOOKUP(A122,[2]ImportationMaterialProgrammingE!B:Y,24,0))</f>
        <v/>
      </c>
      <c r="N122" s="3" t="str">
        <f t="shared" si="4"/>
        <v/>
      </c>
      <c r="P122" s="3" t="s">
        <v>586</v>
      </c>
      <c r="Q122" s="16" t="str">
        <f>VLOOKUP(A122,[2]ImportationMaterialProgrammingE!B:AN,39,0)</f>
        <v>2203410611</v>
      </c>
      <c r="R122" s="22">
        <f>VLOOKUP(E122,[3]Relatório!$A$1:$AK$65536,29,0)</f>
        <v>44613</v>
      </c>
      <c r="S122" s="22">
        <v>44613</v>
      </c>
      <c r="T122" s="17" t="str">
        <f>VLOOKUP(A122,[2]ImportationMaterialProgrammingE!B:F,5,0)</f>
        <v>VERDE</v>
      </c>
      <c r="U122" s="22">
        <f>VLOOKUP(E122,[3]Relatório!$A$1:$AK$65536,33,0)</f>
        <v>44613</v>
      </c>
      <c r="V122" s="22">
        <v>44616</v>
      </c>
      <c r="W122" s="18">
        <f t="shared" ca="1" si="5"/>
        <v>-7</v>
      </c>
      <c r="Z122" s="15" t="str">
        <f>VLOOKUP(A122,[2]ImportationMaterialProgrammingE!B:X,23,0)</f>
        <v>FINALIZADO</v>
      </c>
      <c r="AA122" s="1" t="str">
        <f>IF(Z122="DTA TRANSP","",VLOOKUP(A122,[2]ImportationMaterialProgrammingE!$B:$V,21,0))</f>
        <v>22/02/2022</v>
      </c>
      <c r="AB122" s="22">
        <f>VLOOKUP(E122,[3]Relatório!$A$1:$AK$65536,36,0)</f>
        <v>44613</v>
      </c>
      <c r="AC122" s="22">
        <v>44613</v>
      </c>
      <c r="AD122" s="3" t="s">
        <v>457</v>
      </c>
      <c r="AF122" s="24"/>
      <c r="AG122" s="24"/>
      <c r="AH122" s="24"/>
      <c r="AI122" s="24"/>
    </row>
    <row r="123" spans="1:35" x14ac:dyDescent="0.25">
      <c r="A123" s="19">
        <v>80533490</v>
      </c>
      <c r="B123" s="20" t="s">
        <v>163</v>
      </c>
      <c r="C123" s="20" t="s">
        <v>44</v>
      </c>
      <c r="D123" s="15">
        <f>VLOOKUP(C123,[1]CC!D$3:P$20,12,0)</f>
        <v>44611</v>
      </c>
      <c r="E123" s="16">
        <f>VLOOKUP(A123,[2]ImportationMaterialProgrammingE!B:C,2,0)</f>
        <v>540200805</v>
      </c>
      <c r="F123" s="3" t="s">
        <v>585</v>
      </c>
      <c r="G123" s="3" t="s">
        <v>452</v>
      </c>
      <c r="H123" s="17">
        <f t="shared" ca="1" si="3"/>
        <v>63</v>
      </c>
      <c r="I123" s="15" t="str">
        <f>IF(VLOOKUP(A123,[2]ImportationMaterialProgrammingE!B:U,20,0)=0,"",VLOOKUP(A123,[2]ImportationMaterialProgrammingE!B:U,20,0))</f>
        <v>18/03/2022</v>
      </c>
      <c r="J123" s="15" t="str">
        <f>IF(VLOOKUP(A123,[2]ImportationMaterialProgrammingE!B:Y,24,0)&lt;&gt;"","Sim","Não")</f>
        <v>Não</v>
      </c>
      <c r="K123" s="15" t="str">
        <f>IF(VLOOKUP(A123,[2]ImportationMaterialProgrammingE!B:X,23,0)="DTA TRANSP",VLOOKUP(A123,[2]ImportationMaterialProgrammingE!B:V,21,0),"")</f>
        <v/>
      </c>
      <c r="L123" s="15" t="str">
        <f>IF(VLOOKUP(A123,[2]ImportationMaterialProgrammingE!B:Y,24,0)=0,"",VLOOKUP(A123,[2]ImportationMaterialProgrammingE!B:Y,24,0))</f>
        <v/>
      </c>
      <c r="N123" s="3" t="str">
        <f t="shared" si="4"/>
        <v/>
      </c>
      <c r="P123" s="3" t="s">
        <v>456</v>
      </c>
      <c r="Q123" s="16" t="str">
        <f>VLOOKUP(A123,[2]ImportationMaterialProgrammingE!B:AN,39,0)</f>
        <v xml:space="preserve">          </v>
      </c>
      <c r="R123" s="22">
        <f>VLOOKUP(E123,[3]Relatório!$A$1:$AK$65536,29,0)</f>
        <v>44637</v>
      </c>
      <c r="S123" s="22" t="s">
        <v>587</v>
      </c>
      <c r="T123" s="17" t="str">
        <f>VLOOKUP(A123,[2]ImportationMaterialProgrammingE!B:F,5,0)</f>
        <v/>
      </c>
      <c r="U123" s="22">
        <f>VLOOKUP(E123,[3]Relatório!$A$1:$AK$65536,33,0)</f>
        <v>44638</v>
      </c>
      <c r="V123" s="22">
        <v>44614</v>
      </c>
      <c r="W123" s="18">
        <f t="shared" ca="1" si="5"/>
        <v>-9</v>
      </c>
      <c r="Z123" s="15" t="str">
        <f>VLOOKUP(A123,[2]ImportationMaterialProgrammingE!B:X,23,0)</f>
        <v>SBL</v>
      </c>
      <c r="AA123" s="1" t="str">
        <f>IF(Z123="DTA TRANSP","",VLOOKUP(A123,[2]ImportationMaterialProgrammingE!$B:$V,21,0))</f>
        <v/>
      </c>
      <c r="AB123" s="22" t="str">
        <f>VLOOKUP(E123,[3]Relatório!$A$1:$AK$65536,36,0)</f>
        <v/>
      </c>
      <c r="AC123" s="22" t="s">
        <v>587</v>
      </c>
      <c r="AF123" s="24"/>
      <c r="AG123" s="24"/>
      <c r="AH123" s="24"/>
      <c r="AI123" s="24"/>
    </row>
    <row r="124" spans="1:35" x14ac:dyDescent="0.25">
      <c r="A124" s="26">
        <v>80533410</v>
      </c>
      <c r="B124" s="27" t="s">
        <v>168</v>
      </c>
      <c r="C124" s="27" t="s">
        <v>167</v>
      </c>
      <c r="D124" s="15">
        <f>VLOOKUP(C124,[1]CC!D$3:P$20,12,0)</f>
        <v>44613</v>
      </c>
      <c r="E124" s="16">
        <f>VLOOKUP(A124,[2]ImportationMaterialProgrammingE!B:C,2,0)</f>
        <v>540201116</v>
      </c>
      <c r="F124" s="3" t="s">
        <v>585</v>
      </c>
      <c r="G124" s="3" t="s">
        <v>452</v>
      </c>
      <c r="H124" s="17">
        <f t="shared" ca="1" si="3"/>
        <v>65</v>
      </c>
      <c r="I124" s="15" t="str">
        <f>IF(VLOOKUP(A124,[2]ImportationMaterialProgrammingE!B:U,20,0)=0,"",VLOOKUP(A124,[2]ImportationMaterialProgrammingE!B:U,20,0))</f>
        <v>08/03/2022</v>
      </c>
      <c r="J124" s="15" t="str">
        <f>IF(VLOOKUP(A124,[2]ImportationMaterialProgrammingE!B:Y,24,0)&lt;&gt;"","Sim","Não")</f>
        <v>Não</v>
      </c>
      <c r="K124" s="15" t="str">
        <f>IF(VLOOKUP(A124,[2]ImportationMaterialProgrammingE!B:X,23,0)="DTA TRANSP",VLOOKUP(A124,[2]ImportationMaterialProgrammingE!B:V,21,0),"")</f>
        <v/>
      </c>
      <c r="L124" s="15" t="str">
        <f>IF(VLOOKUP(A124,[2]ImportationMaterialProgrammingE!B:Y,24,0)=0,"",VLOOKUP(A124,[2]ImportationMaterialProgrammingE!B:Y,24,0))</f>
        <v/>
      </c>
      <c r="N124" s="3" t="str">
        <f t="shared" si="4"/>
        <v/>
      </c>
      <c r="P124" s="3" t="s">
        <v>586</v>
      </c>
      <c r="Q124" s="16" t="str">
        <f>VLOOKUP(A124,[2]ImportationMaterialProgrammingE!B:AN,39,0)</f>
        <v>2204211094</v>
      </c>
      <c r="R124" s="22">
        <f>VLOOKUP(E124,[3]Relatório!$A$1:$AK$65536,29,0)</f>
        <v>44624</v>
      </c>
      <c r="S124" s="22">
        <v>44624</v>
      </c>
      <c r="T124" s="17" t="str">
        <f>VLOOKUP(A124,[2]ImportationMaterialProgrammingE!B:F,5,0)</f>
        <v>VERDE</v>
      </c>
      <c r="U124" s="22">
        <f>VLOOKUP(E124,[3]Relatório!$A$1:$AK$65536,33,0)</f>
        <v>44627</v>
      </c>
      <c r="V124" s="22">
        <v>44616</v>
      </c>
      <c r="W124" s="18">
        <f t="shared" ca="1" si="5"/>
        <v>-7</v>
      </c>
      <c r="Z124" s="15" t="str">
        <f>VLOOKUP(A124,[2]ImportationMaterialProgrammingE!B:X,23,0)</f>
        <v>FINALIZADO</v>
      </c>
      <c r="AA124" s="1" t="str">
        <f>IF(Z124="DTA TRANSP","",VLOOKUP(A124,[2]ImportationMaterialProgrammingE!$B:$V,21,0))</f>
        <v>08/03/2022</v>
      </c>
      <c r="AB124" s="22">
        <f>VLOOKUP(E124,[3]Relatório!$A$1:$AK$65536,36,0)</f>
        <v>44627</v>
      </c>
      <c r="AC124" s="22">
        <v>44627</v>
      </c>
      <c r="AD124" s="3" t="s">
        <v>457</v>
      </c>
      <c r="AF124" s="24"/>
      <c r="AG124" s="24"/>
      <c r="AH124" s="24"/>
      <c r="AI124" s="24"/>
    </row>
    <row r="125" spans="1:35" x14ac:dyDescent="0.25">
      <c r="A125" s="26">
        <v>80533424</v>
      </c>
      <c r="B125" s="27" t="s">
        <v>169</v>
      </c>
      <c r="C125" s="27" t="s">
        <v>167</v>
      </c>
      <c r="D125" s="15">
        <f>VLOOKUP(C125,[1]CC!D$3:P$20,12,0)</f>
        <v>44613</v>
      </c>
      <c r="E125" s="16">
        <f>VLOOKUP(A125,[2]ImportationMaterialProgrammingE!B:C,2,0)</f>
        <v>540201113</v>
      </c>
      <c r="F125" s="3" t="s">
        <v>585</v>
      </c>
      <c r="G125" s="3" t="s">
        <v>452</v>
      </c>
      <c r="H125" s="17">
        <f t="shared" ca="1" si="3"/>
        <v>65</v>
      </c>
      <c r="I125" s="15" t="e">
        <f>IF(VLOOKUP(A125,[2]ImportationMaterialProgrammingE!B:U,20,0)=0,"",VLOOKUP(A125,[2]ImportationMaterialProgrammingE!B:U,20,0))</f>
        <v>#REF!</v>
      </c>
      <c r="J125" s="15" t="str">
        <f>IF(VLOOKUP(A125,[2]ImportationMaterialProgrammingE!B:Y,24,0)&lt;&gt;"","Sim","Não")</f>
        <v>Não</v>
      </c>
      <c r="K125" s="15" t="str">
        <f>IF(VLOOKUP(A125,[2]ImportationMaterialProgrammingE!B:X,23,0)="DTA TRANSP",VLOOKUP(A125,[2]ImportationMaterialProgrammingE!B:V,21,0),"")</f>
        <v/>
      </c>
      <c r="L125" s="15" t="str">
        <f>IF(VLOOKUP(A125,[2]ImportationMaterialProgrammingE!B:Y,24,0)=0,"",VLOOKUP(A125,[2]ImportationMaterialProgrammingE!B:Y,24,0))</f>
        <v/>
      </c>
      <c r="N125" s="3" t="str">
        <f t="shared" si="4"/>
        <v/>
      </c>
      <c r="P125" s="3" t="s">
        <v>586</v>
      </c>
      <c r="Q125" s="16" t="str">
        <f>VLOOKUP(A125,[2]ImportationMaterialProgrammingE!B:AN,39,0)</f>
        <v xml:space="preserve">          </v>
      </c>
      <c r="R125" s="22" t="str">
        <f>VLOOKUP(E125,[3]Relatório!$A$1:$AK$65536,29,0)</f>
        <v/>
      </c>
      <c r="S125" s="22" t="s">
        <v>587</v>
      </c>
      <c r="T125" s="17" t="str">
        <f>VLOOKUP(A125,[2]ImportationMaterialProgrammingE!B:F,5,0)</f>
        <v/>
      </c>
      <c r="U125" s="22" t="str">
        <f>VLOOKUP(E125,[3]Relatório!$A$1:$AK$65536,33,0)</f>
        <v/>
      </c>
      <c r="V125" s="22">
        <v>44614</v>
      </c>
      <c r="W125" s="18">
        <f t="shared" ca="1" si="5"/>
        <v>-9</v>
      </c>
      <c r="Z125" s="15" t="str">
        <f>VLOOKUP(A125,[2]ImportationMaterialProgrammingE!B:X,23,0)</f>
        <v>DTA TRANSP</v>
      </c>
      <c r="AA125" s="1" t="str">
        <f>IF(Z125="DTA TRANSP","",VLOOKUP(A125,[2]ImportationMaterialProgrammingE!$B:$V,21,0))</f>
        <v/>
      </c>
      <c r="AB125" s="22" t="str">
        <f>VLOOKUP(E125,[3]Relatório!$A$1:$AK$65536,36,0)</f>
        <v/>
      </c>
      <c r="AC125" s="22" t="s">
        <v>587</v>
      </c>
      <c r="AF125" s="24"/>
      <c r="AG125" s="24"/>
      <c r="AH125" s="24"/>
      <c r="AI125" s="24"/>
    </row>
    <row r="126" spans="1:35" x14ac:dyDescent="0.25">
      <c r="A126" s="26">
        <v>80533469</v>
      </c>
      <c r="B126" s="27" t="s">
        <v>170</v>
      </c>
      <c r="C126" s="27" t="s">
        <v>167</v>
      </c>
      <c r="D126" s="15">
        <f>VLOOKUP(C126,[1]CC!D$3:P$20,12,0)</f>
        <v>44613</v>
      </c>
      <c r="E126" s="16">
        <f>VLOOKUP(A126,[2]ImportationMaterialProgrammingE!B:C,2,0)</f>
        <v>540201222</v>
      </c>
      <c r="F126" s="3" t="s">
        <v>585</v>
      </c>
      <c r="G126" s="3" t="s">
        <v>452</v>
      </c>
      <c r="H126" s="17">
        <f t="shared" ca="1" si="3"/>
        <v>65</v>
      </c>
      <c r="I126" s="15" t="str">
        <f>IF(VLOOKUP(A126,[2]ImportationMaterialProgrammingE!B:U,20,0)=0,"",VLOOKUP(A126,[2]ImportationMaterialProgrammingE!B:U,20,0))</f>
        <v>25/02/2022</v>
      </c>
      <c r="J126" s="15" t="str">
        <f>IF(VLOOKUP(A126,[2]ImportationMaterialProgrammingE!B:Y,24,0)&lt;&gt;"","Sim","Não")</f>
        <v>Não</v>
      </c>
      <c r="K126" s="15" t="str">
        <f>IF(VLOOKUP(A126,[2]ImportationMaterialProgrammingE!B:X,23,0)="DTA TRANSP",VLOOKUP(A126,[2]ImportationMaterialProgrammingE!B:V,21,0),"")</f>
        <v/>
      </c>
      <c r="L126" s="15" t="str">
        <f>IF(VLOOKUP(A126,[2]ImportationMaterialProgrammingE!B:Y,24,0)=0,"",VLOOKUP(A126,[2]ImportationMaterialProgrammingE!B:Y,24,0))</f>
        <v/>
      </c>
      <c r="N126" s="3" t="str">
        <f t="shared" si="4"/>
        <v/>
      </c>
      <c r="P126" s="3" t="s">
        <v>586</v>
      </c>
      <c r="Q126" s="16" t="str">
        <f>VLOOKUP(A126,[2]ImportationMaterialProgrammingE!B:AN,39,0)</f>
        <v>2204183872</v>
      </c>
      <c r="R126" s="22">
        <f>VLOOKUP(E126,[3]Relatório!$A$1:$AK$65536,29,0)</f>
        <v>44624</v>
      </c>
      <c r="S126" s="22">
        <v>44624</v>
      </c>
      <c r="T126" s="17" t="str">
        <f>VLOOKUP(A126,[2]ImportationMaterialProgrammingE!B:F,5,0)</f>
        <v>VERDE</v>
      </c>
      <c r="U126" s="22">
        <f>VLOOKUP(E126,[3]Relatório!$A$1:$AK$65536,33,0)</f>
        <v>44624</v>
      </c>
      <c r="V126" s="22">
        <v>44615</v>
      </c>
      <c r="W126" s="18">
        <f t="shared" ca="1" si="5"/>
        <v>-8</v>
      </c>
      <c r="Z126" s="15" t="str">
        <f>VLOOKUP(A126,[2]ImportationMaterialProgrammingE!B:X,23,0)</f>
        <v>FINALIZADO</v>
      </c>
      <c r="AA126" s="1" t="str">
        <f>IF(Z126="DTA TRANSP","",VLOOKUP(A126,[2]ImportationMaterialProgrammingE!$B:$V,21,0))</f>
        <v>04/03/2022</v>
      </c>
      <c r="AB126" s="22">
        <f>VLOOKUP(E126,[3]Relatório!$A$1:$AK$65536,36,0)</f>
        <v>44627</v>
      </c>
      <c r="AC126" s="22">
        <v>44627</v>
      </c>
      <c r="AD126" s="3" t="s">
        <v>457</v>
      </c>
      <c r="AF126" s="24"/>
      <c r="AG126" s="24"/>
      <c r="AH126" s="24"/>
      <c r="AI126" s="24"/>
    </row>
    <row r="127" spans="1:35" x14ac:dyDescent="0.25">
      <c r="A127" s="26">
        <v>80533492</v>
      </c>
      <c r="B127" s="27" t="s">
        <v>171</v>
      </c>
      <c r="C127" s="27" t="s">
        <v>167</v>
      </c>
      <c r="D127" s="15">
        <f>VLOOKUP(C127,[1]CC!D$3:P$20,12,0)</f>
        <v>44613</v>
      </c>
      <c r="E127" s="16">
        <f>VLOOKUP(A127,[2]ImportationMaterialProgrammingE!B:C,2,0)</f>
        <v>540201309</v>
      </c>
      <c r="F127" s="3" t="s">
        <v>585</v>
      </c>
      <c r="G127" s="3" t="s">
        <v>452</v>
      </c>
      <c r="H127" s="17">
        <f t="shared" ca="1" si="3"/>
        <v>65</v>
      </c>
      <c r="I127" s="15" t="str">
        <f>IF(VLOOKUP(A127,[2]ImportationMaterialProgrammingE!B:U,20,0)=0,"",VLOOKUP(A127,[2]ImportationMaterialProgrammingE!B:U,20,0))</f>
        <v>25/02/2022</v>
      </c>
      <c r="J127" s="15" t="str">
        <f>IF(VLOOKUP(A127,[2]ImportationMaterialProgrammingE!B:Y,24,0)&lt;&gt;"","Sim","Não")</f>
        <v>Não</v>
      </c>
      <c r="K127" s="15" t="str">
        <f>IF(VLOOKUP(A127,[2]ImportationMaterialProgrammingE!B:X,23,0)="DTA TRANSP",VLOOKUP(A127,[2]ImportationMaterialProgrammingE!B:V,21,0),"")</f>
        <v/>
      </c>
      <c r="L127" s="15" t="str">
        <f>IF(VLOOKUP(A127,[2]ImportationMaterialProgrammingE!B:Y,24,0)=0,"",VLOOKUP(A127,[2]ImportationMaterialProgrammingE!B:Y,24,0))</f>
        <v/>
      </c>
      <c r="N127" s="3" t="str">
        <f t="shared" si="4"/>
        <v/>
      </c>
      <c r="P127" s="3" t="s">
        <v>586</v>
      </c>
      <c r="Q127" s="16" t="str">
        <f>VLOOKUP(A127,[2]ImportationMaterialProgrammingE!B:AN,39,0)</f>
        <v>2203696531</v>
      </c>
      <c r="R127" s="22">
        <f>VLOOKUP(E127,[3]Relatório!$A$1:$AK$65536,29,0)</f>
        <v>44616</v>
      </c>
      <c r="S127" s="22">
        <v>44616</v>
      </c>
      <c r="T127" s="17" t="str">
        <f>VLOOKUP(A127,[2]ImportationMaterialProgrammingE!B:F,5,0)</f>
        <v>VERDE</v>
      </c>
      <c r="U127" s="22">
        <f>VLOOKUP(E127,[3]Relatório!$A$1:$AK$65536,33,0)</f>
        <v>44616</v>
      </c>
      <c r="V127" s="22">
        <v>44615</v>
      </c>
      <c r="W127" s="18">
        <f t="shared" ca="1" si="5"/>
        <v>-8</v>
      </c>
      <c r="Z127" s="15" t="str">
        <f>VLOOKUP(A127,[2]ImportationMaterialProgrammingE!B:X,23,0)</f>
        <v>FINALIZADO</v>
      </c>
      <c r="AA127" s="1" t="str">
        <f>IF(Z127="DTA TRANSP","",VLOOKUP(A127,[2]ImportationMaterialProgrammingE!$B:$V,21,0))</f>
        <v>25/02/2022</v>
      </c>
      <c r="AB127" s="22">
        <f>VLOOKUP(E127,[3]Relatório!$A$1:$AK$65536,36,0)</f>
        <v>44616</v>
      </c>
      <c r="AC127" s="22">
        <v>44616</v>
      </c>
      <c r="AD127" s="3" t="s">
        <v>457</v>
      </c>
      <c r="AF127" s="24"/>
      <c r="AG127" s="24"/>
      <c r="AH127" s="24"/>
      <c r="AI127" s="24"/>
    </row>
    <row r="128" spans="1:35" x14ac:dyDescent="0.25">
      <c r="A128" s="26">
        <v>80533505</v>
      </c>
      <c r="B128" s="27" t="s">
        <v>172</v>
      </c>
      <c r="C128" s="27" t="s">
        <v>167</v>
      </c>
      <c r="D128" s="15">
        <f>VLOOKUP(C128,[1]CC!D$3:P$20,12,0)</f>
        <v>44613</v>
      </c>
      <c r="E128" s="16">
        <f>VLOOKUP(A128,[2]ImportationMaterialProgrammingE!B:C,2,0)</f>
        <v>540201221</v>
      </c>
      <c r="F128" s="3" t="s">
        <v>585</v>
      </c>
      <c r="G128" s="3" t="s">
        <v>452</v>
      </c>
      <c r="H128" s="17">
        <f t="shared" ca="1" si="3"/>
        <v>65</v>
      </c>
      <c r="I128" s="15" t="str">
        <f>IF(VLOOKUP(A128,[2]ImportationMaterialProgrammingE!B:U,20,0)=0,"",VLOOKUP(A128,[2]ImportationMaterialProgrammingE!B:U,20,0))</f>
        <v>03/03/2022</v>
      </c>
      <c r="J128" s="15" t="str">
        <f>IF(VLOOKUP(A128,[2]ImportationMaterialProgrammingE!B:Y,24,0)&lt;&gt;"","Sim","Não")</f>
        <v>Não</v>
      </c>
      <c r="K128" s="15" t="str">
        <f>IF(VLOOKUP(A128,[2]ImportationMaterialProgrammingE!B:X,23,0)="DTA TRANSP",VLOOKUP(A128,[2]ImportationMaterialProgrammingE!B:V,21,0),"")</f>
        <v/>
      </c>
      <c r="L128" s="15" t="str">
        <f>IF(VLOOKUP(A128,[2]ImportationMaterialProgrammingE!B:Y,24,0)=0,"",VLOOKUP(A128,[2]ImportationMaterialProgrammingE!B:Y,24,0))</f>
        <v/>
      </c>
      <c r="N128" s="3" t="str">
        <f t="shared" si="4"/>
        <v/>
      </c>
      <c r="P128" s="3" t="s">
        <v>459</v>
      </c>
      <c r="Q128" s="16" t="str">
        <f>VLOOKUP(A128,[2]ImportationMaterialProgrammingE!B:AN,39,0)</f>
        <v xml:space="preserve">          </v>
      </c>
      <c r="R128" s="22" t="str">
        <f>VLOOKUP(E128,[3]Relatório!$A$1:$AK$65536,29,0)</f>
        <v/>
      </c>
      <c r="S128" s="22" t="s">
        <v>587</v>
      </c>
      <c r="T128" s="17" t="str">
        <f>VLOOKUP(A128,[2]ImportationMaterialProgrammingE!B:F,5,0)</f>
        <v/>
      </c>
      <c r="U128" s="22" t="str">
        <f>VLOOKUP(E128,[3]Relatório!$A$1:$AK$65536,33,0)</f>
        <v/>
      </c>
      <c r="V128" s="22">
        <v>44617</v>
      </c>
      <c r="W128" s="18">
        <f t="shared" ca="1" si="5"/>
        <v>-6</v>
      </c>
      <c r="Z128" s="15" t="str">
        <f>VLOOKUP(A128,[2]ImportationMaterialProgrammingE!B:X,23,0)</f>
        <v/>
      </c>
      <c r="AA128" s="1" t="str">
        <f>IF(Z128="DTA TRANSP","",VLOOKUP(A128,[2]ImportationMaterialProgrammingE!$B:$V,21,0))</f>
        <v/>
      </c>
      <c r="AB128" s="22" t="str">
        <f>VLOOKUP(E128,[3]Relatório!$A$1:$AK$65536,36,0)</f>
        <v/>
      </c>
      <c r="AC128" s="22" t="s">
        <v>587</v>
      </c>
      <c r="AF128" s="24"/>
      <c r="AG128" s="24"/>
      <c r="AH128" s="24"/>
      <c r="AI128" s="24"/>
    </row>
    <row r="129" spans="1:35" x14ac:dyDescent="0.25">
      <c r="A129" s="26">
        <v>80533591</v>
      </c>
      <c r="B129" s="27" t="s">
        <v>173</v>
      </c>
      <c r="C129" s="27" t="s">
        <v>167</v>
      </c>
      <c r="D129" s="15">
        <f>VLOOKUP(C129,[1]CC!D$3:P$20,12,0)</f>
        <v>44613</v>
      </c>
      <c r="E129" s="16">
        <f>VLOOKUP(A129,[2]ImportationMaterialProgrammingE!B:C,2,0)</f>
        <v>540201118</v>
      </c>
      <c r="F129" s="3" t="s">
        <v>585</v>
      </c>
      <c r="G129" s="3" t="s">
        <v>452</v>
      </c>
      <c r="H129" s="17">
        <f t="shared" ca="1" si="3"/>
        <v>65</v>
      </c>
      <c r="I129" s="15" t="e">
        <f>IF(VLOOKUP(A129,[2]ImportationMaterialProgrammingE!B:U,20,0)=0,"",VLOOKUP(A129,[2]ImportationMaterialProgrammingE!B:U,20,0))</f>
        <v>#REF!</v>
      </c>
      <c r="J129" s="15" t="str">
        <f>IF(VLOOKUP(A129,[2]ImportationMaterialProgrammingE!B:Y,24,0)&lt;&gt;"","Sim","Não")</f>
        <v>Não</v>
      </c>
      <c r="K129" s="15" t="str">
        <f>IF(VLOOKUP(A129,[2]ImportationMaterialProgrammingE!B:X,23,0)="DTA TRANSP",VLOOKUP(A129,[2]ImportationMaterialProgrammingE!B:V,21,0),"")</f>
        <v/>
      </c>
      <c r="L129" s="15" t="str">
        <f>IF(VLOOKUP(A129,[2]ImportationMaterialProgrammingE!B:Y,24,0)=0,"",VLOOKUP(A129,[2]ImportationMaterialProgrammingE!B:Y,24,0))</f>
        <v/>
      </c>
      <c r="N129" s="3" t="str">
        <f t="shared" si="4"/>
        <v/>
      </c>
      <c r="P129" s="3" t="s">
        <v>586</v>
      </c>
      <c r="Q129" s="16" t="str">
        <f>VLOOKUP(A129,[2]ImportationMaterialProgrammingE!B:AN,39,0)</f>
        <v xml:space="preserve">          </v>
      </c>
      <c r="R129" s="22">
        <f>VLOOKUP(E129,[3]Relatório!$A$1:$AK$65536,29,0)</f>
        <v>44637</v>
      </c>
      <c r="S129" s="22" t="s">
        <v>587</v>
      </c>
      <c r="T129" s="17" t="str">
        <f>VLOOKUP(A129,[2]ImportationMaterialProgrammingE!B:F,5,0)</f>
        <v/>
      </c>
      <c r="U129" s="22">
        <f>VLOOKUP(E129,[3]Relatório!$A$1:$AK$65536,33,0)</f>
        <v>44637</v>
      </c>
      <c r="V129" s="22">
        <v>44624</v>
      </c>
      <c r="W129" s="18">
        <f t="shared" ca="1" si="5"/>
        <v>1</v>
      </c>
      <c r="Z129" s="15" t="str">
        <f>VLOOKUP(A129,[2]ImportationMaterialProgrammingE!B:X,23,0)</f>
        <v>DTA TRANSP</v>
      </c>
      <c r="AA129" s="1" t="str">
        <f>IF(Z129="DTA TRANSP","",VLOOKUP(A129,[2]ImportationMaterialProgrammingE!$B:$V,21,0))</f>
        <v/>
      </c>
      <c r="AB129" s="22" t="str">
        <f>VLOOKUP(E129,[3]Relatório!$A$1:$AK$65536,36,0)</f>
        <v/>
      </c>
      <c r="AC129" s="22" t="s">
        <v>587</v>
      </c>
      <c r="AF129" s="24"/>
      <c r="AG129" s="24"/>
      <c r="AH129" s="24"/>
      <c r="AI129" s="24"/>
    </row>
    <row r="130" spans="1:35" x14ac:dyDescent="0.25">
      <c r="A130" s="26">
        <v>80533594</v>
      </c>
      <c r="B130" s="27" t="s">
        <v>174</v>
      </c>
      <c r="C130" s="27" t="s">
        <v>167</v>
      </c>
      <c r="D130" s="15">
        <f>VLOOKUP(C130,[1]CC!D$3:P$20,12,0)</f>
        <v>44613</v>
      </c>
      <c r="E130" s="16">
        <f>VLOOKUP(A130,[2]ImportationMaterialProgrammingE!B:C,2,0)</f>
        <v>540201223</v>
      </c>
      <c r="F130" s="3" t="s">
        <v>585</v>
      </c>
      <c r="G130" s="3" t="s">
        <v>452</v>
      </c>
      <c r="H130" s="17">
        <f t="shared" ca="1" si="3"/>
        <v>65</v>
      </c>
      <c r="I130" s="15" t="e">
        <f>IF(VLOOKUP(A130,[2]ImportationMaterialProgrammingE!B:U,20,0)=0,"",VLOOKUP(A130,[2]ImportationMaterialProgrammingE!B:U,20,0))</f>
        <v>#REF!</v>
      </c>
      <c r="J130" s="15" t="str">
        <f>IF(VLOOKUP(A130,[2]ImportationMaterialProgrammingE!B:Y,24,0)&lt;&gt;"","Sim","Não")</f>
        <v>Não</v>
      </c>
      <c r="K130" s="15" t="str">
        <f>IF(VLOOKUP(A130,[2]ImportationMaterialProgrammingE!B:X,23,0)="DTA TRANSP",VLOOKUP(A130,[2]ImportationMaterialProgrammingE!B:V,21,0),"")</f>
        <v>09/03/2022</v>
      </c>
      <c r="L130" s="15" t="str">
        <f>IF(VLOOKUP(A130,[2]ImportationMaterialProgrammingE!B:Y,24,0)=0,"",VLOOKUP(A130,[2]ImportationMaterialProgrammingE!B:Y,24,0))</f>
        <v/>
      </c>
      <c r="N130" s="3" t="str">
        <f t="shared" si="4"/>
        <v/>
      </c>
      <c r="P130" s="3" t="s">
        <v>586</v>
      </c>
      <c r="Q130" s="16" t="str">
        <f>VLOOKUP(A130,[2]ImportationMaterialProgrammingE!B:AN,39,0)</f>
        <v xml:space="preserve">          </v>
      </c>
      <c r="R130" s="22" t="str">
        <f>VLOOKUP(E130,[3]Relatório!$A$1:$AK$65536,29,0)</f>
        <v/>
      </c>
      <c r="S130" s="22" t="s">
        <v>587</v>
      </c>
      <c r="T130" s="17" t="str">
        <f>VLOOKUP(A130,[2]ImportationMaterialProgrammingE!B:F,5,0)</f>
        <v/>
      </c>
      <c r="U130" s="22" t="str">
        <f>VLOOKUP(E130,[3]Relatório!$A$1:$AK$65536,33,0)</f>
        <v/>
      </c>
      <c r="V130" s="22">
        <v>44623</v>
      </c>
      <c r="W130" s="18">
        <f t="shared" ca="1" si="5"/>
        <v>0</v>
      </c>
      <c r="Z130" s="15" t="str">
        <f>VLOOKUP(A130,[2]ImportationMaterialProgrammingE!B:X,23,0)</f>
        <v>DTA TRANSP</v>
      </c>
      <c r="AA130" s="1" t="str">
        <f>IF(Z130="DTA TRANSP","",VLOOKUP(A130,[2]ImportationMaterialProgrammingE!$B:$V,21,0))</f>
        <v/>
      </c>
      <c r="AB130" s="22" t="str">
        <f>VLOOKUP(E130,[3]Relatório!$A$1:$AK$65536,36,0)</f>
        <v/>
      </c>
      <c r="AC130" s="22" t="s">
        <v>587</v>
      </c>
      <c r="AF130" s="24"/>
      <c r="AG130" s="24"/>
      <c r="AH130" s="24"/>
      <c r="AI130" s="24"/>
    </row>
    <row r="131" spans="1:35" x14ac:dyDescent="0.25">
      <c r="A131" s="26">
        <v>80533603</v>
      </c>
      <c r="B131" s="27" t="s">
        <v>175</v>
      </c>
      <c r="C131" s="27" t="s">
        <v>167</v>
      </c>
      <c r="D131" s="15">
        <f>VLOOKUP(C131,[1]CC!D$3:P$20,12,0)</f>
        <v>44613</v>
      </c>
      <c r="E131" s="16">
        <f>VLOOKUP(A131,[2]ImportationMaterialProgrammingE!B:C,2,0)</f>
        <v>540201131</v>
      </c>
      <c r="F131" s="3" t="s">
        <v>585</v>
      </c>
      <c r="G131" s="3" t="s">
        <v>452</v>
      </c>
      <c r="H131" s="17">
        <f t="shared" ca="1" si="3"/>
        <v>65</v>
      </c>
      <c r="I131" s="15" t="str">
        <f>IF(VLOOKUP(A131,[2]ImportationMaterialProgrammingE!B:U,20,0)=0,"",VLOOKUP(A131,[2]ImportationMaterialProgrammingE!B:U,20,0))</f>
        <v>23/02/2022</v>
      </c>
      <c r="J131" s="15" t="str">
        <f>IF(VLOOKUP(A131,[2]ImportationMaterialProgrammingE!B:Y,24,0)&lt;&gt;"","Sim","Não")</f>
        <v>Não</v>
      </c>
      <c r="K131" s="15" t="str">
        <f>IF(VLOOKUP(A131,[2]ImportationMaterialProgrammingE!B:X,23,0)="DTA TRANSP",VLOOKUP(A131,[2]ImportationMaterialProgrammingE!B:V,21,0),"")</f>
        <v/>
      </c>
      <c r="L131" s="15" t="str">
        <f>IF(VLOOKUP(A131,[2]ImportationMaterialProgrammingE!B:Y,24,0)=0,"",VLOOKUP(A131,[2]ImportationMaterialProgrammingE!B:Y,24,0))</f>
        <v/>
      </c>
      <c r="N131" s="3" t="str">
        <f t="shared" si="4"/>
        <v/>
      </c>
      <c r="P131" s="3" t="s">
        <v>586</v>
      </c>
      <c r="Q131" s="16" t="str">
        <f>VLOOKUP(A131,[2]ImportationMaterialProgrammingE!B:AN,39,0)</f>
        <v>2203508654</v>
      </c>
      <c r="R131" s="22">
        <f>VLOOKUP(E131,[3]Relatório!$A$1:$AK$65536,29,0)</f>
        <v>44614</v>
      </c>
      <c r="S131" s="22">
        <v>44614</v>
      </c>
      <c r="T131" s="17" t="str">
        <f>VLOOKUP(A131,[2]ImportationMaterialProgrammingE!B:F,5,0)</f>
        <v>VERDE</v>
      </c>
      <c r="U131" s="22">
        <f>VLOOKUP(E131,[3]Relatório!$A$1:$AK$65536,33,0)</f>
        <v>44614</v>
      </c>
      <c r="V131" s="22">
        <v>44624</v>
      </c>
      <c r="W131" s="18">
        <f t="shared" ca="1" si="5"/>
        <v>1</v>
      </c>
      <c r="Z131" s="15" t="str">
        <f>VLOOKUP(A131,[2]ImportationMaterialProgrammingE!B:X,23,0)</f>
        <v>FINALIZADO</v>
      </c>
      <c r="AA131" s="1" t="str">
        <f>IF(Z131="DTA TRANSP","",VLOOKUP(A131,[2]ImportationMaterialProgrammingE!$B:$V,21,0))</f>
        <v>24/02/2022</v>
      </c>
      <c r="AB131" s="22">
        <f>VLOOKUP(E131,[3]Relatório!$A$1:$AK$65536,36,0)</f>
        <v>44615</v>
      </c>
      <c r="AC131" s="22">
        <v>44615</v>
      </c>
      <c r="AD131" s="3" t="s">
        <v>457</v>
      </c>
      <c r="AF131" s="24"/>
      <c r="AG131" s="24"/>
      <c r="AH131" s="24"/>
      <c r="AI131" s="24"/>
    </row>
    <row r="132" spans="1:35" x14ac:dyDescent="0.25">
      <c r="A132" s="26">
        <v>80533620</v>
      </c>
      <c r="B132" s="27" t="s">
        <v>176</v>
      </c>
      <c r="C132" s="27" t="s">
        <v>167</v>
      </c>
      <c r="D132" s="15">
        <f>VLOOKUP(C132,[1]CC!D$3:P$20,12,0)</f>
        <v>44613</v>
      </c>
      <c r="E132" s="16">
        <f>VLOOKUP(A132,[2]ImportationMaterialProgrammingE!B:C,2,0)</f>
        <v>540201224</v>
      </c>
      <c r="F132" s="3" t="s">
        <v>585</v>
      </c>
      <c r="G132" s="3" t="s">
        <v>452</v>
      </c>
      <c r="H132" s="17">
        <f t="shared" ca="1" si="3"/>
        <v>65</v>
      </c>
      <c r="I132" s="15" t="str">
        <f>IF(VLOOKUP(A132,[2]ImportationMaterialProgrammingE!B:U,20,0)=0,"",VLOOKUP(A132,[2]ImportationMaterialProgrammingE!B:U,20,0))</f>
        <v>21/02/2022</v>
      </c>
      <c r="J132" s="15" t="str">
        <f>IF(VLOOKUP(A132,[2]ImportationMaterialProgrammingE!B:Y,24,0)&lt;&gt;"","Sim","Não")</f>
        <v>Não</v>
      </c>
      <c r="K132" s="15" t="str">
        <f>IF(VLOOKUP(A132,[2]ImportationMaterialProgrammingE!B:X,23,0)="DTA TRANSP",VLOOKUP(A132,[2]ImportationMaterialProgrammingE!B:V,21,0),"")</f>
        <v/>
      </c>
      <c r="L132" s="15" t="str">
        <f>IF(VLOOKUP(A132,[2]ImportationMaterialProgrammingE!B:Y,24,0)=0,"",VLOOKUP(A132,[2]ImportationMaterialProgrammingE!B:Y,24,0))</f>
        <v/>
      </c>
      <c r="N132" s="3" t="str">
        <f t="shared" si="4"/>
        <v/>
      </c>
      <c r="P132" s="3" t="s">
        <v>586</v>
      </c>
      <c r="Q132" s="16" t="str">
        <f>VLOOKUP(A132,[2]ImportationMaterialProgrammingE!B:AN,39,0)</f>
        <v>2203512120</v>
      </c>
      <c r="R132" s="22">
        <f>VLOOKUP(E132,[3]Relatório!$A$1:$AK$65536,29,0)</f>
        <v>44614</v>
      </c>
      <c r="S132" s="22">
        <v>44614</v>
      </c>
      <c r="T132" s="17" t="str">
        <f>VLOOKUP(A132,[2]ImportationMaterialProgrammingE!B:F,5,0)</f>
        <v>VERDE</v>
      </c>
      <c r="U132" s="22">
        <f>VLOOKUP(E132,[3]Relatório!$A$1:$AK$65536,33,0)</f>
        <v>44614</v>
      </c>
      <c r="V132" s="22">
        <v>44614</v>
      </c>
      <c r="W132" s="18">
        <f t="shared" ca="1" si="5"/>
        <v>-9</v>
      </c>
      <c r="Z132" s="15" t="str">
        <f>VLOOKUP(A132,[2]ImportationMaterialProgrammingE!B:X,23,0)</f>
        <v>SBL</v>
      </c>
      <c r="AA132" s="1" t="str">
        <f>IF(Z132="DTA TRANSP","",VLOOKUP(A132,[2]ImportationMaterialProgrammingE!$B:$V,21,0))</f>
        <v>11/03/2022</v>
      </c>
      <c r="AB132" s="22">
        <f>VLOOKUP(E132,[3]Relatório!$A$1:$AK$65536,36,0)</f>
        <v>44630</v>
      </c>
      <c r="AC132" s="22">
        <v>44630</v>
      </c>
      <c r="AD132" s="3" t="s">
        <v>457</v>
      </c>
      <c r="AF132" s="24"/>
      <c r="AG132" s="24"/>
      <c r="AH132" s="24"/>
      <c r="AI132" s="24"/>
    </row>
    <row r="133" spans="1:35" x14ac:dyDescent="0.25">
      <c r="A133" s="26">
        <v>80533623</v>
      </c>
      <c r="B133" s="27" t="s">
        <v>177</v>
      </c>
      <c r="C133" s="27" t="s">
        <v>167</v>
      </c>
      <c r="D133" s="15">
        <f>VLOOKUP(C133,[1]CC!D$3:P$20,12,0)</f>
        <v>44613</v>
      </c>
      <c r="E133" s="16">
        <f>VLOOKUP(A133,[2]ImportationMaterialProgrammingE!B:C,2,0)</f>
        <v>540201226</v>
      </c>
      <c r="F133" s="3" t="s">
        <v>585</v>
      </c>
      <c r="G133" s="3" t="s">
        <v>452</v>
      </c>
      <c r="H133" s="17">
        <f t="shared" ref="H133:H196" ca="1" si="6">IFERROR(IF(D133&gt;L133,90-_xlfn.DAYS(NOW(),D133),90-_xlfn.DAYS(NOW(),L133)),90-_xlfn.DAYS(NOW(),D133))</f>
        <v>65</v>
      </c>
      <c r="I133" s="15" t="str">
        <f>IF(VLOOKUP(A133,[2]ImportationMaterialProgrammingE!B:U,20,0)=0,"",VLOOKUP(A133,[2]ImportationMaterialProgrammingE!B:U,20,0))</f>
        <v>03/03/2022</v>
      </c>
      <c r="J133" s="15" t="str">
        <f>IF(VLOOKUP(A133,[2]ImportationMaterialProgrammingE!B:Y,24,0)&lt;&gt;"","Sim","Não")</f>
        <v>Não</v>
      </c>
      <c r="K133" s="15" t="str">
        <f>IF(VLOOKUP(A133,[2]ImportationMaterialProgrammingE!B:X,23,0)="DTA TRANSP",VLOOKUP(A133,[2]ImportationMaterialProgrammingE!B:V,21,0),"")</f>
        <v/>
      </c>
      <c r="L133" s="15" t="str">
        <f>IF(VLOOKUP(A133,[2]ImportationMaterialProgrammingE!B:Y,24,0)=0,"",VLOOKUP(A133,[2]ImportationMaterialProgrammingE!B:Y,24,0))</f>
        <v/>
      </c>
      <c r="N133" s="3" t="str">
        <f t="shared" ref="N133:N196" si="7">IF(AND(M133&gt;=-0.1,M133&lt;=0.1,M133&lt;&gt;""),"Remover bloqueio","")</f>
        <v/>
      </c>
      <c r="P133" s="3" t="s">
        <v>586</v>
      </c>
      <c r="Q133" s="16" t="str">
        <f>VLOOKUP(A133,[2]ImportationMaterialProgrammingE!B:AN,39,0)</f>
        <v>2203512147</v>
      </c>
      <c r="R133" s="22">
        <f>VLOOKUP(E133,[3]Relatório!$A$1:$AK$65536,29,0)</f>
        <v>44614</v>
      </c>
      <c r="S133" s="22">
        <v>44614</v>
      </c>
      <c r="T133" s="17" t="str">
        <f>VLOOKUP(A133,[2]ImportationMaterialProgrammingE!B:F,5,0)</f>
        <v>VERDE</v>
      </c>
      <c r="U133" s="22">
        <f>VLOOKUP(E133,[3]Relatório!$A$1:$AK$65536,33,0)</f>
        <v>44614</v>
      </c>
      <c r="V133" s="22">
        <v>44623</v>
      </c>
      <c r="W133" s="18">
        <f t="shared" ref="W133:W196" ca="1" si="8">IF(V133&lt;&gt;"",15-_xlfn.DAYS(NOW(),V133),"")</f>
        <v>0</v>
      </c>
      <c r="Z133" s="15" t="str">
        <f>VLOOKUP(A133,[2]ImportationMaterialProgrammingE!B:X,23,0)</f>
        <v>MBB</v>
      </c>
      <c r="AA133" s="1" t="str">
        <f>IF(Z133="DTA TRANSP","",VLOOKUP(A133,[2]ImportationMaterialProgrammingE!$B:$V,21,0))</f>
        <v/>
      </c>
      <c r="AB133" s="22" t="str">
        <f>VLOOKUP(E133,[3]Relatório!$A$1:$AK$65536,36,0)</f>
        <v/>
      </c>
      <c r="AC133" s="22" t="s">
        <v>587</v>
      </c>
      <c r="AF133" s="24"/>
      <c r="AG133" s="24"/>
      <c r="AH133" s="24"/>
      <c r="AI133" s="24"/>
    </row>
    <row r="134" spans="1:35" x14ac:dyDescent="0.25">
      <c r="A134" s="26">
        <v>80533624</v>
      </c>
      <c r="B134" s="27" t="s">
        <v>178</v>
      </c>
      <c r="C134" s="27" t="s">
        <v>167</v>
      </c>
      <c r="D134" s="15">
        <f>VLOOKUP(C134,[1]CC!D$3:P$20,12,0)</f>
        <v>44613</v>
      </c>
      <c r="E134" s="16">
        <f>VLOOKUP(A134,[2]ImportationMaterialProgrammingE!B:C,2,0)</f>
        <v>540201228</v>
      </c>
      <c r="F134" s="3" t="s">
        <v>585</v>
      </c>
      <c r="G134" s="3" t="s">
        <v>452</v>
      </c>
      <c r="H134" s="17">
        <f t="shared" ca="1" si="6"/>
        <v>65</v>
      </c>
      <c r="I134" s="15" t="str">
        <f>IF(VLOOKUP(A134,[2]ImportationMaterialProgrammingE!B:U,20,0)=0,"",VLOOKUP(A134,[2]ImportationMaterialProgrammingE!B:U,20,0))</f>
        <v>07/03/2022</v>
      </c>
      <c r="J134" s="15" t="str">
        <f>IF(VLOOKUP(A134,[2]ImportationMaterialProgrammingE!B:Y,24,0)&lt;&gt;"","Sim","Não")</f>
        <v>Não</v>
      </c>
      <c r="K134" s="15" t="str">
        <f>IF(VLOOKUP(A134,[2]ImportationMaterialProgrammingE!B:X,23,0)="DTA TRANSP",VLOOKUP(A134,[2]ImportationMaterialProgrammingE!B:V,21,0),"")</f>
        <v/>
      </c>
      <c r="L134" s="15" t="str">
        <f>IF(VLOOKUP(A134,[2]ImportationMaterialProgrammingE!B:Y,24,0)=0,"",VLOOKUP(A134,[2]ImportationMaterialProgrammingE!B:Y,24,0))</f>
        <v/>
      </c>
      <c r="N134" s="3" t="str">
        <f t="shared" si="7"/>
        <v/>
      </c>
      <c r="P134" s="3" t="s">
        <v>586</v>
      </c>
      <c r="Q134" s="16" t="str">
        <f>VLOOKUP(A134,[2]ImportationMaterialProgrammingE!B:AN,39,0)</f>
        <v>2204311129</v>
      </c>
      <c r="R134" s="22">
        <f>VLOOKUP(E134,[3]Relatório!$A$1:$AK$65536,29,0)</f>
        <v>44627</v>
      </c>
      <c r="S134" s="22">
        <v>44627</v>
      </c>
      <c r="T134" s="17" t="str">
        <f>VLOOKUP(A134,[2]ImportationMaterialProgrammingE!B:F,5,0)</f>
        <v>VERDE</v>
      </c>
      <c r="U134" s="22">
        <f>VLOOKUP(E134,[3]Relatório!$A$1:$AK$65536,33,0)</f>
        <v>44627</v>
      </c>
      <c r="V134" s="22">
        <v>44614</v>
      </c>
      <c r="W134" s="18">
        <f t="shared" ca="1" si="8"/>
        <v>-9</v>
      </c>
      <c r="Z134" s="15" t="str">
        <f>VLOOKUP(A134,[2]ImportationMaterialProgrammingE!B:X,23,0)</f>
        <v>FINALIZADO</v>
      </c>
      <c r="AA134" s="1" t="str">
        <f>IF(Z134="DTA TRANSP","",VLOOKUP(A134,[2]ImportationMaterialProgrammingE!$B:$V,21,0))</f>
        <v>07/03/2022</v>
      </c>
      <c r="AB134" s="22">
        <f>VLOOKUP(E134,[3]Relatório!$A$1:$AK$65536,36,0)</f>
        <v>44627</v>
      </c>
      <c r="AC134" s="22">
        <v>44627</v>
      </c>
      <c r="AD134" s="3" t="s">
        <v>457</v>
      </c>
      <c r="AF134" s="24"/>
      <c r="AG134" s="24"/>
      <c r="AH134" s="24"/>
      <c r="AI134" s="24"/>
    </row>
    <row r="135" spans="1:35" x14ac:dyDescent="0.25">
      <c r="A135" s="26">
        <v>80533625</v>
      </c>
      <c r="B135" s="27" t="s">
        <v>179</v>
      </c>
      <c r="C135" s="27" t="s">
        <v>167</v>
      </c>
      <c r="D135" s="15">
        <f>VLOOKUP(C135,[1]CC!D$3:P$20,12,0)</f>
        <v>44613</v>
      </c>
      <c r="E135" s="16">
        <f>VLOOKUP(A135,[2]ImportationMaterialProgrammingE!B:C,2,0)</f>
        <v>540201229</v>
      </c>
      <c r="F135" s="3" t="s">
        <v>585</v>
      </c>
      <c r="G135" s="3" t="s">
        <v>452</v>
      </c>
      <c r="H135" s="17">
        <f t="shared" ca="1" si="6"/>
        <v>65</v>
      </c>
      <c r="I135" s="15" t="e">
        <f>IF(VLOOKUP(A135,[2]ImportationMaterialProgrammingE!B:U,20,0)=0,"",VLOOKUP(A135,[2]ImportationMaterialProgrammingE!B:U,20,0))</f>
        <v>#REF!</v>
      </c>
      <c r="J135" s="15" t="str">
        <f>IF(VLOOKUP(A135,[2]ImportationMaterialProgrammingE!B:Y,24,0)&lt;&gt;"","Sim","Não")</f>
        <v>Não</v>
      </c>
      <c r="K135" s="15" t="str">
        <f>IF(VLOOKUP(A135,[2]ImportationMaterialProgrammingE!B:X,23,0)="DTA TRANSP",VLOOKUP(A135,[2]ImportationMaterialProgrammingE!B:V,21,0),"")</f>
        <v>09/03/2022</v>
      </c>
      <c r="L135" s="15" t="str">
        <f>IF(VLOOKUP(A135,[2]ImportationMaterialProgrammingE!B:Y,24,0)=0,"",VLOOKUP(A135,[2]ImportationMaterialProgrammingE!B:Y,24,0))</f>
        <v/>
      </c>
      <c r="N135" s="3" t="str">
        <f t="shared" si="7"/>
        <v/>
      </c>
      <c r="P135" s="3" t="s">
        <v>586</v>
      </c>
      <c r="Q135" s="16" t="str">
        <f>VLOOKUP(A135,[2]ImportationMaterialProgrammingE!B:AN,39,0)</f>
        <v xml:space="preserve">          </v>
      </c>
      <c r="R135" s="22" t="str">
        <f>VLOOKUP(E135,[3]Relatório!$A$1:$AK$65536,29,0)</f>
        <v/>
      </c>
      <c r="S135" s="22" t="s">
        <v>587</v>
      </c>
      <c r="T135" s="17" t="str">
        <f>VLOOKUP(A135,[2]ImportationMaterialProgrammingE!B:F,5,0)</f>
        <v/>
      </c>
      <c r="U135" s="22" t="str">
        <f>VLOOKUP(E135,[3]Relatório!$A$1:$AK$65536,33,0)</f>
        <v/>
      </c>
      <c r="V135" s="22">
        <v>44627</v>
      </c>
      <c r="W135" s="18">
        <f t="shared" ca="1" si="8"/>
        <v>4</v>
      </c>
      <c r="Z135" s="15" t="str">
        <f>VLOOKUP(A135,[2]ImportationMaterialProgrammingE!B:X,23,0)</f>
        <v>DTA TRANSP</v>
      </c>
      <c r="AA135" s="1" t="str">
        <f>IF(Z135="DTA TRANSP","",VLOOKUP(A135,[2]ImportationMaterialProgrammingE!$B:$V,21,0))</f>
        <v/>
      </c>
      <c r="AB135" s="22" t="str">
        <f>VLOOKUP(E135,[3]Relatório!$A$1:$AK$65536,36,0)</f>
        <v/>
      </c>
      <c r="AC135" s="22" t="s">
        <v>587</v>
      </c>
      <c r="AF135" s="24"/>
      <c r="AG135" s="24"/>
      <c r="AH135" s="24"/>
      <c r="AI135" s="24"/>
    </row>
    <row r="136" spans="1:35" x14ac:dyDescent="0.25">
      <c r="A136" s="26">
        <v>80533627</v>
      </c>
      <c r="B136" s="27" t="s">
        <v>180</v>
      </c>
      <c r="C136" s="27" t="s">
        <v>167</v>
      </c>
      <c r="D136" s="15">
        <f>VLOOKUP(C136,[1]CC!D$3:P$20,12,0)</f>
        <v>44613</v>
      </c>
      <c r="E136" s="16">
        <f>VLOOKUP(A136,[2]ImportationMaterialProgrammingE!B:C,2,0)</f>
        <v>540201225</v>
      </c>
      <c r="F136" s="3" t="s">
        <v>585</v>
      </c>
      <c r="G136" s="3" t="s">
        <v>452</v>
      </c>
      <c r="H136" s="17">
        <f t="shared" ca="1" si="6"/>
        <v>65</v>
      </c>
      <c r="I136" s="15" t="str">
        <f>IF(VLOOKUP(A136,[2]ImportationMaterialProgrammingE!B:U,20,0)=0,"",VLOOKUP(A136,[2]ImportationMaterialProgrammingE!B:U,20,0))</f>
        <v>24/02/2022</v>
      </c>
      <c r="J136" s="15" t="str">
        <f>IF(VLOOKUP(A136,[2]ImportationMaterialProgrammingE!B:Y,24,0)&lt;&gt;"","Sim","Não")</f>
        <v>Não</v>
      </c>
      <c r="K136" s="15" t="str">
        <f>IF(VLOOKUP(A136,[2]ImportationMaterialProgrammingE!B:X,23,0)="DTA TRANSP",VLOOKUP(A136,[2]ImportationMaterialProgrammingE!B:V,21,0),"")</f>
        <v/>
      </c>
      <c r="L136" s="15" t="str">
        <f>IF(VLOOKUP(A136,[2]ImportationMaterialProgrammingE!B:Y,24,0)=0,"",VLOOKUP(A136,[2]ImportationMaterialProgrammingE!B:Y,24,0))</f>
        <v/>
      </c>
      <c r="N136" s="3" t="str">
        <f t="shared" si="7"/>
        <v/>
      </c>
      <c r="P136" s="3" t="s">
        <v>586</v>
      </c>
      <c r="Q136" s="16" t="str">
        <f>VLOOKUP(A136,[2]ImportationMaterialProgrammingE!B:AN,39,0)</f>
        <v>2203609949</v>
      </c>
      <c r="R136" s="22">
        <f>VLOOKUP(E136,[3]Relatório!$A$1:$AK$65536,29,0)</f>
        <v>44615</v>
      </c>
      <c r="S136" s="22">
        <v>44615</v>
      </c>
      <c r="T136" s="17" t="str">
        <f>VLOOKUP(A136,[2]ImportationMaterialProgrammingE!B:F,5,0)</f>
        <v>VERDE</v>
      </c>
      <c r="U136" s="22">
        <f>VLOOKUP(E136,[3]Relatório!$A$1:$AK$65536,33,0)</f>
        <v>44615</v>
      </c>
      <c r="V136" s="22">
        <v>44614</v>
      </c>
      <c r="W136" s="18">
        <f t="shared" ca="1" si="8"/>
        <v>-9</v>
      </c>
      <c r="Z136" s="15" t="str">
        <f>VLOOKUP(A136,[2]ImportationMaterialProgrammingE!B:X,23,0)</f>
        <v>FINALIZADO</v>
      </c>
      <c r="AA136" s="1" t="str">
        <f>IF(Z136="DTA TRANSP","",VLOOKUP(A136,[2]ImportationMaterialProgrammingE!$B:$V,21,0))</f>
        <v>24/02/2022</v>
      </c>
      <c r="AB136" s="22">
        <f>VLOOKUP(E136,[3]Relatório!$A$1:$AK$65536,36,0)</f>
        <v>44615</v>
      </c>
      <c r="AC136" s="22">
        <v>44615</v>
      </c>
      <c r="AD136" s="3" t="s">
        <v>457</v>
      </c>
      <c r="AF136" s="24"/>
      <c r="AG136" s="24"/>
      <c r="AH136" s="24"/>
      <c r="AI136" s="24"/>
    </row>
    <row r="137" spans="1:35" x14ac:dyDescent="0.25">
      <c r="A137" s="26">
        <v>80533628</v>
      </c>
      <c r="B137" s="27" t="s">
        <v>181</v>
      </c>
      <c r="C137" s="27" t="s">
        <v>167</v>
      </c>
      <c r="D137" s="15">
        <f>VLOOKUP(C137,[1]CC!D$3:P$20,12,0)</f>
        <v>44613</v>
      </c>
      <c r="E137" s="16">
        <f>VLOOKUP(A137,[2]ImportationMaterialProgrammingE!B:C,2,0)</f>
        <v>540201227</v>
      </c>
      <c r="F137" s="3" t="s">
        <v>585</v>
      </c>
      <c r="G137" s="3" t="s">
        <v>452</v>
      </c>
      <c r="H137" s="17">
        <f t="shared" ca="1" si="6"/>
        <v>65</v>
      </c>
      <c r="I137" s="15" t="e">
        <f>IF(VLOOKUP(A137,[2]ImportationMaterialProgrammingE!B:U,20,0)=0,"",VLOOKUP(A137,[2]ImportationMaterialProgrammingE!B:U,20,0))</f>
        <v>#REF!</v>
      </c>
      <c r="J137" s="15" t="str">
        <f>IF(VLOOKUP(A137,[2]ImportationMaterialProgrammingE!B:Y,24,0)&lt;&gt;"","Sim","Não")</f>
        <v>Não</v>
      </c>
      <c r="K137" s="15" t="str">
        <f>IF(VLOOKUP(A137,[2]ImportationMaterialProgrammingE!B:X,23,0)="DTA TRANSP",VLOOKUP(A137,[2]ImportationMaterialProgrammingE!B:V,21,0),"")</f>
        <v>09/03/2022</v>
      </c>
      <c r="L137" s="15" t="str">
        <f>IF(VLOOKUP(A137,[2]ImportationMaterialProgrammingE!B:Y,24,0)=0,"",VLOOKUP(A137,[2]ImportationMaterialProgrammingE!B:Y,24,0))</f>
        <v/>
      </c>
      <c r="N137" s="3" t="str">
        <f t="shared" si="7"/>
        <v/>
      </c>
      <c r="P137" s="3" t="s">
        <v>586</v>
      </c>
      <c r="Q137" s="16" t="str">
        <f>VLOOKUP(A137,[2]ImportationMaterialProgrammingE!B:AN,39,0)</f>
        <v xml:space="preserve">          </v>
      </c>
      <c r="R137" s="22">
        <f>VLOOKUP(E137,[3]Relatório!$A$1:$AK$65536,29,0)</f>
        <v>44636</v>
      </c>
      <c r="S137" s="22" t="s">
        <v>587</v>
      </c>
      <c r="T137" s="17" t="str">
        <f>VLOOKUP(A137,[2]ImportationMaterialProgrammingE!B:F,5,0)</f>
        <v/>
      </c>
      <c r="U137" s="22">
        <f>VLOOKUP(E137,[3]Relatório!$A$1:$AK$65536,33,0)</f>
        <v>44636</v>
      </c>
      <c r="V137" s="22">
        <v>44615</v>
      </c>
      <c r="W137" s="18">
        <f t="shared" ca="1" si="8"/>
        <v>-8</v>
      </c>
      <c r="Z137" s="15" t="str">
        <f>VLOOKUP(A137,[2]ImportationMaterialProgrammingE!B:X,23,0)</f>
        <v>DTA TRANSP</v>
      </c>
      <c r="AA137" s="1" t="str">
        <f>IF(Z137="DTA TRANSP","",VLOOKUP(A137,[2]ImportationMaterialProgrammingE!$B:$V,21,0))</f>
        <v/>
      </c>
      <c r="AB137" s="22">
        <f>VLOOKUP(E137,[3]Relatório!$A$1:$AK$65536,36,0)</f>
        <v>44637</v>
      </c>
      <c r="AC137" s="22" t="s">
        <v>587</v>
      </c>
      <c r="AF137" s="24"/>
      <c r="AG137" s="24"/>
      <c r="AH137" s="24"/>
      <c r="AI137" s="24"/>
    </row>
    <row r="138" spans="1:35" x14ac:dyDescent="0.25">
      <c r="A138" s="26">
        <v>80533636</v>
      </c>
      <c r="B138" s="27" t="s">
        <v>182</v>
      </c>
      <c r="C138" s="27" t="s">
        <v>167</v>
      </c>
      <c r="D138" s="15">
        <f>VLOOKUP(C138,[1]CC!D$3:P$20,12,0)</f>
        <v>44613</v>
      </c>
      <c r="E138" s="16">
        <f>VLOOKUP(A138,[2]ImportationMaterialProgrammingE!B:C,2,0)</f>
        <v>540201230</v>
      </c>
      <c r="F138" s="3" t="s">
        <v>585</v>
      </c>
      <c r="G138" s="3" t="s">
        <v>452</v>
      </c>
      <c r="H138" s="17">
        <f t="shared" ca="1" si="6"/>
        <v>65</v>
      </c>
      <c r="I138" s="15" t="e">
        <f>IF(VLOOKUP(A138,[2]ImportationMaterialProgrammingE!B:U,20,0)=0,"",VLOOKUP(A138,[2]ImportationMaterialProgrammingE!B:U,20,0))</f>
        <v>#REF!</v>
      </c>
      <c r="J138" s="15" t="str">
        <f>IF(VLOOKUP(A138,[2]ImportationMaterialProgrammingE!B:Y,24,0)&lt;&gt;"","Sim","Não")</f>
        <v>Não</v>
      </c>
      <c r="K138" s="15" t="str">
        <f>IF(VLOOKUP(A138,[2]ImportationMaterialProgrammingE!B:X,23,0)="DTA TRANSP",VLOOKUP(A138,[2]ImportationMaterialProgrammingE!B:V,21,0),"")</f>
        <v>10/03/2022</v>
      </c>
      <c r="L138" s="15" t="str">
        <f>IF(VLOOKUP(A138,[2]ImportationMaterialProgrammingE!B:Y,24,0)=0,"",VLOOKUP(A138,[2]ImportationMaterialProgrammingE!B:Y,24,0))</f>
        <v/>
      </c>
      <c r="N138" s="3" t="str">
        <f t="shared" si="7"/>
        <v/>
      </c>
      <c r="P138" s="3" t="s">
        <v>586</v>
      </c>
      <c r="Q138" s="16" t="str">
        <f>VLOOKUP(A138,[2]ImportationMaterialProgrammingE!B:AN,39,0)</f>
        <v xml:space="preserve">          </v>
      </c>
      <c r="R138" s="22" t="str">
        <f>VLOOKUP(E138,[3]Relatório!$A$1:$AK$65536,29,0)</f>
        <v/>
      </c>
      <c r="S138" s="22" t="s">
        <v>587</v>
      </c>
      <c r="T138" s="17" t="str">
        <f>VLOOKUP(A138,[2]ImportationMaterialProgrammingE!B:F,5,0)</f>
        <v/>
      </c>
      <c r="U138" s="22" t="str">
        <f>VLOOKUP(E138,[3]Relatório!$A$1:$AK$65536,33,0)</f>
        <v/>
      </c>
      <c r="V138" s="22">
        <v>44629</v>
      </c>
      <c r="W138" s="18">
        <f t="shared" ca="1" si="8"/>
        <v>6</v>
      </c>
      <c r="Z138" s="15" t="str">
        <f>VLOOKUP(A138,[2]ImportationMaterialProgrammingE!B:X,23,0)</f>
        <v>DTA TRANSP</v>
      </c>
      <c r="AA138" s="1" t="str">
        <f>IF(Z138="DTA TRANSP","",VLOOKUP(A138,[2]ImportationMaterialProgrammingE!$B:$V,21,0))</f>
        <v/>
      </c>
      <c r="AB138" s="22" t="str">
        <f>VLOOKUP(E138,[3]Relatório!$A$1:$AK$65536,36,0)</f>
        <v/>
      </c>
      <c r="AC138" s="22" t="s">
        <v>587</v>
      </c>
      <c r="AF138" s="24"/>
      <c r="AG138" s="24"/>
      <c r="AH138" s="24"/>
      <c r="AI138" s="24"/>
    </row>
    <row r="139" spans="1:35" x14ac:dyDescent="0.25">
      <c r="A139" s="26">
        <v>80533662</v>
      </c>
      <c r="B139" s="27" t="s">
        <v>183</v>
      </c>
      <c r="C139" s="27" t="s">
        <v>167</v>
      </c>
      <c r="D139" s="15">
        <f>VLOOKUP(C139,[1]CC!D$3:P$20,12,0)</f>
        <v>44613</v>
      </c>
      <c r="E139" s="16">
        <f>VLOOKUP(A139,[2]ImportationMaterialProgrammingE!B:C,2,0)</f>
        <v>540201259</v>
      </c>
      <c r="F139" s="3" t="s">
        <v>585</v>
      </c>
      <c r="G139" s="3" t="s">
        <v>452</v>
      </c>
      <c r="H139" s="17">
        <f t="shared" ca="1" si="6"/>
        <v>65</v>
      </c>
      <c r="I139" s="15" t="str">
        <f>IF(VLOOKUP(A139,[2]ImportationMaterialProgrammingE!B:U,20,0)=0,"",VLOOKUP(A139,[2]ImportationMaterialProgrammingE!B:U,20,0))</f>
        <v>14/03/2022</v>
      </c>
      <c r="J139" s="15" t="str">
        <f>IF(VLOOKUP(A139,[2]ImportationMaterialProgrammingE!B:Y,24,0)&lt;&gt;"","Sim","Não")</f>
        <v>Não</v>
      </c>
      <c r="K139" s="15" t="str">
        <f>IF(VLOOKUP(A139,[2]ImportationMaterialProgrammingE!B:X,23,0)="DTA TRANSP",VLOOKUP(A139,[2]ImportationMaterialProgrammingE!B:V,21,0),"")</f>
        <v/>
      </c>
      <c r="L139" s="15" t="str">
        <f>IF(VLOOKUP(A139,[2]ImportationMaterialProgrammingE!B:Y,24,0)=0,"",VLOOKUP(A139,[2]ImportationMaterialProgrammingE!B:Y,24,0))</f>
        <v/>
      </c>
      <c r="N139" s="3" t="str">
        <f t="shared" si="7"/>
        <v/>
      </c>
      <c r="P139" s="3" t="s">
        <v>586</v>
      </c>
      <c r="Q139" s="16" t="str">
        <f>VLOOKUP(A139,[2]ImportationMaterialProgrammingE!B:AN,39,0)</f>
        <v xml:space="preserve">          </v>
      </c>
      <c r="R139" s="22">
        <f>VLOOKUP(E139,[3]Relatório!$A$1:$AK$65536,29,0)</f>
        <v>44631</v>
      </c>
      <c r="S139" s="22">
        <v>44631</v>
      </c>
      <c r="T139" s="17" t="str">
        <f>VLOOKUP(A139,[2]ImportationMaterialProgrammingE!B:F,5,0)</f>
        <v/>
      </c>
      <c r="U139" s="22">
        <f>VLOOKUP(E139,[3]Relatório!$A$1:$AK$65536,33,0)</f>
        <v>44634</v>
      </c>
      <c r="V139" s="22">
        <v>44627</v>
      </c>
      <c r="W139" s="18">
        <f t="shared" ca="1" si="8"/>
        <v>4</v>
      </c>
      <c r="Z139" s="15" t="str">
        <f>VLOOKUP(A139,[2]ImportationMaterialProgrammingE!B:X,23,0)</f>
        <v/>
      </c>
      <c r="AA139" s="1" t="str">
        <f>IF(Z139="DTA TRANSP","",VLOOKUP(A139,[2]ImportationMaterialProgrammingE!$B:$V,21,0))</f>
        <v/>
      </c>
      <c r="AB139" s="22" t="str">
        <f>VLOOKUP(E139,[3]Relatório!$A$1:$AK$65536,36,0)</f>
        <v/>
      </c>
      <c r="AC139" s="22" t="s">
        <v>587</v>
      </c>
      <c r="AF139" s="24"/>
      <c r="AG139" s="24"/>
      <c r="AH139" s="24"/>
      <c r="AI139" s="24"/>
    </row>
    <row r="140" spans="1:35" x14ac:dyDescent="0.25">
      <c r="A140" s="26">
        <v>80533666</v>
      </c>
      <c r="B140" s="27" t="s">
        <v>184</v>
      </c>
      <c r="C140" s="27" t="s">
        <v>167</v>
      </c>
      <c r="D140" s="15">
        <f>VLOOKUP(C140,[1]CC!D$3:P$20,12,0)</f>
        <v>44613</v>
      </c>
      <c r="E140" s="16">
        <f>VLOOKUP(A140,[2]ImportationMaterialProgrammingE!B:C,2,0)</f>
        <v>540201114</v>
      </c>
      <c r="F140" s="3" t="s">
        <v>585</v>
      </c>
      <c r="G140" s="3" t="s">
        <v>452</v>
      </c>
      <c r="H140" s="17">
        <f t="shared" ca="1" si="6"/>
        <v>65</v>
      </c>
      <c r="I140" s="15" t="str">
        <f>IF(VLOOKUP(A140,[2]ImportationMaterialProgrammingE!B:U,20,0)=0,"",VLOOKUP(A140,[2]ImportationMaterialProgrammingE!B:U,20,0))</f>
        <v>23/02/2022</v>
      </c>
      <c r="J140" s="15" t="str">
        <f>IF(VLOOKUP(A140,[2]ImportationMaterialProgrammingE!B:Y,24,0)&lt;&gt;"","Sim","Não")</f>
        <v>Não</v>
      </c>
      <c r="K140" s="15" t="str">
        <f>IF(VLOOKUP(A140,[2]ImportationMaterialProgrammingE!B:X,23,0)="DTA TRANSP",VLOOKUP(A140,[2]ImportationMaterialProgrammingE!B:V,21,0),"")</f>
        <v/>
      </c>
      <c r="L140" s="15" t="str">
        <f>IF(VLOOKUP(A140,[2]ImportationMaterialProgrammingE!B:Y,24,0)=0,"",VLOOKUP(A140,[2]ImportationMaterialProgrammingE!B:Y,24,0))</f>
        <v/>
      </c>
      <c r="N140" s="3" t="str">
        <f t="shared" si="7"/>
        <v/>
      </c>
      <c r="P140" s="3" t="s">
        <v>586</v>
      </c>
      <c r="Q140" s="16" t="str">
        <f>VLOOKUP(A140,[2]ImportationMaterialProgrammingE!B:AN,39,0)</f>
        <v>2203609981</v>
      </c>
      <c r="R140" s="22">
        <f>VLOOKUP(E140,[3]Relatório!$A$1:$AK$65536,29,0)</f>
        <v>44615</v>
      </c>
      <c r="S140" s="22">
        <v>44615</v>
      </c>
      <c r="T140" s="17" t="str">
        <f>VLOOKUP(A140,[2]ImportationMaterialProgrammingE!B:F,5,0)</f>
        <v>VERDE</v>
      </c>
      <c r="U140" s="22">
        <f>VLOOKUP(E140,[3]Relatório!$A$1:$AK$65536,33,0)</f>
        <v>44615</v>
      </c>
      <c r="V140" s="22">
        <v>44624</v>
      </c>
      <c r="W140" s="18">
        <f t="shared" ca="1" si="8"/>
        <v>1</v>
      </c>
      <c r="Z140" s="15" t="str">
        <f>VLOOKUP(A140,[2]ImportationMaterialProgrammingE!B:X,23,0)</f>
        <v>FINALIZADO</v>
      </c>
      <c r="AA140" s="1" t="str">
        <f>IF(Z140="DTA TRANSP","",VLOOKUP(A140,[2]ImportationMaterialProgrammingE!$B:$V,21,0))</f>
        <v>24/02/2022</v>
      </c>
      <c r="AB140" s="22">
        <f>VLOOKUP(E140,[3]Relatório!$A$1:$AK$65536,36,0)</f>
        <v>44615</v>
      </c>
      <c r="AC140" s="22">
        <v>44615</v>
      </c>
      <c r="AD140" s="3" t="s">
        <v>457</v>
      </c>
      <c r="AF140" s="24"/>
      <c r="AG140" s="24"/>
      <c r="AH140" s="24"/>
      <c r="AI140" s="24"/>
    </row>
    <row r="141" spans="1:35" x14ac:dyDescent="0.25">
      <c r="A141" s="26">
        <v>80533669</v>
      </c>
      <c r="B141" s="27" t="s">
        <v>185</v>
      </c>
      <c r="C141" s="27" t="s">
        <v>167</v>
      </c>
      <c r="D141" s="15">
        <f>VLOOKUP(C141,[1]CC!D$3:P$20,12,0)</f>
        <v>44613</v>
      </c>
      <c r="E141" s="16">
        <f>VLOOKUP(A141,[2]ImportationMaterialProgrammingE!B:C,2,0)</f>
        <v>540201289</v>
      </c>
      <c r="F141" s="3" t="s">
        <v>585</v>
      </c>
      <c r="G141" s="3" t="s">
        <v>452</v>
      </c>
      <c r="H141" s="17">
        <f t="shared" ca="1" si="6"/>
        <v>65</v>
      </c>
      <c r="I141" s="15" t="str">
        <f>IF(VLOOKUP(A141,[2]ImportationMaterialProgrammingE!B:U,20,0)=0,"",VLOOKUP(A141,[2]ImportationMaterialProgrammingE!B:U,20,0))</f>
        <v>22/02/2022</v>
      </c>
      <c r="J141" s="15" t="str">
        <f>IF(VLOOKUP(A141,[2]ImportationMaterialProgrammingE!B:Y,24,0)&lt;&gt;"","Sim","Não")</f>
        <v>Não</v>
      </c>
      <c r="K141" s="15" t="str">
        <f>IF(VLOOKUP(A141,[2]ImportationMaterialProgrammingE!B:X,23,0)="DTA TRANSP",VLOOKUP(A141,[2]ImportationMaterialProgrammingE!B:V,21,0),"")</f>
        <v/>
      </c>
      <c r="L141" s="15" t="str">
        <f>IF(VLOOKUP(A141,[2]ImportationMaterialProgrammingE!B:Y,24,0)=0,"",VLOOKUP(A141,[2]ImportationMaterialProgrammingE!B:Y,24,0))</f>
        <v/>
      </c>
      <c r="N141" s="3" t="str">
        <f t="shared" si="7"/>
        <v/>
      </c>
      <c r="P141" s="3" t="s">
        <v>586</v>
      </c>
      <c r="Q141" s="16" t="str">
        <f>VLOOKUP(A141,[2]ImportationMaterialProgrammingE!B:AN,39,0)</f>
        <v>2203513712</v>
      </c>
      <c r="R141" s="22">
        <f>VLOOKUP(E141,[3]Relatório!$A$1:$AK$65536,29,0)</f>
        <v>44614</v>
      </c>
      <c r="S141" s="22">
        <v>44614</v>
      </c>
      <c r="T141" s="17" t="str">
        <f>VLOOKUP(A141,[2]ImportationMaterialProgrammingE!B:F,5,0)</f>
        <v>VERDE</v>
      </c>
      <c r="U141" s="22">
        <f>VLOOKUP(E141,[3]Relatório!$A$1:$AK$65536,33,0)</f>
        <v>44614</v>
      </c>
      <c r="V141" s="22">
        <v>44623</v>
      </c>
      <c r="W141" s="18">
        <f t="shared" ca="1" si="8"/>
        <v>0</v>
      </c>
      <c r="Z141" s="15" t="str">
        <f>VLOOKUP(A141,[2]ImportationMaterialProgrammingE!B:X,23,0)</f>
        <v>FINALIZADO</v>
      </c>
      <c r="AA141" s="1" t="str">
        <f>IF(Z141="DTA TRANSP","",VLOOKUP(A141,[2]ImportationMaterialProgrammingE!$B:$V,21,0))</f>
        <v>24/02/2022</v>
      </c>
      <c r="AB141" s="22">
        <f>VLOOKUP(E141,[3]Relatório!$A$1:$AK$65536,36,0)</f>
        <v>44615</v>
      </c>
      <c r="AC141" s="22">
        <v>44615</v>
      </c>
      <c r="AD141" s="3" t="s">
        <v>457</v>
      </c>
      <c r="AF141" s="24"/>
      <c r="AG141" s="24"/>
      <c r="AH141" s="24"/>
      <c r="AI141" s="24"/>
    </row>
    <row r="142" spans="1:35" x14ac:dyDescent="0.25">
      <c r="A142" s="26">
        <v>80533674</v>
      </c>
      <c r="B142" s="27" t="s">
        <v>186</v>
      </c>
      <c r="C142" s="27" t="s">
        <v>167</v>
      </c>
      <c r="D142" s="15">
        <f>VLOOKUP(C142,[1]CC!D$3:P$20,12,0)</f>
        <v>44613</v>
      </c>
      <c r="E142" s="16">
        <f>VLOOKUP(A142,[2]ImportationMaterialProgrammingE!B:C,2,0)</f>
        <v>540201260</v>
      </c>
      <c r="F142" s="3" t="s">
        <v>585</v>
      </c>
      <c r="G142" s="3" t="s">
        <v>452</v>
      </c>
      <c r="H142" s="17">
        <f t="shared" ca="1" si="6"/>
        <v>65</v>
      </c>
      <c r="I142" s="15" t="str">
        <f>IF(VLOOKUP(A142,[2]ImportationMaterialProgrammingE!B:U,20,0)=0,"",VLOOKUP(A142,[2]ImportationMaterialProgrammingE!B:U,20,0))</f>
        <v>21/03/2022</v>
      </c>
      <c r="J142" s="15" t="str">
        <f>IF(VLOOKUP(A142,[2]ImportationMaterialProgrammingE!B:Y,24,0)&lt;&gt;"","Sim","Não")</f>
        <v>Não</v>
      </c>
      <c r="K142" s="15" t="str">
        <f>IF(VLOOKUP(A142,[2]ImportationMaterialProgrammingE!B:X,23,0)="DTA TRANSP",VLOOKUP(A142,[2]ImportationMaterialProgrammingE!B:V,21,0),"")</f>
        <v/>
      </c>
      <c r="L142" s="15" t="str">
        <f>IF(VLOOKUP(A142,[2]ImportationMaterialProgrammingE!B:Y,24,0)=0,"",VLOOKUP(A142,[2]ImportationMaterialProgrammingE!B:Y,24,0))</f>
        <v/>
      </c>
      <c r="N142" s="3" t="str">
        <f t="shared" si="7"/>
        <v/>
      </c>
      <c r="P142" s="3" t="s">
        <v>586</v>
      </c>
      <c r="Q142" s="16" t="str">
        <f>VLOOKUP(A142,[2]ImportationMaterialProgrammingE!B:AN,39,0)</f>
        <v xml:space="preserve">          </v>
      </c>
      <c r="R142" s="22">
        <f>VLOOKUP(E142,[3]Relatório!$A$1:$AK$65536,29,0)</f>
        <v>44631</v>
      </c>
      <c r="S142" s="22">
        <v>44631</v>
      </c>
      <c r="T142" s="17" t="str">
        <f>VLOOKUP(A142,[2]ImportationMaterialProgrammingE!B:F,5,0)</f>
        <v/>
      </c>
      <c r="U142" s="22">
        <f>VLOOKUP(E142,[3]Relatório!$A$1:$AK$65536,33,0)</f>
        <v>44631</v>
      </c>
      <c r="V142" s="22">
        <v>44623</v>
      </c>
      <c r="W142" s="18">
        <f t="shared" ca="1" si="8"/>
        <v>0</v>
      </c>
      <c r="Z142" s="15" t="str">
        <f>VLOOKUP(A142,[2]ImportationMaterialProgrammingE!B:X,23,0)</f>
        <v/>
      </c>
      <c r="AA142" s="1" t="str">
        <f>IF(Z142="DTA TRANSP","",VLOOKUP(A142,[2]ImportationMaterialProgrammingE!$B:$V,21,0))</f>
        <v/>
      </c>
      <c r="AB142" s="22" t="str">
        <f>VLOOKUP(E142,[3]Relatório!$A$1:$AK$65536,36,0)</f>
        <v/>
      </c>
      <c r="AC142" s="22" t="s">
        <v>587</v>
      </c>
      <c r="AF142" s="24"/>
      <c r="AG142" s="24"/>
      <c r="AH142" s="24"/>
      <c r="AI142" s="24"/>
    </row>
    <row r="143" spans="1:35" x14ac:dyDescent="0.25">
      <c r="A143" s="26">
        <v>80533675</v>
      </c>
      <c r="B143" s="27" t="s">
        <v>187</v>
      </c>
      <c r="C143" s="27" t="s">
        <v>167</v>
      </c>
      <c r="D143" s="15">
        <f>VLOOKUP(C143,[1]CC!D$3:P$20,12,0)</f>
        <v>44613</v>
      </c>
      <c r="E143" s="16">
        <f>VLOOKUP(A143,[2]ImportationMaterialProgrammingE!B:C,2,0)</f>
        <v>540201261</v>
      </c>
      <c r="F143" s="3" t="s">
        <v>585</v>
      </c>
      <c r="G143" s="3" t="s">
        <v>452</v>
      </c>
      <c r="H143" s="17">
        <f t="shared" ca="1" si="6"/>
        <v>65</v>
      </c>
      <c r="I143" s="15" t="str">
        <f>IF(VLOOKUP(A143,[2]ImportationMaterialProgrammingE!B:U,20,0)=0,"",VLOOKUP(A143,[2]ImportationMaterialProgrammingE!B:U,20,0))</f>
        <v>24/02/2022</v>
      </c>
      <c r="J143" s="15" t="str">
        <f>IF(VLOOKUP(A143,[2]ImportationMaterialProgrammingE!B:Y,24,0)&lt;&gt;"","Sim","Não")</f>
        <v>Não</v>
      </c>
      <c r="K143" s="15" t="str">
        <f>IF(VLOOKUP(A143,[2]ImportationMaterialProgrammingE!B:X,23,0)="DTA TRANSP",VLOOKUP(A143,[2]ImportationMaterialProgrammingE!B:V,21,0),"")</f>
        <v/>
      </c>
      <c r="L143" s="15" t="str">
        <f>IF(VLOOKUP(A143,[2]ImportationMaterialProgrammingE!B:Y,24,0)=0,"",VLOOKUP(A143,[2]ImportationMaterialProgrammingE!B:Y,24,0))</f>
        <v/>
      </c>
      <c r="N143" s="3" t="str">
        <f t="shared" si="7"/>
        <v/>
      </c>
      <c r="P143" s="3" t="s">
        <v>586</v>
      </c>
      <c r="Q143" s="16" t="str">
        <f>VLOOKUP(A143,[2]ImportationMaterialProgrammingE!B:AN,39,0)</f>
        <v>2203609965</v>
      </c>
      <c r="R143" s="22">
        <f>VLOOKUP(E143,[3]Relatório!$A$1:$AK$65536,29,0)</f>
        <v>44615</v>
      </c>
      <c r="S143" s="22">
        <v>44615</v>
      </c>
      <c r="T143" s="17" t="str">
        <f>VLOOKUP(A143,[2]ImportationMaterialProgrammingE!B:F,5,0)</f>
        <v>VERDE</v>
      </c>
      <c r="U143" s="22">
        <f>VLOOKUP(E143,[3]Relatório!$A$1:$AK$65536,33,0)</f>
        <v>44615</v>
      </c>
      <c r="V143" s="22">
        <v>44627</v>
      </c>
      <c r="W143" s="18">
        <f t="shared" ca="1" si="8"/>
        <v>4</v>
      </c>
      <c r="Z143" s="15" t="str">
        <f>VLOOKUP(A143,[2]ImportationMaterialProgrammingE!B:X,23,0)</f>
        <v>FINALIZADO</v>
      </c>
      <c r="AA143" s="1" t="str">
        <f>IF(Z143="DTA TRANSP","",VLOOKUP(A143,[2]ImportationMaterialProgrammingE!$B:$V,21,0))</f>
        <v>24/02/2022</v>
      </c>
      <c r="AB143" s="22">
        <f>VLOOKUP(E143,[3]Relatório!$A$1:$AK$65536,36,0)</f>
        <v>44615</v>
      </c>
      <c r="AC143" s="22">
        <v>44615</v>
      </c>
      <c r="AD143" s="3" t="s">
        <v>457</v>
      </c>
      <c r="AF143" s="24"/>
      <c r="AG143" s="24"/>
      <c r="AH143" s="24"/>
      <c r="AI143" s="24"/>
    </row>
    <row r="144" spans="1:35" x14ac:dyDescent="0.25">
      <c r="A144" s="26">
        <v>80533676</v>
      </c>
      <c r="B144" s="27" t="s">
        <v>188</v>
      </c>
      <c r="C144" s="27" t="s">
        <v>167</v>
      </c>
      <c r="D144" s="15">
        <f>VLOOKUP(C144,[1]CC!D$3:P$20,12,0)</f>
        <v>44613</v>
      </c>
      <c r="E144" s="16">
        <f>VLOOKUP(A144,[2]ImportationMaterialProgrammingE!B:C,2,0)</f>
        <v>540201262</v>
      </c>
      <c r="F144" s="3" t="s">
        <v>585</v>
      </c>
      <c r="G144" s="3" t="s">
        <v>452</v>
      </c>
      <c r="H144" s="17">
        <f t="shared" ca="1" si="6"/>
        <v>65</v>
      </c>
      <c r="I144" s="15" t="e">
        <f>IF(VLOOKUP(A144,[2]ImportationMaterialProgrammingE!B:U,20,0)=0,"",VLOOKUP(A144,[2]ImportationMaterialProgrammingE!B:U,20,0))</f>
        <v>#REF!</v>
      </c>
      <c r="J144" s="15" t="str">
        <f>IF(VLOOKUP(A144,[2]ImportationMaterialProgrammingE!B:Y,24,0)&lt;&gt;"","Sim","Não")</f>
        <v>Não</v>
      </c>
      <c r="K144" s="15" t="str">
        <f>IF(VLOOKUP(A144,[2]ImportationMaterialProgrammingE!B:X,23,0)="DTA TRANSP",VLOOKUP(A144,[2]ImportationMaterialProgrammingE!B:V,21,0),"")</f>
        <v>10/03/2022</v>
      </c>
      <c r="L144" s="15" t="str">
        <f>IF(VLOOKUP(A144,[2]ImportationMaterialProgrammingE!B:Y,24,0)=0,"",VLOOKUP(A144,[2]ImportationMaterialProgrammingE!B:Y,24,0))</f>
        <v/>
      </c>
      <c r="N144" s="3" t="str">
        <f t="shared" si="7"/>
        <v/>
      </c>
      <c r="P144" s="3" t="s">
        <v>586</v>
      </c>
      <c r="Q144" s="16" t="str">
        <f>VLOOKUP(A144,[2]ImportationMaterialProgrammingE!B:AN,39,0)</f>
        <v xml:space="preserve">          </v>
      </c>
      <c r="R144" s="22" t="str">
        <f>VLOOKUP(E144,[3]Relatório!$A$1:$AK$65536,29,0)</f>
        <v/>
      </c>
      <c r="S144" s="22" t="s">
        <v>587</v>
      </c>
      <c r="T144" s="17" t="str">
        <f>VLOOKUP(A144,[2]ImportationMaterialProgrammingE!B:F,5,0)</f>
        <v/>
      </c>
      <c r="U144" s="22" t="str">
        <f>VLOOKUP(E144,[3]Relatório!$A$1:$AK$65536,33,0)</f>
        <v/>
      </c>
      <c r="V144" s="22">
        <v>44630</v>
      </c>
      <c r="W144" s="18">
        <f t="shared" ca="1" si="8"/>
        <v>7</v>
      </c>
      <c r="Z144" s="15" t="str">
        <f>VLOOKUP(A144,[2]ImportationMaterialProgrammingE!B:X,23,0)</f>
        <v>DTA TRANSP</v>
      </c>
      <c r="AA144" s="1" t="str">
        <f>IF(Z144="DTA TRANSP","",VLOOKUP(A144,[2]ImportationMaterialProgrammingE!$B:$V,21,0))</f>
        <v/>
      </c>
      <c r="AB144" s="22" t="str">
        <f>VLOOKUP(E144,[3]Relatório!$A$1:$AK$65536,36,0)</f>
        <v/>
      </c>
      <c r="AC144" s="22" t="s">
        <v>587</v>
      </c>
      <c r="AF144" s="24"/>
      <c r="AG144" s="24"/>
      <c r="AH144" s="24"/>
      <c r="AI144" s="24"/>
    </row>
    <row r="145" spans="1:35" x14ac:dyDescent="0.25">
      <c r="A145" s="26">
        <v>80533677</v>
      </c>
      <c r="B145" s="27" t="s">
        <v>189</v>
      </c>
      <c r="C145" s="27" t="s">
        <v>167</v>
      </c>
      <c r="D145" s="15">
        <f>VLOOKUP(C145,[1]CC!D$3:P$20,12,0)</f>
        <v>44613</v>
      </c>
      <c r="E145" s="16">
        <f>VLOOKUP(A145,[2]ImportationMaterialProgrammingE!B:C,2,0)</f>
        <v>540201263</v>
      </c>
      <c r="F145" s="3" t="s">
        <v>585</v>
      </c>
      <c r="G145" s="3" t="s">
        <v>452</v>
      </c>
      <c r="H145" s="17">
        <f t="shared" ca="1" si="6"/>
        <v>65</v>
      </c>
      <c r="I145" s="15" t="str">
        <f>IF(VLOOKUP(A145,[2]ImportationMaterialProgrammingE!B:U,20,0)=0,"",VLOOKUP(A145,[2]ImportationMaterialProgrammingE!B:U,20,0))</f>
        <v>23/02/2022</v>
      </c>
      <c r="J145" s="15" t="str">
        <f>IF(VLOOKUP(A145,[2]ImportationMaterialProgrammingE!B:Y,24,0)&lt;&gt;"","Sim","Não")</f>
        <v>Não</v>
      </c>
      <c r="K145" s="15" t="str">
        <f>IF(VLOOKUP(A145,[2]ImportationMaterialProgrammingE!B:X,23,0)="DTA TRANSP",VLOOKUP(A145,[2]ImportationMaterialProgrammingE!B:V,21,0),"")</f>
        <v/>
      </c>
      <c r="L145" s="15" t="str">
        <f>IF(VLOOKUP(A145,[2]ImportationMaterialProgrammingE!B:Y,24,0)=0,"",VLOOKUP(A145,[2]ImportationMaterialProgrammingE!B:Y,24,0))</f>
        <v/>
      </c>
      <c r="N145" s="3" t="str">
        <f t="shared" si="7"/>
        <v/>
      </c>
      <c r="P145" s="3" t="s">
        <v>586</v>
      </c>
      <c r="Q145" s="16" t="str">
        <f>VLOOKUP(A145,[2]ImportationMaterialProgrammingE!B:AN,39,0)</f>
        <v>2203609973</v>
      </c>
      <c r="R145" s="22">
        <f>VLOOKUP(E145,[3]Relatório!$A$1:$AK$65536,29,0)</f>
        <v>44615</v>
      </c>
      <c r="S145" s="22">
        <v>44615</v>
      </c>
      <c r="T145" s="17" t="str">
        <f>VLOOKUP(A145,[2]ImportationMaterialProgrammingE!B:F,5,0)</f>
        <v>VERDE</v>
      </c>
      <c r="U145" s="22">
        <f>VLOOKUP(E145,[3]Relatório!$A$1:$AK$65536,33,0)</f>
        <v>44615</v>
      </c>
      <c r="V145" s="22">
        <v>44624</v>
      </c>
      <c r="W145" s="18">
        <f t="shared" ca="1" si="8"/>
        <v>1</v>
      </c>
      <c r="Z145" s="15" t="str">
        <f>VLOOKUP(A145,[2]ImportationMaterialProgrammingE!B:X,23,0)</f>
        <v>FINALIZADO</v>
      </c>
      <c r="AA145" s="1" t="str">
        <f>IF(Z145="DTA TRANSP","",VLOOKUP(A145,[2]ImportationMaterialProgrammingE!$B:$V,21,0))</f>
        <v>24/02/2022</v>
      </c>
      <c r="AB145" s="22">
        <f>VLOOKUP(E145,[3]Relatório!$A$1:$AK$65536,36,0)</f>
        <v>44615</v>
      </c>
      <c r="AC145" s="22">
        <v>44615</v>
      </c>
      <c r="AD145" s="3" t="s">
        <v>457</v>
      </c>
      <c r="AF145" s="24"/>
      <c r="AG145" s="24"/>
      <c r="AH145" s="24"/>
      <c r="AI145" s="24"/>
    </row>
    <row r="146" spans="1:35" x14ac:dyDescent="0.25">
      <c r="A146" s="26">
        <v>80533680</v>
      </c>
      <c r="B146" s="27" t="s">
        <v>190</v>
      </c>
      <c r="C146" s="27" t="s">
        <v>167</v>
      </c>
      <c r="D146" s="15">
        <f>VLOOKUP(C146,[1]CC!D$3:P$20,12,0)</f>
        <v>44613</v>
      </c>
      <c r="E146" s="16">
        <f>VLOOKUP(A146,[2]ImportationMaterialProgrammingE!B:C,2,0)</f>
        <v>540201264</v>
      </c>
      <c r="F146" s="3" t="s">
        <v>585</v>
      </c>
      <c r="G146" s="3" t="s">
        <v>452</v>
      </c>
      <c r="H146" s="17">
        <f t="shared" ca="1" si="6"/>
        <v>65</v>
      </c>
      <c r="I146" s="15" t="str">
        <f>IF(VLOOKUP(A146,[2]ImportationMaterialProgrammingE!B:U,20,0)=0,"",VLOOKUP(A146,[2]ImportationMaterialProgrammingE!B:U,20,0))</f>
        <v>25/02/2022</v>
      </c>
      <c r="J146" s="15" t="str">
        <f>IF(VLOOKUP(A146,[2]ImportationMaterialProgrammingE!B:Y,24,0)&lt;&gt;"","Sim","Não")</f>
        <v>Não</v>
      </c>
      <c r="K146" s="15" t="str">
        <f>IF(VLOOKUP(A146,[2]ImportationMaterialProgrammingE!B:X,23,0)="DTA TRANSP",VLOOKUP(A146,[2]ImportationMaterialProgrammingE!B:V,21,0),"")</f>
        <v/>
      </c>
      <c r="L146" s="15" t="str">
        <f>IF(VLOOKUP(A146,[2]ImportationMaterialProgrammingE!B:Y,24,0)=0,"",VLOOKUP(A146,[2]ImportationMaterialProgrammingE!B:Y,24,0))</f>
        <v/>
      </c>
      <c r="N146" s="3" t="str">
        <f t="shared" si="7"/>
        <v/>
      </c>
      <c r="P146" s="3" t="s">
        <v>586</v>
      </c>
      <c r="Q146" s="16" t="str">
        <f>VLOOKUP(A146,[2]ImportationMaterialProgrammingE!B:AN,39,0)</f>
        <v>2203714262</v>
      </c>
      <c r="R146" s="22">
        <f>VLOOKUP(E146,[3]Relatório!$A$1:$AK$65536,29,0)</f>
        <v>44616</v>
      </c>
      <c r="S146" s="22">
        <v>44616</v>
      </c>
      <c r="T146" s="17" t="str">
        <f>VLOOKUP(A146,[2]ImportationMaterialProgrammingE!B:F,5,0)</f>
        <v>VERDE</v>
      </c>
      <c r="U146" s="22">
        <f>VLOOKUP(E146,[3]Relatório!$A$1:$AK$65536,33,0)</f>
        <v>44616</v>
      </c>
      <c r="V146" s="22">
        <v>44616</v>
      </c>
      <c r="W146" s="18">
        <f t="shared" ca="1" si="8"/>
        <v>-7</v>
      </c>
      <c r="Z146" s="15" t="str">
        <f>VLOOKUP(A146,[2]ImportationMaterialProgrammingE!B:X,23,0)</f>
        <v>FINALIZADO</v>
      </c>
      <c r="AA146" s="1" t="str">
        <f>IF(Z146="DTA TRANSP","",VLOOKUP(A146,[2]ImportationMaterialProgrammingE!$B:$V,21,0))</f>
        <v>02/03/2022</v>
      </c>
      <c r="AB146" s="22">
        <f>VLOOKUP(E146,[3]Relatório!$A$1:$AK$65536,36,0)</f>
        <v>44616</v>
      </c>
      <c r="AC146" s="22">
        <v>44616</v>
      </c>
      <c r="AD146" s="3" t="s">
        <v>457</v>
      </c>
      <c r="AF146" s="24"/>
      <c r="AG146" s="24"/>
      <c r="AH146" s="24"/>
      <c r="AI146" s="24"/>
    </row>
    <row r="147" spans="1:35" x14ac:dyDescent="0.25">
      <c r="A147" s="26">
        <v>80533681</v>
      </c>
      <c r="B147" s="27" t="s">
        <v>191</v>
      </c>
      <c r="C147" s="27" t="s">
        <v>167</v>
      </c>
      <c r="D147" s="15">
        <f>VLOOKUP(C147,[1]CC!D$3:P$20,12,0)</f>
        <v>44613</v>
      </c>
      <c r="E147" s="16">
        <f>VLOOKUP(A147,[2]ImportationMaterialProgrammingE!B:C,2,0)</f>
        <v>540201265</v>
      </c>
      <c r="F147" s="3" t="s">
        <v>585</v>
      </c>
      <c r="G147" s="3" t="s">
        <v>452</v>
      </c>
      <c r="H147" s="17">
        <f t="shared" ca="1" si="6"/>
        <v>65</v>
      </c>
      <c r="I147" s="15" t="e">
        <f>IF(VLOOKUP(A147,[2]ImportationMaterialProgrammingE!B:U,20,0)=0,"",VLOOKUP(A147,[2]ImportationMaterialProgrammingE!B:U,20,0))</f>
        <v>#REF!</v>
      </c>
      <c r="J147" s="15" t="str">
        <f>IF(VLOOKUP(A147,[2]ImportationMaterialProgrammingE!B:Y,24,0)&lt;&gt;"","Sim","Não")</f>
        <v>Não</v>
      </c>
      <c r="K147" s="15" t="str">
        <f>IF(VLOOKUP(A147,[2]ImportationMaterialProgrammingE!B:X,23,0)="DTA TRANSP",VLOOKUP(A147,[2]ImportationMaterialProgrammingE!B:V,21,0),"")</f>
        <v>10/03/2022</v>
      </c>
      <c r="L147" s="15" t="str">
        <f>IF(VLOOKUP(A147,[2]ImportationMaterialProgrammingE!B:Y,24,0)=0,"",VLOOKUP(A147,[2]ImportationMaterialProgrammingE!B:Y,24,0))</f>
        <v/>
      </c>
      <c r="N147" s="3" t="str">
        <f t="shared" si="7"/>
        <v/>
      </c>
      <c r="P147" s="3" t="s">
        <v>586</v>
      </c>
      <c r="Q147" s="16" t="str">
        <f>VLOOKUP(A147,[2]ImportationMaterialProgrammingE!B:AN,39,0)</f>
        <v xml:space="preserve">          </v>
      </c>
      <c r="R147" s="22" t="str">
        <f>VLOOKUP(E147,[3]Relatório!$A$1:$AK$65536,29,0)</f>
        <v/>
      </c>
      <c r="S147" s="22" t="s">
        <v>587</v>
      </c>
      <c r="T147" s="17" t="str">
        <f>VLOOKUP(A147,[2]ImportationMaterialProgrammingE!B:F,5,0)</f>
        <v/>
      </c>
      <c r="U147" s="22" t="str">
        <f>VLOOKUP(E147,[3]Relatório!$A$1:$AK$65536,33,0)</f>
        <v/>
      </c>
      <c r="V147" s="22">
        <v>44616</v>
      </c>
      <c r="W147" s="18">
        <f t="shared" ca="1" si="8"/>
        <v>-7</v>
      </c>
      <c r="Z147" s="15" t="str">
        <f>VLOOKUP(A147,[2]ImportationMaterialProgrammingE!B:X,23,0)</f>
        <v>DTA TRANSP</v>
      </c>
      <c r="AA147" s="1" t="str">
        <f>IF(Z147="DTA TRANSP","",VLOOKUP(A147,[2]ImportationMaterialProgrammingE!$B:$V,21,0))</f>
        <v/>
      </c>
      <c r="AB147" s="22" t="str">
        <f>VLOOKUP(E147,[3]Relatório!$A$1:$AK$65536,36,0)</f>
        <v/>
      </c>
      <c r="AC147" s="22" t="s">
        <v>587</v>
      </c>
      <c r="AF147" s="24"/>
      <c r="AG147" s="24"/>
      <c r="AH147" s="24"/>
      <c r="AI147" s="24"/>
    </row>
    <row r="148" spans="1:35" x14ac:dyDescent="0.25">
      <c r="A148" s="26">
        <v>80533684</v>
      </c>
      <c r="B148" s="27" t="s">
        <v>192</v>
      </c>
      <c r="C148" s="27" t="s">
        <v>167</v>
      </c>
      <c r="D148" s="15">
        <f>VLOOKUP(C148,[1]CC!D$3:P$20,12,0)</f>
        <v>44613</v>
      </c>
      <c r="E148" s="16">
        <f>VLOOKUP(A148,[2]ImportationMaterialProgrammingE!B:C,2,0)</f>
        <v>540201267</v>
      </c>
      <c r="F148" s="3" t="s">
        <v>585</v>
      </c>
      <c r="G148" s="3" t="s">
        <v>452</v>
      </c>
      <c r="H148" s="17">
        <f t="shared" ca="1" si="6"/>
        <v>65</v>
      </c>
      <c r="I148" s="15" t="e">
        <f>IF(VLOOKUP(A148,[2]ImportationMaterialProgrammingE!B:U,20,0)=0,"",VLOOKUP(A148,[2]ImportationMaterialProgrammingE!B:U,20,0))</f>
        <v>#REF!</v>
      </c>
      <c r="J148" s="15" t="str">
        <f>IF(VLOOKUP(A148,[2]ImportationMaterialProgrammingE!B:Y,24,0)&lt;&gt;"","Sim","Não")</f>
        <v>Não</v>
      </c>
      <c r="K148" s="15" t="str">
        <f>IF(VLOOKUP(A148,[2]ImportationMaterialProgrammingE!B:X,23,0)="DTA TRANSP",VLOOKUP(A148,[2]ImportationMaterialProgrammingE!B:V,21,0),"")</f>
        <v>10/03/2022</v>
      </c>
      <c r="L148" s="15" t="str">
        <f>IF(VLOOKUP(A148,[2]ImportationMaterialProgrammingE!B:Y,24,0)=0,"",VLOOKUP(A148,[2]ImportationMaterialProgrammingE!B:Y,24,0))</f>
        <v/>
      </c>
      <c r="N148" s="3" t="str">
        <f t="shared" si="7"/>
        <v/>
      </c>
      <c r="P148" s="3" t="s">
        <v>586</v>
      </c>
      <c r="Q148" s="16" t="str">
        <f>VLOOKUP(A148,[2]ImportationMaterialProgrammingE!B:AN,39,0)</f>
        <v xml:space="preserve">          </v>
      </c>
      <c r="R148" s="22" t="str">
        <f>VLOOKUP(E148,[3]Relatório!$A$1:$AK$65536,29,0)</f>
        <v/>
      </c>
      <c r="S148" s="22" t="s">
        <v>587</v>
      </c>
      <c r="T148" s="17" t="str">
        <f>VLOOKUP(A148,[2]ImportationMaterialProgrammingE!B:F,5,0)</f>
        <v/>
      </c>
      <c r="U148" s="22" t="str">
        <f>VLOOKUP(E148,[3]Relatório!$A$1:$AK$65536,33,0)</f>
        <v/>
      </c>
      <c r="V148" s="22">
        <v>44628</v>
      </c>
      <c r="W148" s="18">
        <f t="shared" ca="1" si="8"/>
        <v>5</v>
      </c>
      <c r="Z148" s="15" t="str">
        <f>VLOOKUP(A148,[2]ImportationMaterialProgrammingE!B:X,23,0)</f>
        <v>DTA TRANSP</v>
      </c>
      <c r="AA148" s="1" t="str">
        <f>IF(Z148="DTA TRANSP","",VLOOKUP(A148,[2]ImportationMaterialProgrammingE!$B:$V,21,0))</f>
        <v/>
      </c>
      <c r="AB148" s="22" t="str">
        <f>VLOOKUP(E148,[3]Relatório!$A$1:$AK$65536,36,0)</f>
        <v/>
      </c>
      <c r="AC148" s="22" t="s">
        <v>587</v>
      </c>
      <c r="AF148" s="24"/>
      <c r="AG148" s="24"/>
      <c r="AH148" s="24"/>
      <c r="AI148" s="24"/>
    </row>
    <row r="149" spans="1:35" x14ac:dyDescent="0.25">
      <c r="A149" s="26">
        <v>80533685</v>
      </c>
      <c r="B149" s="27" t="s">
        <v>193</v>
      </c>
      <c r="C149" s="27" t="s">
        <v>167</v>
      </c>
      <c r="D149" s="15">
        <f>VLOOKUP(C149,[1]CC!D$3:P$20,12,0)</f>
        <v>44613</v>
      </c>
      <c r="E149" s="16">
        <f>VLOOKUP(A149,[2]ImportationMaterialProgrammingE!B:C,2,0)</f>
        <v>540201268</v>
      </c>
      <c r="F149" s="3" t="s">
        <v>585</v>
      </c>
      <c r="G149" s="3" t="s">
        <v>452</v>
      </c>
      <c r="H149" s="17">
        <f t="shared" ca="1" si="6"/>
        <v>65</v>
      </c>
      <c r="I149" s="15" t="str">
        <f>IF(VLOOKUP(A149,[2]ImportationMaterialProgrammingE!B:U,20,0)=0,"",VLOOKUP(A149,[2]ImportationMaterialProgrammingE!B:U,20,0))</f>
        <v>03/03/2022</v>
      </c>
      <c r="J149" s="15" t="str">
        <f>IF(VLOOKUP(A149,[2]ImportationMaterialProgrammingE!B:Y,24,0)&lt;&gt;"","Sim","Não")</f>
        <v>Não</v>
      </c>
      <c r="K149" s="15" t="str">
        <f>IF(VLOOKUP(A149,[2]ImportationMaterialProgrammingE!B:X,23,0)="DTA TRANSP",VLOOKUP(A149,[2]ImportationMaterialProgrammingE!B:V,21,0),"")</f>
        <v/>
      </c>
      <c r="L149" s="15" t="str">
        <f>IF(VLOOKUP(A149,[2]ImportationMaterialProgrammingE!B:Y,24,0)=0,"",VLOOKUP(A149,[2]ImportationMaterialProgrammingE!B:Y,24,0))</f>
        <v/>
      </c>
      <c r="N149" s="3" t="str">
        <f t="shared" si="7"/>
        <v/>
      </c>
      <c r="P149" s="3" t="s">
        <v>586</v>
      </c>
      <c r="Q149" s="16" t="str">
        <f>VLOOKUP(A149,[2]ImportationMaterialProgrammingE!B:AN,39,0)</f>
        <v>2203975724</v>
      </c>
      <c r="R149" s="22">
        <f>VLOOKUP(E149,[3]Relatório!$A$1:$AK$65536,29,0)</f>
        <v>44622</v>
      </c>
      <c r="S149" s="22">
        <v>44622</v>
      </c>
      <c r="T149" s="17" t="str">
        <f>VLOOKUP(A149,[2]ImportationMaterialProgrammingE!B:F,5,0)</f>
        <v>VERDE</v>
      </c>
      <c r="U149" s="22">
        <f>VLOOKUP(E149,[3]Relatório!$A$1:$AK$65536,33,0)</f>
        <v>44623</v>
      </c>
      <c r="V149" s="22">
        <v>44631</v>
      </c>
      <c r="W149" s="18">
        <f t="shared" ca="1" si="8"/>
        <v>8</v>
      </c>
      <c r="Z149" s="15" t="str">
        <f>VLOOKUP(A149,[2]ImportationMaterialProgrammingE!B:X,23,0)</f>
        <v>FINALIZADO</v>
      </c>
      <c r="AA149" s="1" t="str">
        <f>IF(Z149="DTA TRANSP","",VLOOKUP(A149,[2]ImportationMaterialProgrammingE!$B:$V,21,0))</f>
        <v>03/03/2022</v>
      </c>
      <c r="AB149" s="22">
        <f>VLOOKUP(E149,[3]Relatório!$A$1:$AK$65536,36,0)</f>
        <v>44623</v>
      </c>
      <c r="AC149" s="22">
        <v>44623</v>
      </c>
      <c r="AD149" s="3" t="s">
        <v>457</v>
      </c>
      <c r="AF149" s="24"/>
      <c r="AG149" s="24"/>
      <c r="AH149" s="24"/>
      <c r="AI149" s="24"/>
    </row>
    <row r="150" spans="1:35" x14ac:dyDescent="0.25">
      <c r="A150" s="26">
        <v>80533686</v>
      </c>
      <c r="B150" s="27" t="s">
        <v>194</v>
      </c>
      <c r="C150" s="27" t="s">
        <v>167</v>
      </c>
      <c r="D150" s="15">
        <f>VLOOKUP(C150,[1]CC!D$3:P$20,12,0)</f>
        <v>44613</v>
      </c>
      <c r="E150" s="16">
        <f>VLOOKUP(A150,[2]ImportationMaterialProgrammingE!B:C,2,0)</f>
        <v>540201269</v>
      </c>
      <c r="F150" s="3" t="s">
        <v>585</v>
      </c>
      <c r="G150" s="3" t="s">
        <v>452</v>
      </c>
      <c r="H150" s="17">
        <f t="shared" ca="1" si="6"/>
        <v>65</v>
      </c>
      <c r="I150" s="15" t="str">
        <f>IF(VLOOKUP(A150,[2]ImportationMaterialProgrammingE!B:U,20,0)=0,"",VLOOKUP(A150,[2]ImportationMaterialProgrammingE!B:U,20,0))</f>
        <v>16/03/2022</v>
      </c>
      <c r="J150" s="15" t="str">
        <f>IF(VLOOKUP(A150,[2]ImportationMaterialProgrammingE!B:Y,24,0)&lt;&gt;"","Sim","Não")</f>
        <v>Não</v>
      </c>
      <c r="K150" s="15" t="str">
        <f>IF(VLOOKUP(A150,[2]ImportationMaterialProgrammingE!B:X,23,0)="DTA TRANSP",VLOOKUP(A150,[2]ImportationMaterialProgrammingE!B:V,21,0),"")</f>
        <v/>
      </c>
      <c r="L150" s="15" t="str">
        <f>IF(VLOOKUP(A150,[2]ImportationMaterialProgrammingE!B:Y,24,0)=0,"",VLOOKUP(A150,[2]ImportationMaterialProgrammingE!B:Y,24,0))</f>
        <v/>
      </c>
      <c r="N150" s="3" t="str">
        <f t="shared" si="7"/>
        <v/>
      </c>
      <c r="P150" s="3" t="s">
        <v>456</v>
      </c>
      <c r="Q150" s="16" t="str">
        <f>VLOOKUP(A150,[2]ImportationMaterialProgrammingE!B:AN,39,0)</f>
        <v>2204459606</v>
      </c>
      <c r="R150" s="22">
        <f>VLOOKUP(E150,[3]Relatório!$A$1:$AK$65536,29,0)</f>
        <v>44628</v>
      </c>
      <c r="S150" s="22">
        <v>44628</v>
      </c>
      <c r="T150" s="17" t="str">
        <f>VLOOKUP(A150,[2]ImportationMaterialProgrammingE!B:F,5,0)</f>
        <v>VERDE</v>
      </c>
      <c r="U150" s="22">
        <f>VLOOKUP(E150,[3]Relatório!$A$1:$AK$65536,33,0)</f>
        <v>44629</v>
      </c>
      <c r="V150" s="22">
        <v>44630</v>
      </c>
      <c r="W150" s="18">
        <f t="shared" ca="1" si="8"/>
        <v>7</v>
      </c>
      <c r="Z150" s="15" t="str">
        <f>VLOOKUP(A150,[2]ImportationMaterialProgrammingE!B:X,23,0)</f>
        <v/>
      </c>
      <c r="AA150" s="1" t="str">
        <f>IF(Z150="DTA TRANSP","",VLOOKUP(A150,[2]ImportationMaterialProgrammingE!$B:$V,21,0))</f>
        <v/>
      </c>
      <c r="AB150" s="22" t="str">
        <f>VLOOKUP(E150,[3]Relatório!$A$1:$AK$65536,36,0)</f>
        <v/>
      </c>
      <c r="AC150" s="22" t="s">
        <v>587</v>
      </c>
      <c r="AF150" s="24"/>
      <c r="AG150" s="24"/>
      <c r="AH150" s="24"/>
      <c r="AI150" s="24"/>
    </row>
    <row r="151" spans="1:35" x14ac:dyDescent="0.25">
      <c r="A151" s="26">
        <v>80533688</v>
      </c>
      <c r="B151" s="27" t="s">
        <v>195</v>
      </c>
      <c r="C151" s="27" t="s">
        <v>167</v>
      </c>
      <c r="D151" s="15">
        <f>VLOOKUP(C151,[1]CC!D$3:P$20,12,0)</f>
        <v>44613</v>
      </c>
      <c r="E151" s="16">
        <f>VLOOKUP(A151,[2]ImportationMaterialProgrammingE!B:C,2,0)</f>
        <v>540201272</v>
      </c>
      <c r="F151" s="3" t="s">
        <v>585</v>
      </c>
      <c r="G151" s="3" t="s">
        <v>452</v>
      </c>
      <c r="H151" s="17">
        <f t="shared" ca="1" si="6"/>
        <v>65</v>
      </c>
      <c r="I151" s="15" t="str">
        <f>IF(VLOOKUP(A151,[2]ImportationMaterialProgrammingE!B:U,20,0)=0,"",VLOOKUP(A151,[2]ImportationMaterialProgrammingE!B:U,20,0))</f>
        <v>14/03/2022</v>
      </c>
      <c r="J151" s="15" t="str">
        <f>IF(VLOOKUP(A151,[2]ImportationMaterialProgrammingE!B:Y,24,0)&lt;&gt;"","Sim","Não")</f>
        <v>Não</v>
      </c>
      <c r="K151" s="15" t="str">
        <f>IF(VLOOKUP(A151,[2]ImportationMaterialProgrammingE!B:X,23,0)="DTA TRANSP",VLOOKUP(A151,[2]ImportationMaterialProgrammingE!B:V,21,0),"")</f>
        <v/>
      </c>
      <c r="L151" s="15" t="str">
        <f>IF(VLOOKUP(A151,[2]ImportationMaterialProgrammingE!B:Y,24,0)=0,"",VLOOKUP(A151,[2]ImportationMaterialProgrammingE!B:Y,24,0))</f>
        <v/>
      </c>
      <c r="N151" s="3" t="str">
        <f t="shared" si="7"/>
        <v/>
      </c>
      <c r="P151" s="3" t="s">
        <v>456</v>
      </c>
      <c r="Q151" s="16" t="str">
        <f>VLOOKUP(A151,[2]ImportationMaterialProgrammingE!B:AN,39,0)</f>
        <v>2204538468</v>
      </c>
      <c r="R151" s="22">
        <f>VLOOKUP(E151,[3]Relatório!$A$1:$AK$65536,29,0)</f>
        <v>44629</v>
      </c>
      <c r="S151" s="22">
        <v>44629</v>
      </c>
      <c r="T151" s="17" t="str">
        <f>VLOOKUP(A151,[2]ImportationMaterialProgrammingE!B:F,5,0)</f>
        <v>VERDE</v>
      </c>
      <c r="U151" s="22">
        <f>VLOOKUP(E151,[3]Relatório!$A$1:$AK$65536,33,0)</f>
        <v>44629</v>
      </c>
      <c r="V151" s="22">
        <v>44615</v>
      </c>
      <c r="W151" s="18">
        <f t="shared" ca="1" si="8"/>
        <v>-8</v>
      </c>
      <c r="Z151" s="15" t="str">
        <f>VLOOKUP(A151,[2]ImportationMaterialProgrammingE!B:X,23,0)</f>
        <v/>
      </c>
      <c r="AA151" s="1" t="str">
        <f>IF(Z151="DTA TRANSP","",VLOOKUP(A151,[2]ImportationMaterialProgrammingE!$B:$V,21,0))</f>
        <v/>
      </c>
      <c r="AB151" s="22">
        <f>VLOOKUP(E151,[3]Relatório!$A$1:$AK$65536,36,0)</f>
        <v>44631</v>
      </c>
      <c r="AC151" s="22">
        <v>44631</v>
      </c>
      <c r="AD151" s="3" t="s">
        <v>457</v>
      </c>
      <c r="AF151" s="24"/>
      <c r="AG151" s="24"/>
      <c r="AH151" s="24"/>
      <c r="AI151" s="24"/>
    </row>
    <row r="152" spans="1:35" x14ac:dyDescent="0.25">
      <c r="A152" s="26">
        <v>80533689</v>
      </c>
      <c r="B152" s="27" t="s">
        <v>196</v>
      </c>
      <c r="C152" s="27" t="s">
        <v>167</v>
      </c>
      <c r="D152" s="15">
        <f>VLOOKUP(C152,[1]CC!D$3:P$20,12,0)</f>
        <v>44613</v>
      </c>
      <c r="E152" s="16">
        <f>VLOOKUP(A152,[2]ImportationMaterialProgrammingE!B:C,2,0)</f>
        <v>540201276</v>
      </c>
      <c r="F152" s="3" t="s">
        <v>585</v>
      </c>
      <c r="G152" s="3" t="s">
        <v>452</v>
      </c>
      <c r="H152" s="17">
        <f t="shared" ca="1" si="6"/>
        <v>65</v>
      </c>
      <c r="I152" s="15" t="str">
        <f>IF(VLOOKUP(A152,[2]ImportationMaterialProgrammingE!B:U,20,0)=0,"",VLOOKUP(A152,[2]ImportationMaterialProgrammingE!B:U,20,0))</f>
        <v>30/03/2022</v>
      </c>
      <c r="J152" s="15" t="str">
        <f>IF(VLOOKUP(A152,[2]ImportationMaterialProgrammingE!B:Y,24,0)&lt;&gt;"","Sim","Não")</f>
        <v>Não</v>
      </c>
      <c r="K152" s="15" t="str">
        <f>IF(VLOOKUP(A152,[2]ImportationMaterialProgrammingE!B:X,23,0)="DTA TRANSP",VLOOKUP(A152,[2]ImportationMaterialProgrammingE!B:V,21,0),"")</f>
        <v/>
      </c>
      <c r="L152" s="15" t="str">
        <f>IF(VLOOKUP(A152,[2]ImportationMaterialProgrammingE!B:Y,24,0)=0,"",VLOOKUP(A152,[2]ImportationMaterialProgrammingE!B:Y,24,0))</f>
        <v/>
      </c>
      <c r="N152" s="3" t="str">
        <f t="shared" si="7"/>
        <v/>
      </c>
      <c r="P152" s="3" t="s">
        <v>586</v>
      </c>
      <c r="Q152" s="16" t="str">
        <f>VLOOKUP(A152,[2]ImportationMaterialProgrammingE!B:AN,39,0)</f>
        <v xml:space="preserve">          </v>
      </c>
      <c r="R152" s="22" t="str">
        <f>VLOOKUP(E152,[3]Relatório!$A$1:$AK$65536,29,0)</f>
        <v/>
      </c>
      <c r="S152" s="22" t="s">
        <v>587</v>
      </c>
      <c r="T152" s="17" t="str">
        <f>VLOOKUP(A152,[2]ImportationMaterialProgrammingE!B:F,5,0)</f>
        <v/>
      </c>
      <c r="U152" s="22" t="str">
        <f>VLOOKUP(E152,[3]Relatório!$A$1:$AK$65536,33,0)</f>
        <v/>
      </c>
      <c r="V152" s="22">
        <v>44630</v>
      </c>
      <c r="W152" s="18">
        <f t="shared" ca="1" si="8"/>
        <v>7</v>
      </c>
      <c r="Z152" s="15" t="str">
        <f>VLOOKUP(A152,[2]ImportationMaterialProgrammingE!B:X,23,0)</f>
        <v>SBL</v>
      </c>
      <c r="AA152" s="1" t="str">
        <f>IF(Z152="DTA TRANSP","",VLOOKUP(A152,[2]ImportationMaterialProgrammingE!$B:$V,21,0))</f>
        <v/>
      </c>
      <c r="AB152" s="22" t="str">
        <f>VLOOKUP(E152,[3]Relatório!$A$1:$AK$65536,36,0)</f>
        <v/>
      </c>
      <c r="AC152" s="22" t="s">
        <v>587</v>
      </c>
      <c r="AF152" s="24"/>
      <c r="AG152" s="24"/>
      <c r="AH152" s="24"/>
      <c r="AI152" s="24"/>
    </row>
    <row r="153" spans="1:35" x14ac:dyDescent="0.25">
      <c r="A153" s="26">
        <v>80533703</v>
      </c>
      <c r="B153" s="27" t="s">
        <v>197</v>
      </c>
      <c r="C153" s="27" t="s">
        <v>167</v>
      </c>
      <c r="D153" s="15">
        <f>VLOOKUP(C153,[1]CC!D$3:P$20,12,0)</f>
        <v>44613</v>
      </c>
      <c r="E153" s="16">
        <f>VLOOKUP(A153,[2]ImportationMaterialProgrammingE!B:C,2,0)</f>
        <v>540201277</v>
      </c>
      <c r="F153" s="3" t="s">
        <v>585</v>
      </c>
      <c r="G153" s="3" t="s">
        <v>452</v>
      </c>
      <c r="H153" s="17">
        <f t="shared" ca="1" si="6"/>
        <v>65</v>
      </c>
      <c r="I153" s="15" t="e">
        <f>IF(VLOOKUP(A153,[2]ImportationMaterialProgrammingE!B:U,20,0)=0,"",VLOOKUP(A153,[2]ImportationMaterialProgrammingE!B:U,20,0))</f>
        <v>#REF!</v>
      </c>
      <c r="J153" s="15" t="str">
        <f>IF(VLOOKUP(A153,[2]ImportationMaterialProgrammingE!B:Y,24,0)&lt;&gt;"","Sim","Não")</f>
        <v>Não</v>
      </c>
      <c r="K153" s="15" t="str">
        <f>IF(VLOOKUP(A153,[2]ImportationMaterialProgrammingE!B:X,23,0)="DTA TRANSP",VLOOKUP(A153,[2]ImportationMaterialProgrammingE!B:V,21,0),"")</f>
        <v>10/03/2022</v>
      </c>
      <c r="L153" s="15" t="str">
        <f>IF(VLOOKUP(A153,[2]ImportationMaterialProgrammingE!B:Y,24,0)=0,"",VLOOKUP(A153,[2]ImportationMaterialProgrammingE!B:Y,24,0))</f>
        <v/>
      </c>
      <c r="N153" s="3" t="str">
        <f t="shared" si="7"/>
        <v/>
      </c>
      <c r="P153" s="3" t="s">
        <v>586</v>
      </c>
      <c r="Q153" s="16" t="str">
        <f>VLOOKUP(A153,[2]ImportationMaterialProgrammingE!B:AN,39,0)</f>
        <v xml:space="preserve">          </v>
      </c>
      <c r="R153" s="22" t="str">
        <f>VLOOKUP(E153,[3]Relatório!$A$1:$AK$65536,29,0)</f>
        <v/>
      </c>
      <c r="S153" s="22" t="s">
        <v>587</v>
      </c>
      <c r="T153" s="17" t="str">
        <f>VLOOKUP(A153,[2]ImportationMaterialProgrammingE!B:F,5,0)</f>
        <v/>
      </c>
      <c r="U153" s="22" t="str">
        <f>VLOOKUP(E153,[3]Relatório!$A$1:$AK$65536,33,0)</f>
        <v/>
      </c>
      <c r="V153" s="22">
        <v>44630</v>
      </c>
      <c r="W153" s="18">
        <f t="shared" ca="1" si="8"/>
        <v>7</v>
      </c>
      <c r="Z153" s="15" t="str">
        <f>VLOOKUP(A153,[2]ImportationMaterialProgrammingE!B:X,23,0)</f>
        <v>DTA TRANSP</v>
      </c>
      <c r="AA153" s="1" t="str">
        <f>IF(Z153="DTA TRANSP","",VLOOKUP(A153,[2]ImportationMaterialProgrammingE!$B:$V,21,0))</f>
        <v/>
      </c>
      <c r="AB153" s="22" t="str">
        <f>VLOOKUP(E153,[3]Relatório!$A$1:$AK$65536,36,0)</f>
        <v/>
      </c>
      <c r="AC153" s="22" t="s">
        <v>587</v>
      </c>
      <c r="AF153" s="24"/>
      <c r="AG153" s="24"/>
      <c r="AH153" s="24"/>
      <c r="AI153" s="24"/>
    </row>
    <row r="154" spans="1:35" x14ac:dyDescent="0.25">
      <c r="A154" s="26">
        <v>80533704</v>
      </c>
      <c r="B154" s="27" t="s">
        <v>198</v>
      </c>
      <c r="C154" s="27" t="s">
        <v>167</v>
      </c>
      <c r="D154" s="15">
        <f>VLOOKUP(C154,[1]CC!D$3:P$20,12,0)</f>
        <v>44613</v>
      </c>
      <c r="E154" s="16">
        <f>VLOOKUP(A154,[2]ImportationMaterialProgrammingE!B:C,2,0)</f>
        <v>540201280</v>
      </c>
      <c r="F154" s="3" t="s">
        <v>585</v>
      </c>
      <c r="G154" s="3" t="s">
        <v>452</v>
      </c>
      <c r="H154" s="17">
        <f t="shared" ca="1" si="6"/>
        <v>65</v>
      </c>
      <c r="I154" s="15" t="str">
        <f>IF(VLOOKUP(A154,[2]ImportationMaterialProgrammingE!B:U,20,0)=0,"",VLOOKUP(A154,[2]ImportationMaterialProgrammingE!B:U,20,0))</f>
        <v>25/03/2022</v>
      </c>
      <c r="J154" s="15" t="str">
        <f>IF(VLOOKUP(A154,[2]ImportationMaterialProgrammingE!B:Y,24,0)&lt;&gt;"","Sim","Não")</f>
        <v>Não</v>
      </c>
      <c r="K154" s="15" t="str">
        <f>IF(VLOOKUP(A154,[2]ImportationMaterialProgrammingE!B:X,23,0)="DTA TRANSP",VLOOKUP(A154,[2]ImportationMaterialProgrammingE!B:V,21,0),"")</f>
        <v/>
      </c>
      <c r="L154" s="15" t="str">
        <f>IF(VLOOKUP(A154,[2]ImportationMaterialProgrammingE!B:Y,24,0)=0,"",VLOOKUP(A154,[2]ImportationMaterialProgrammingE!B:Y,24,0))</f>
        <v/>
      </c>
      <c r="N154" s="3" t="str">
        <f t="shared" si="7"/>
        <v/>
      </c>
      <c r="P154" s="3" t="s">
        <v>586</v>
      </c>
      <c r="Q154" s="16" t="str">
        <f>VLOOKUP(A154,[2]ImportationMaterialProgrammingE!B:AN,39,0)</f>
        <v xml:space="preserve">          </v>
      </c>
      <c r="R154" s="22" t="str">
        <f>VLOOKUP(E154,[3]Relatório!$A$1:$AK$65536,29,0)</f>
        <v/>
      </c>
      <c r="S154" s="22" t="s">
        <v>587</v>
      </c>
      <c r="T154" s="17" t="str">
        <f>VLOOKUP(A154,[2]ImportationMaterialProgrammingE!B:F,5,0)</f>
        <v/>
      </c>
      <c r="U154" s="22" t="str">
        <f>VLOOKUP(E154,[3]Relatório!$A$1:$AK$65536,33,0)</f>
        <v/>
      </c>
      <c r="V154" s="22">
        <v>44630</v>
      </c>
      <c r="W154" s="18">
        <f t="shared" ca="1" si="8"/>
        <v>7</v>
      </c>
      <c r="Z154" s="15" t="str">
        <f>VLOOKUP(A154,[2]ImportationMaterialProgrammingE!B:X,23,0)</f>
        <v>SBL</v>
      </c>
      <c r="AA154" s="1" t="str">
        <f>IF(Z154="DTA TRANSP","",VLOOKUP(A154,[2]ImportationMaterialProgrammingE!$B:$V,21,0))</f>
        <v/>
      </c>
      <c r="AB154" s="22" t="str">
        <f>VLOOKUP(E154,[3]Relatório!$A$1:$AK$65536,36,0)</f>
        <v/>
      </c>
      <c r="AC154" s="22" t="s">
        <v>587</v>
      </c>
      <c r="AF154" s="24"/>
      <c r="AG154" s="24"/>
      <c r="AH154" s="24"/>
      <c r="AI154" s="24"/>
    </row>
    <row r="155" spans="1:35" x14ac:dyDescent="0.25">
      <c r="A155" s="26">
        <v>80533706</v>
      </c>
      <c r="B155" s="27" t="s">
        <v>199</v>
      </c>
      <c r="C155" s="27" t="s">
        <v>167</v>
      </c>
      <c r="D155" s="15">
        <f>VLOOKUP(C155,[1]CC!D$3:P$20,12,0)</f>
        <v>44613</v>
      </c>
      <c r="E155" s="16">
        <f>VLOOKUP(A155,[2]ImportationMaterialProgrammingE!B:C,2,0)</f>
        <v>540201282</v>
      </c>
      <c r="F155" s="3" t="s">
        <v>585</v>
      </c>
      <c r="G155" s="3" t="s">
        <v>452</v>
      </c>
      <c r="H155" s="17">
        <f t="shared" ca="1" si="6"/>
        <v>65</v>
      </c>
      <c r="I155" s="15" t="str">
        <f>IF(VLOOKUP(A155,[2]ImportationMaterialProgrammingE!B:U,20,0)=0,"",VLOOKUP(A155,[2]ImportationMaterialProgrammingE!B:U,20,0))</f>
        <v>21/03/2022</v>
      </c>
      <c r="J155" s="15" t="str">
        <f>IF(VLOOKUP(A155,[2]ImportationMaterialProgrammingE!B:Y,24,0)&lt;&gt;"","Sim","Não")</f>
        <v>Não</v>
      </c>
      <c r="K155" s="15" t="str">
        <f>IF(VLOOKUP(A155,[2]ImportationMaterialProgrammingE!B:X,23,0)="DTA TRANSP",VLOOKUP(A155,[2]ImportationMaterialProgrammingE!B:V,21,0),"")</f>
        <v/>
      </c>
      <c r="L155" s="15" t="str">
        <f>IF(VLOOKUP(A155,[2]ImportationMaterialProgrammingE!B:Y,24,0)=0,"",VLOOKUP(A155,[2]ImportationMaterialProgrammingE!B:Y,24,0))</f>
        <v/>
      </c>
      <c r="N155" s="3" t="str">
        <f t="shared" si="7"/>
        <v/>
      </c>
      <c r="P155" s="3" t="s">
        <v>586</v>
      </c>
      <c r="Q155" s="16" t="str">
        <f>VLOOKUP(A155,[2]ImportationMaterialProgrammingE!B:AN,39,0)</f>
        <v xml:space="preserve">          </v>
      </c>
      <c r="R155" s="22" t="str">
        <f>VLOOKUP(E155,[3]Relatório!$A$1:$AK$65536,29,0)</f>
        <v/>
      </c>
      <c r="S155" s="22" t="s">
        <v>587</v>
      </c>
      <c r="T155" s="17" t="str">
        <f>VLOOKUP(A155,[2]ImportationMaterialProgrammingE!B:F,5,0)</f>
        <v/>
      </c>
      <c r="U155" s="22" t="str">
        <f>VLOOKUP(E155,[3]Relatório!$A$1:$AK$65536,33,0)</f>
        <v/>
      </c>
      <c r="V155" s="22">
        <v>44616</v>
      </c>
      <c r="W155" s="18">
        <f t="shared" ca="1" si="8"/>
        <v>-7</v>
      </c>
      <c r="Z155" s="15" t="str">
        <f>VLOOKUP(A155,[2]ImportationMaterialProgrammingE!B:X,23,0)</f>
        <v>SBL</v>
      </c>
      <c r="AA155" s="1" t="str">
        <f>IF(Z155="DTA TRANSP","",VLOOKUP(A155,[2]ImportationMaterialProgrammingE!$B:$V,21,0))</f>
        <v/>
      </c>
      <c r="AB155" s="22" t="str">
        <f>VLOOKUP(E155,[3]Relatório!$A$1:$AK$65536,36,0)</f>
        <v/>
      </c>
      <c r="AC155" s="22" t="s">
        <v>587</v>
      </c>
      <c r="AF155" s="24"/>
      <c r="AG155" s="24"/>
      <c r="AH155" s="24"/>
      <c r="AI155" s="24"/>
    </row>
    <row r="156" spans="1:35" x14ac:dyDescent="0.25">
      <c r="A156" s="26">
        <v>80533707</v>
      </c>
      <c r="B156" s="27" t="s">
        <v>200</v>
      </c>
      <c r="C156" s="27" t="s">
        <v>167</v>
      </c>
      <c r="D156" s="15">
        <f>VLOOKUP(C156,[1]CC!D$3:P$20,12,0)</f>
        <v>44613</v>
      </c>
      <c r="E156" s="16">
        <f>VLOOKUP(A156,[2]ImportationMaterialProgrammingE!B:C,2,0)</f>
        <v>540201292</v>
      </c>
      <c r="F156" s="3" t="s">
        <v>585</v>
      </c>
      <c r="G156" s="3" t="s">
        <v>452</v>
      </c>
      <c r="H156" s="17">
        <f t="shared" ca="1" si="6"/>
        <v>65</v>
      </c>
      <c r="I156" s="15" t="str">
        <f>IF(VLOOKUP(A156,[2]ImportationMaterialProgrammingE!B:U,20,0)=0,"",VLOOKUP(A156,[2]ImportationMaterialProgrammingE!B:U,20,0))</f>
        <v>24/02/2022</v>
      </c>
      <c r="J156" s="15" t="str">
        <f>IF(VLOOKUP(A156,[2]ImportationMaterialProgrammingE!B:Y,24,0)&lt;&gt;"","Sim","Não")</f>
        <v>Não</v>
      </c>
      <c r="K156" s="15" t="str">
        <f>IF(VLOOKUP(A156,[2]ImportationMaterialProgrammingE!B:X,23,0)="DTA TRANSP",VLOOKUP(A156,[2]ImportationMaterialProgrammingE!B:V,21,0),"")</f>
        <v/>
      </c>
      <c r="L156" s="15" t="str">
        <f>IF(VLOOKUP(A156,[2]ImportationMaterialProgrammingE!B:Y,24,0)=0,"",VLOOKUP(A156,[2]ImportationMaterialProgrammingE!B:Y,24,0))</f>
        <v/>
      </c>
      <c r="N156" s="3" t="str">
        <f t="shared" si="7"/>
        <v/>
      </c>
      <c r="P156" s="3" t="s">
        <v>586</v>
      </c>
      <c r="Q156" s="16" t="str">
        <f>VLOOKUP(A156,[2]ImportationMaterialProgrammingE!B:AN,39,0)</f>
        <v>2204212473</v>
      </c>
      <c r="R156" s="22">
        <f>VLOOKUP(E156,[3]Relatório!$A$1:$AK$65536,29,0)</f>
        <v>44624</v>
      </c>
      <c r="S156" s="22">
        <v>44624</v>
      </c>
      <c r="T156" s="17" t="str">
        <f>VLOOKUP(A156,[2]ImportationMaterialProgrammingE!B:F,5,0)</f>
        <v>VERDE</v>
      </c>
      <c r="U156" s="22">
        <f>VLOOKUP(E156,[3]Relatório!$A$1:$AK$65536,33,0)</f>
        <v>44627</v>
      </c>
      <c r="V156" s="22">
        <v>44630</v>
      </c>
      <c r="W156" s="18">
        <f t="shared" ca="1" si="8"/>
        <v>7</v>
      </c>
      <c r="Z156" s="15" t="str">
        <f>VLOOKUP(A156,[2]ImportationMaterialProgrammingE!B:X,23,0)</f>
        <v>SBL</v>
      </c>
      <c r="AA156" s="1" t="str">
        <f>IF(Z156="DTA TRANSP","",VLOOKUP(A156,[2]ImportationMaterialProgrammingE!$B:$V,21,0))</f>
        <v/>
      </c>
      <c r="AB156" s="22">
        <f>VLOOKUP(E156,[3]Relatório!$A$1:$AK$65536,36,0)</f>
        <v>44634</v>
      </c>
      <c r="AC156" s="22">
        <v>44634</v>
      </c>
      <c r="AD156" s="3" t="s">
        <v>457</v>
      </c>
      <c r="AF156" s="24"/>
      <c r="AG156" s="24"/>
      <c r="AH156" s="24"/>
      <c r="AI156" s="24"/>
    </row>
    <row r="157" spans="1:35" x14ac:dyDescent="0.25">
      <c r="A157" s="26">
        <v>80533715</v>
      </c>
      <c r="B157" s="27" t="s">
        <v>201</v>
      </c>
      <c r="C157" s="27" t="s">
        <v>167</v>
      </c>
      <c r="D157" s="15">
        <f>VLOOKUP(C157,[1]CC!D$3:P$20,12,0)</f>
        <v>44613</v>
      </c>
      <c r="E157" s="16">
        <f>VLOOKUP(A157,[2]ImportationMaterialProgrammingE!B:C,2,0)</f>
        <v>540201283</v>
      </c>
      <c r="F157" s="3" t="s">
        <v>585</v>
      </c>
      <c r="G157" s="3" t="s">
        <v>452</v>
      </c>
      <c r="H157" s="17">
        <f t="shared" ca="1" si="6"/>
        <v>65</v>
      </c>
      <c r="I157" s="15" t="e">
        <f>IF(VLOOKUP(A157,[2]ImportationMaterialProgrammingE!B:U,20,0)=0,"",VLOOKUP(A157,[2]ImportationMaterialProgrammingE!B:U,20,0))</f>
        <v>#REF!</v>
      </c>
      <c r="J157" s="15" t="str">
        <f>IF(VLOOKUP(A157,[2]ImportationMaterialProgrammingE!B:Y,24,0)&lt;&gt;"","Sim","Não")</f>
        <v>Não</v>
      </c>
      <c r="K157" s="15" t="str">
        <f>IF(VLOOKUP(A157,[2]ImportationMaterialProgrammingE!B:X,23,0)="DTA TRANSP",VLOOKUP(A157,[2]ImportationMaterialProgrammingE!B:V,21,0),"")</f>
        <v>10/03/2022</v>
      </c>
      <c r="L157" s="15" t="str">
        <f>IF(VLOOKUP(A157,[2]ImportationMaterialProgrammingE!B:Y,24,0)=0,"",VLOOKUP(A157,[2]ImportationMaterialProgrammingE!B:Y,24,0))</f>
        <v/>
      </c>
      <c r="N157" s="3" t="str">
        <f t="shared" si="7"/>
        <v/>
      </c>
      <c r="P157" s="3" t="s">
        <v>586</v>
      </c>
      <c r="Q157" s="16" t="str">
        <f>VLOOKUP(A157,[2]ImportationMaterialProgrammingE!B:AN,39,0)</f>
        <v xml:space="preserve">          </v>
      </c>
      <c r="R157" s="22" t="str">
        <f>VLOOKUP(E157,[3]Relatório!$A$1:$AK$65536,29,0)</f>
        <v/>
      </c>
      <c r="S157" s="22" t="s">
        <v>587</v>
      </c>
      <c r="T157" s="17" t="str">
        <f>VLOOKUP(A157,[2]ImportationMaterialProgrammingE!B:F,5,0)</f>
        <v/>
      </c>
      <c r="U157" s="22" t="str">
        <f>VLOOKUP(E157,[3]Relatório!$A$1:$AK$65536,33,0)</f>
        <v/>
      </c>
      <c r="V157" s="22">
        <v>44630</v>
      </c>
      <c r="W157" s="18">
        <f t="shared" ca="1" si="8"/>
        <v>7</v>
      </c>
      <c r="Z157" s="15" t="str">
        <f>VLOOKUP(A157,[2]ImportationMaterialProgrammingE!B:X,23,0)</f>
        <v>DTA TRANSP</v>
      </c>
      <c r="AA157" s="1" t="str">
        <f>IF(Z157="DTA TRANSP","",VLOOKUP(A157,[2]ImportationMaterialProgrammingE!$B:$V,21,0))</f>
        <v/>
      </c>
      <c r="AB157" s="22" t="str">
        <f>VLOOKUP(E157,[3]Relatório!$A$1:$AK$65536,36,0)</f>
        <v/>
      </c>
      <c r="AC157" s="22" t="s">
        <v>587</v>
      </c>
      <c r="AF157" s="24"/>
      <c r="AG157" s="24"/>
      <c r="AH157" s="24"/>
      <c r="AI157" s="24"/>
    </row>
    <row r="158" spans="1:35" x14ac:dyDescent="0.25">
      <c r="A158" s="26">
        <v>80533720</v>
      </c>
      <c r="B158" s="27" t="s">
        <v>202</v>
      </c>
      <c r="C158" s="27" t="s">
        <v>167</v>
      </c>
      <c r="D158" s="15">
        <f>VLOOKUP(C158,[1]CC!D$3:P$20,12,0)</f>
        <v>44613</v>
      </c>
      <c r="E158" s="16">
        <f>VLOOKUP(A158,[2]ImportationMaterialProgrammingE!B:C,2,0)</f>
        <v>540201296</v>
      </c>
      <c r="F158" s="3" t="s">
        <v>585</v>
      </c>
      <c r="G158" s="3" t="s">
        <v>452</v>
      </c>
      <c r="H158" s="17">
        <f t="shared" ca="1" si="6"/>
        <v>65</v>
      </c>
      <c r="I158" s="15" t="str">
        <f>IF(VLOOKUP(A158,[2]ImportationMaterialProgrammingE!B:U,20,0)=0,"",VLOOKUP(A158,[2]ImportationMaterialProgrammingE!B:U,20,0))</f>
        <v>16/03/2022</v>
      </c>
      <c r="J158" s="15" t="str">
        <f>IF(VLOOKUP(A158,[2]ImportationMaterialProgrammingE!B:Y,24,0)&lt;&gt;"","Sim","Não")</f>
        <v>Não</v>
      </c>
      <c r="K158" s="15" t="str">
        <f>IF(VLOOKUP(A158,[2]ImportationMaterialProgrammingE!B:X,23,0)="DTA TRANSP",VLOOKUP(A158,[2]ImportationMaterialProgrammingE!B:V,21,0),"")</f>
        <v/>
      </c>
      <c r="L158" s="15" t="str">
        <f>IF(VLOOKUP(A158,[2]ImportationMaterialProgrammingE!B:Y,24,0)=0,"",VLOOKUP(A158,[2]ImportationMaterialProgrammingE!B:Y,24,0))</f>
        <v/>
      </c>
      <c r="N158" s="3" t="str">
        <f t="shared" si="7"/>
        <v/>
      </c>
      <c r="P158" s="3" t="s">
        <v>586</v>
      </c>
      <c r="Q158" s="16" t="str">
        <f>VLOOKUP(A158,[2]ImportationMaterialProgrammingE!B:AN,39,0)</f>
        <v xml:space="preserve">          </v>
      </c>
      <c r="R158" s="22">
        <f>VLOOKUP(E158,[3]Relatório!$A$1:$AK$65536,29,0)</f>
        <v>44635</v>
      </c>
      <c r="S158" s="22" t="s">
        <v>587</v>
      </c>
      <c r="T158" s="17" t="str">
        <f>VLOOKUP(A158,[2]ImportationMaterialProgrammingE!B:F,5,0)</f>
        <v/>
      </c>
      <c r="U158" s="22">
        <f>VLOOKUP(E158,[3]Relatório!$A$1:$AK$65536,33,0)</f>
        <v>44636</v>
      </c>
      <c r="V158" s="22">
        <v>44630</v>
      </c>
      <c r="W158" s="18">
        <f t="shared" ca="1" si="8"/>
        <v>7</v>
      </c>
      <c r="Z158" s="15" t="str">
        <f>VLOOKUP(A158,[2]ImportationMaterialProgrammingE!B:X,23,0)</f>
        <v/>
      </c>
      <c r="AA158" s="1" t="str">
        <f>IF(Z158="DTA TRANSP","",VLOOKUP(A158,[2]ImportationMaterialProgrammingE!$B:$V,21,0))</f>
        <v/>
      </c>
      <c r="AB158" s="22">
        <f>VLOOKUP(E158,[3]Relatório!$A$1:$AK$65536,36,0)</f>
        <v>44636</v>
      </c>
      <c r="AC158" s="22" t="s">
        <v>587</v>
      </c>
      <c r="AF158" s="24"/>
      <c r="AG158" s="24"/>
      <c r="AH158" s="24"/>
      <c r="AI158" s="24"/>
    </row>
    <row r="159" spans="1:35" x14ac:dyDescent="0.25">
      <c r="A159" s="26">
        <v>80533723</v>
      </c>
      <c r="B159" s="27" t="s">
        <v>203</v>
      </c>
      <c r="C159" s="27" t="s">
        <v>167</v>
      </c>
      <c r="D159" s="15">
        <f>VLOOKUP(C159,[1]CC!D$3:P$20,12,0)</f>
        <v>44613</v>
      </c>
      <c r="E159" s="16">
        <f>VLOOKUP(A159,[2]ImportationMaterialProgrammingE!B:C,2,0)</f>
        <v>540201285</v>
      </c>
      <c r="F159" s="3" t="s">
        <v>585</v>
      </c>
      <c r="G159" s="3" t="s">
        <v>452</v>
      </c>
      <c r="H159" s="17">
        <f t="shared" ca="1" si="6"/>
        <v>65</v>
      </c>
      <c r="I159" s="15" t="e">
        <f>IF(VLOOKUP(A159,[2]ImportationMaterialProgrammingE!B:U,20,0)=0,"",VLOOKUP(A159,[2]ImportationMaterialProgrammingE!B:U,20,0))</f>
        <v>#REF!</v>
      </c>
      <c r="J159" s="15" t="str">
        <f>IF(VLOOKUP(A159,[2]ImportationMaterialProgrammingE!B:Y,24,0)&lt;&gt;"","Sim","Não")</f>
        <v>Não</v>
      </c>
      <c r="K159" s="15" t="str">
        <f>IF(VLOOKUP(A159,[2]ImportationMaterialProgrammingE!B:X,23,0)="DTA TRANSP",VLOOKUP(A159,[2]ImportationMaterialProgrammingE!B:V,21,0),"")</f>
        <v/>
      </c>
      <c r="L159" s="15" t="str">
        <f>IF(VLOOKUP(A159,[2]ImportationMaterialProgrammingE!B:Y,24,0)=0,"",VLOOKUP(A159,[2]ImportationMaterialProgrammingE!B:Y,24,0))</f>
        <v/>
      </c>
      <c r="N159" s="3" t="str">
        <f t="shared" si="7"/>
        <v/>
      </c>
      <c r="P159" s="3" t="s">
        <v>586</v>
      </c>
      <c r="Q159" s="16" t="str">
        <f>VLOOKUP(A159,[2]ImportationMaterialProgrammingE!B:AN,39,0)</f>
        <v>2204075808</v>
      </c>
      <c r="R159" s="22">
        <f>VLOOKUP(E159,[3]Relatório!$A$1:$AK$65536,29,0)</f>
        <v>44623</v>
      </c>
      <c r="S159" s="22">
        <v>44623</v>
      </c>
      <c r="T159" s="17" t="str">
        <f>VLOOKUP(A159,[2]ImportationMaterialProgrammingE!B:F,5,0)</f>
        <v>VERDE</v>
      </c>
      <c r="U159" s="22">
        <f>VLOOKUP(E159,[3]Relatório!$A$1:$AK$65536,33,0)</f>
        <v>44624</v>
      </c>
      <c r="V159" s="22">
        <v>44630</v>
      </c>
      <c r="W159" s="18">
        <f t="shared" ca="1" si="8"/>
        <v>7</v>
      </c>
      <c r="Z159" s="15" t="str">
        <f>VLOOKUP(A159,[2]ImportationMaterialProgrammingE!B:X,23,0)</f>
        <v/>
      </c>
      <c r="AA159" s="1" t="str">
        <f>IF(Z159="DTA TRANSP","",VLOOKUP(A159,[2]ImportationMaterialProgrammingE!$B:$V,21,0))</f>
        <v/>
      </c>
      <c r="AB159" s="22" t="str">
        <f>VLOOKUP(E159,[3]Relatório!$A$1:$AK$65536,36,0)</f>
        <v/>
      </c>
      <c r="AC159" s="22" t="s">
        <v>587</v>
      </c>
      <c r="AF159" s="24"/>
      <c r="AG159" s="24"/>
      <c r="AH159" s="24"/>
      <c r="AI159" s="24"/>
    </row>
    <row r="160" spans="1:35" x14ac:dyDescent="0.25">
      <c r="A160" s="26">
        <v>80533724</v>
      </c>
      <c r="B160" s="27" t="s">
        <v>204</v>
      </c>
      <c r="C160" s="27" t="s">
        <v>167</v>
      </c>
      <c r="D160" s="15">
        <f>VLOOKUP(C160,[1]CC!D$3:P$20,12,0)</f>
        <v>44613</v>
      </c>
      <c r="E160" s="16">
        <f>VLOOKUP(A160,[2]ImportationMaterialProgrammingE!B:C,2,0)</f>
        <v>540201286</v>
      </c>
      <c r="F160" s="3" t="s">
        <v>585</v>
      </c>
      <c r="G160" s="3" t="s">
        <v>452</v>
      </c>
      <c r="H160" s="17">
        <f t="shared" ca="1" si="6"/>
        <v>65</v>
      </c>
      <c r="I160" s="15" t="e">
        <f>IF(VLOOKUP(A160,[2]ImportationMaterialProgrammingE!B:U,20,0)=0,"",VLOOKUP(A160,[2]ImportationMaterialProgrammingE!B:U,20,0))</f>
        <v>#REF!</v>
      </c>
      <c r="J160" s="15" t="str">
        <f>IF(VLOOKUP(A160,[2]ImportationMaterialProgrammingE!B:Y,24,0)&lt;&gt;"","Sim","Não")</f>
        <v>Não</v>
      </c>
      <c r="K160" s="15" t="str">
        <f>IF(VLOOKUP(A160,[2]ImportationMaterialProgrammingE!B:X,23,0)="DTA TRANSP",VLOOKUP(A160,[2]ImportationMaterialProgrammingE!B:V,21,0),"")</f>
        <v>10/03/2022</v>
      </c>
      <c r="L160" s="15" t="str">
        <f>IF(VLOOKUP(A160,[2]ImportationMaterialProgrammingE!B:Y,24,0)=0,"",VLOOKUP(A160,[2]ImportationMaterialProgrammingE!B:Y,24,0))</f>
        <v/>
      </c>
      <c r="N160" s="3" t="str">
        <f t="shared" si="7"/>
        <v/>
      </c>
      <c r="P160" s="3" t="s">
        <v>586</v>
      </c>
      <c r="Q160" s="16" t="str">
        <f>VLOOKUP(A160,[2]ImportationMaterialProgrammingE!B:AN,39,0)</f>
        <v xml:space="preserve">          </v>
      </c>
      <c r="R160" s="22" t="str">
        <f>VLOOKUP(E160,[3]Relatório!$A$1:$AK$65536,29,0)</f>
        <v/>
      </c>
      <c r="S160" s="22" t="s">
        <v>587</v>
      </c>
      <c r="T160" s="17" t="str">
        <f>VLOOKUP(A160,[2]ImportationMaterialProgrammingE!B:F,5,0)</f>
        <v/>
      </c>
      <c r="U160" s="22" t="str">
        <f>VLOOKUP(E160,[3]Relatório!$A$1:$AK$65536,33,0)</f>
        <v/>
      </c>
      <c r="V160" s="22">
        <v>44616</v>
      </c>
      <c r="W160" s="18">
        <f t="shared" ca="1" si="8"/>
        <v>-7</v>
      </c>
      <c r="Z160" s="15" t="str">
        <f>VLOOKUP(A160,[2]ImportationMaterialProgrammingE!B:X,23,0)</f>
        <v>DTA TRANSP</v>
      </c>
      <c r="AA160" s="1" t="str">
        <f>IF(Z160="DTA TRANSP","",VLOOKUP(A160,[2]ImportationMaterialProgrammingE!$B:$V,21,0))</f>
        <v/>
      </c>
      <c r="AB160" s="22" t="str">
        <f>VLOOKUP(E160,[3]Relatório!$A$1:$AK$65536,36,0)</f>
        <v/>
      </c>
      <c r="AC160" s="22" t="s">
        <v>587</v>
      </c>
      <c r="AF160" s="24"/>
      <c r="AG160" s="24"/>
      <c r="AH160" s="24"/>
      <c r="AI160" s="24"/>
    </row>
    <row r="161" spans="1:35" x14ac:dyDescent="0.25">
      <c r="A161" s="26">
        <v>80533728</v>
      </c>
      <c r="B161" s="27" t="s">
        <v>205</v>
      </c>
      <c r="C161" s="27" t="s">
        <v>167</v>
      </c>
      <c r="D161" s="15">
        <f>VLOOKUP(C161,[1]CC!D$3:P$20,12,0)</f>
        <v>44613</v>
      </c>
      <c r="E161" s="16">
        <f>VLOOKUP(A161,[2]ImportationMaterialProgrammingE!B:C,2,0)</f>
        <v>540201287</v>
      </c>
      <c r="F161" s="3" t="s">
        <v>585</v>
      </c>
      <c r="G161" s="3" t="s">
        <v>452</v>
      </c>
      <c r="H161" s="17">
        <f t="shared" ca="1" si="6"/>
        <v>65</v>
      </c>
      <c r="I161" s="15" t="str">
        <f>IF(VLOOKUP(A161,[2]ImportationMaterialProgrammingE!B:U,20,0)=0,"",VLOOKUP(A161,[2]ImportationMaterialProgrammingE!B:U,20,0))</f>
        <v>08/03/2022</v>
      </c>
      <c r="J161" s="15" t="str">
        <f>IF(VLOOKUP(A161,[2]ImportationMaterialProgrammingE!B:Y,24,0)&lt;&gt;"","Sim","Não")</f>
        <v>Não</v>
      </c>
      <c r="K161" s="15" t="str">
        <f>IF(VLOOKUP(A161,[2]ImportationMaterialProgrammingE!B:X,23,0)="DTA TRANSP",VLOOKUP(A161,[2]ImportationMaterialProgrammingE!B:V,21,0),"")</f>
        <v/>
      </c>
      <c r="L161" s="15" t="str">
        <f>IF(VLOOKUP(A161,[2]ImportationMaterialProgrammingE!B:Y,24,0)=0,"",VLOOKUP(A161,[2]ImportationMaterialProgrammingE!B:Y,24,0))</f>
        <v/>
      </c>
      <c r="N161" s="3" t="str">
        <f t="shared" si="7"/>
        <v/>
      </c>
      <c r="P161" s="3" t="s">
        <v>586</v>
      </c>
      <c r="Q161" s="16" t="str">
        <f>VLOOKUP(A161,[2]ImportationMaterialProgrammingE!B:AN,39,0)</f>
        <v>2204076006</v>
      </c>
      <c r="R161" s="22">
        <f>VLOOKUP(E161,[3]Relatório!$A$1:$AK$65536,29,0)</f>
        <v>44623</v>
      </c>
      <c r="S161" s="22">
        <v>44623</v>
      </c>
      <c r="T161" s="17" t="str">
        <f>VLOOKUP(A161,[2]ImportationMaterialProgrammingE!B:F,5,0)</f>
        <v>VERDE</v>
      </c>
      <c r="U161" s="22">
        <f>VLOOKUP(E161,[3]Relatório!$A$1:$AK$65536,33,0)</f>
        <v>44624</v>
      </c>
      <c r="V161" s="22">
        <v>44630</v>
      </c>
      <c r="W161" s="18">
        <f t="shared" ca="1" si="8"/>
        <v>7</v>
      </c>
      <c r="Z161" s="15" t="str">
        <f>VLOOKUP(A161,[2]ImportationMaterialProgrammingE!B:X,23,0)</f>
        <v>FINALIZADO</v>
      </c>
      <c r="AA161" s="1" t="str">
        <f>IF(Z161="DTA TRANSP","",VLOOKUP(A161,[2]ImportationMaterialProgrammingE!$B:$V,21,0))</f>
        <v>08/03/2022</v>
      </c>
      <c r="AB161" s="22">
        <f>VLOOKUP(E161,[3]Relatório!$A$1:$AK$65536,36,0)</f>
        <v>44627</v>
      </c>
      <c r="AC161" s="22">
        <v>44627</v>
      </c>
      <c r="AD161" s="3" t="s">
        <v>457</v>
      </c>
      <c r="AF161" s="24"/>
      <c r="AG161" s="24"/>
      <c r="AH161" s="24"/>
      <c r="AI161" s="24"/>
    </row>
    <row r="162" spans="1:35" x14ac:dyDescent="0.25">
      <c r="A162" s="26">
        <v>80533729</v>
      </c>
      <c r="B162" s="27" t="s">
        <v>206</v>
      </c>
      <c r="C162" s="27" t="s">
        <v>167</v>
      </c>
      <c r="D162" s="15">
        <f>VLOOKUP(C162,[1]CC!D$3:P$20,12,0)</f>
        <v>44613</v>
      </c>
      <c r="E162" s="16">
        <f>VLOOKUP(A162,[2]ImportationMaterialProgrammingE!B:C,2,0)</f>
        <v>540201303</v>
      </c>
      <c r="F162" s="3" t="s">
        <v>585</v>
      </c>
      <c r="G162" s="3" t="s">
        <v>452</v>
      </c>
      <c r="H162" s="17">
        <f t="shared" ca="1" si="6"/>
        <v>65</v>
      </c>
      <c r="I162" s="15" t="str">
        <f>IF(VLOOKUP(A162,[2]ImportationMaterialProgrammingE!B:U,20,0)=0,"",VLOOKUP(A162,[2]ImportationMaterialProgrammingE!B:U,20,0))</f>
        <v>23/03/2022</v>
      </c>
      <c r="J162" s="15" t="str">
        <f>IF(VLOOKUP(A162,[2]ImportationMaterialProgrammingE!B:Y,24,0)&lt;&gt;"","Sim","Não")</f>
        <v>Não</v>
      </c>
      <c r="K162" s="15" t="str">
        <f>IF(VLOOKUP(A162,[2]ImportationMaterialProgrammingE!B:X,23,0)="DTA TRANSP",VLOOKUP(A162,[2]ImportationMaterialProgrammingE!B:V,21,0),"")</f>
        <v/>
      </c>
      <c r="L162" s="15" t="str">
        <f>IF(VLOOKUP(A162,[2]ImportationMaterialProgrammingE!B:Y,24,0)=0,"",VLOOKUP(A162,[2]ImportationMaterialProgrammingE!B:Y,24,0))</f>
        <v/>
      </c>
      <c r="N162" s="3" t="str">
        <f t="shared" si="7"/>
        <v/>
      </c>
      <c r="P162" s="3" t="s">
        <v>586</v>
      </c>
      <c r="Q162" s="16" t="str">
        <f>VLOOKUP(A162,[2]ImportationMaterialProgrammingE!B:AN,39,0)</f>
        <v xml:space="preserve">          </v>
      </c>
      <c r="R162" s="22" t="str">
        <f>VLOOKUP(E162,[3]Relatório!$A$1:$AK$65536,29,0)</f>
        <v/>
      </c>
      <c r="S162" s="22" t="s">
        <v>587</v>
      </c>
      <c r="T162" s="17" t="str">
        <f>VLOOKUP(A162,[2]ImportationMaterialProgrammingE!B:F,5,0)</f>
        <v/>
      </c>
      <c r="U162" s="22" t="str">
        <f>VLOOKUP(E162,[3]Relatório!$A$1:$AK$65536,33,0)</f>
        <v/>
      </c>
      <c r="V162" s="22">
        <v>44628</v>
      </c>
      <c r="W162" s="18">
        <f t="shared" ca="1" si="8"/>
        <v>5</v>
      </c>
      <c r="Z162" s="15" t="str">
        <f>VLOOKUP(A162,[2]ImportationMaterialProgrammingE!B:X,23,0)</f>
        <v>SBL</v>
      </c>
      <c r="AA162" s="1" t="str">
        <f>IF(Z162="DTA TRANSP","",VLOOKUP(A162,[2]ImportationMaterialProgrammingE!$B:$V,21,0))</f>
        <v/>
      </c>
      <c r="AB162" s="22" t="str">
        <f>VLOOKUP(E162,[3]Relatório!$A$1:$AK$65536,36,0)</f>
        <v/>
      </c>
      <c r="AC162" s="22" t="s">
        <v>587</v>
      </c>
      <c r="AF162" s="24"/>
      <c r="AG162" s="24"/>
      <c r="AH162" s="24"/>
      <c r="AI162" s="24"/>
    </row>
    <row r="163" spans="1:35" x14ac:dyDescent="0.25">
      <c r="A163" s="26">
        <v>80533777</v>
      </c>
      <c r="B163" s="27" t="s">
        <v>207</v>
      </c>
      <c r="C163" s="27" t="s">
        <v>167</v>
      </c>
      <c r="D163" s="15">
        <f>VLOOKUP(C163,[1]CC!D$3:P$20,12,0)</f>
        <v>44613</v>
      </c>
      <c r="E163" s="16">
        <f>VLOOKUP(A163,[2]ImportationMaterialProgrammingE!B:C,2,0)</f>
        <v>540201304</v>
      </c>
      <c r="F163" s="3" t="s">
        <v>585</v>
      </c>
      <c r="G163" s="3" t="s">
        <v>452</v>
      </c>
      <c r="H163" s="17">
        <f t="shared" ca="1" si="6"/>
        <v>65</v>
      </c>
      <c r="I163" s="15" t="str">
        <f>IF(VLOOKUP(A163,[2]ImportationMaterialProgrammingE!B:U,20,0)=0,"",VLOOKUP(A163,[2]ImportationMaterialProgrammingE!B:U,20,0))</f>
        <v>23/02/2022</v>
      </c>
      <c r="J163" s="15" t="str">
        <f>IF(VLOOKUP(A163,[2]ImportationMaterialProgrammingE!B:Y,24,0)&lt;&gt;"","Sim","Não")</f>
        <v>Não</v>
      </c>
      <c r="K163" s="15" t="str">
        <f>IF(VLOOKUP(A163,[2]ImportationMaterialProgrammingE!B:X,23,0)="DTA TRANSP",VLOOKUP(A163,[2]ImportationMaterialProgrammingE!B:V,21,0),"")</f>
        <v/>
      </c>
      <c r="L163" s="15" t="str">
        <f>IF(VLOOKUP(A163,[2]ImportationMaterialProgrammingE!B:Y,24,0)=0,"",VLOOKUP(A163,[2]ImportationMaterialProgrammingE!B:Y,24,0))</f>
        <v/>
      </c>
      <c r="N163" s="3" t="str">
        <f t="shared" si="7"/>
        <v/>
      </c>
      <c r="P163" s="3" t="s">
        <v>586</v>
      </c>
      <c r="Q163" s="16" t="str">
        <f>VLOOKUP(A163,[2]ImportationMaterialProgrammingE!B:AN,39,0)</f>
        <v>2203513739</v>
      </c>
      <c r="R163" s="22">
        <f>VLOOKUP(E163,[3]Relatório!$A$1:$AK$65536,29,0)</f>
        <v>44614</v>
      </c>
      <c r="S163" s="22">
        <v>44614</v>
      </c>
      <c r="T163" s="17" t="str">
        <f>VLOOKUP(A163,[2]ImportationMaterialProgrammingE!B:F,5,0)</f>
        <v>VERDE</v>
      </c>
      <c r="U163" s="22">
        <f>VLOOKUP(E163,[3]Relatório!$A$1:$AK$65536,33,0)</f>
        <v>44614</v>
      </c>
      <c r="V163" s="22">
        <v>44630</v>
      </c>
      <c r="W163" s="18">
        <f t="shared" ca="1" si="8"/>
        <v>7</v>
      </c>
      <c r="Z163" s="15" t="str">
        <f>VLOOKUP(A163,[2]ImportationMaterialProgrammingE!B:X,23,0)</f>
        <v>FINALIZADO</v>
      </c>
      <c r="AA163" s="1" t="str">
        <f>IF(Z163="DTA TRANSP","",VLOOKUP(A163,[2]ImportationMaterialProgrammingE!$B:$V,21,0))</f>
        <v>02/03/2022</v>
      </c>
      <c r="AB163" s="22">
        <f>VLOOKUP(E163,[3]Relatório!$A$1:$AK$65536,36,0)</f>
        <v>44615</v>
      </c>
      <c r="AC163" s="22">
        <v>44615</v>
      </c>
      <c r="AD163" s="3" t="s">
        <v>457</v>
      </c>
      <c r="AF163" s="24"/>
      <c r="AG163" s="24"/>
      <c r="AH163" s="24"/>
      <c r="AI163" s="24"/>
    </row>
    <row r="164" spans="1:35" x14ac:dyDescent="0.25">
      <c r="A164" s="26">
        <v>80533786</v>
      </c>
      <c r="B164" s="27" t="s">
        <v>208</v>
      </c>
      <c r="C164" s="27" t="s">
        <v>167</v>
      </c>
      <c r="D164" s="15">
        <f>VLOOKUP(C164,[1]CC!D$3:P$20,12,0)</f>
        <v>44613</v>
      </c>
      <c r="E164" s="16">
        <f>VLOOKUP(A164,[2]ImportationMaterialProgrammingE!B:C,2,0)</f>
        <v>540201305</v>
      </c>
      <c r="F164" s="3" t="s">
        <v>585</v>
      </c>
      <c r="G164" s="3" t="s">
        <v>452</v>
      </c>
      <c r="H164" s="17">
        <f t="shared" ca="1" si="6"/>
        <v>65</v>
      </c>
      <c r="I164" s="15" t="str">
        <f>IF(VLOOKUP(A164,[2]ImportationMaterialProgrammingE!B:U,20,0)=0,"",VLOOKUP(A164,[2]ImportationMaterialProgrammingE!B:U,20,0))</f>
        <v>14/03/2022</v>
      </c>
      <c r="J164" s="15" t="str">
        <f>IF(VLOOKUP(A164,[2]ImportationMaterialProgrammingE!B:Y,24,0)&lt;&gt;"","Sim","Não")</f>
        <v>Não</v>
      </c>
      <c r="K164" s="15" t="str">
        <f>IF(VLOOKUP(A164,[2]ImportationMaterialProgrammingE!B:X,23,0)="DTA TRANSP",VLOOKUP(A164,[2]ImportationMaterialProgrammingE!B:V,21,0),"")</f>
        <v/>
      </c>
      <c r="L164" s="15" t="str">
        <f>IF(VLOOKUP(A164,[2]ImportationMaterialProgrammingE!B:Y,24,0)=0,"",VLOOKUP(A164,[2]ImportationMaterialProgrammingE!B:Y,24,0))</f>
        <v/>
      </c>
      <c r="N164" s="3" t="str">
        <f t="shared" si="7"/>
        <v/>
      </c>
      <c r="P164" s="3" t="s">
        <v>456</v>
      </c>
      <c r="Q164" s="16" t="str">
        <f>VLOOKUP(A164,[2]ImportationMaterialProgrammingE!B:AN,39,0)</f>
        <v>2204211426</v>
      </c>
      <c r="R164" s="22">
        <f>VLOOKUP(E164,[3]Relatório!$A$1:$AK$65536,29,0)</f>
        <v>44624</v>
      </c>
      <c r="S164" s="22">
        <v>44624</v>
      </c>
      <c r="T164" s="17" t="str">
        <f>VLOOKUP(A164,[2]ImportationMaterialProgrammingE!B:F,5,0)</f>
        <v>VERDE</v>
      </c>
      <c r="U164" s="22">
        <f>VLOOKUP(E164,[3]Relatório!$A$1:$AK$65536,33,0)</f>
        <v>44627</v>
      </c>
      <c r="V164" s="22">
        <v>44615</v>
      </c>
      <c r="W164" s="18">
        <f t="shared" ca="1" si="8"/>
        <v>-8</v>
      </c>
      <c r="Z164" s="15" t="str">
        <f>VLOOKUP(A164,[2]ImportationMaterialProgrammingE!B:X,23,0)</f>
        <v>SBL</v>
      </c>
      <c r="AA164" s="1" t="str">
        <f>IF(Z164="DTA TRANSP","",VLOOKUP(A164,[2]ImportationMaterialProgrammingE!$B:$V,21,0))</f>
        <v/>
      </c>
      <c r="AB164" s="22" t="str">
        <f>VLOOKUP(E164,[3]Relatório!$A$1:$AK$65536,36,0)</f>
        <v/>
      </c>
      <c r="AC164" s="22" t="s">
        <v>587</v>
      </c>
      <c r="AF164" s="24"/>
      <c r="AG164" s="24"/>
      <c r="AH164" s="24"/>
      <c r="AI164" s="24"/>
    </row>
    <row r="165" spans="1:35" x14ac:dyDescent="0.25">
      <c r="A165" s="26">
        <v>80533788</v>
      </c>
      <c r="B165" s="27" t="s">
        <v>209</v>
      </c>
      <c r="C165" s="27" t="s">
        <v>167</v>
      </c>
      <c r="D165" s="15">
        <f>VLOOKUP(C165,[1]CC!D$3:P$20,12,0)</f>
        <v>44613</v>
      </c>
      <c r="E165" s="16">
        <f>VLOOKUP(A165,[2]ImportationMaterialProgrammingE!B:C,2,0)</f>
        <v>540201307</v>
      </c>
      <c r="F165" s="3" t="s">
        <v>585</v>
      </c>
      <c r="G165" s="3" t="s">
        <v>452</v>
      </c>
      <c r="H165" s="17">
        <f t="shared" ca="1" si="6"/>
        <v>65</v>
      </c>
      <c r="I165" s="15" t="e">
        <f>IF(VLOOKUP(A165,[2]ImportationMaterialProgrammingE!B:U,20,0)=0,"",VLOOKUP(A165,[2]ImportationMaterialProgrammingE!B:U,20,0))</f>
        <v>#REF!</v>
      </c>
      <c r="J165" s="15" t="str">
        <f>IF(VLOOKUP(A165,[2]ImportationMaterialProgrammingE!B:Y,24,0)&lt;&gt;"","Sim","Não")</f>
        <v>Não</v>
      </c>
      <c r="K165" s="15" t="str">
        <f>IF(VLOOKUP(A165,[2]ImportationMaterialProgrammingE!B:X,23,0)="DTA TRANSP",VLOOKUP(A165,[2]ImportationMaterialProgrammingE!B:V,21,0),"")</f>
        <v/>
      </c>
      <c r="L165" s="15" t="str">
        <f>IF(VLOOKUP(A165,[2]ImportationMaterialProgrammingE!B:Y,24,0)=0,"",VLOOKUP(A165,[2]ImportationMaterialProgrammingE!B:Y,24,0))</f>
        <v/>
      </c>
      <c r="N165" s="3" t="str">
        <f t="shared" si="7"/>
        <v/>
      </c>
      <c r="P165" s="3" t="s">
        <v>586</v>
      </c>
      <c r="Q165" s="16" t="str">
        <f>VLOOKUP(A165,[2]ImportationMaterialProgrammingE!B:AN,39,0)</f>
        <v xml:space="preserve">          </v>
      </c>
      <c r="R165" s="22" t="str">
        <f>VLOOKUP(E165,[3]Relatório!$A$1:$AK$65536,29,0)</f>
        <v/>
      </c>
      <c r="S165" s="22" t="s">
        <v>587</v>
      </c>
      <c r="T165" s="17" t="str">
        <f>VLOOKUP(A165,[2]ImportationMaterialProgrammingE!B:F,5,0)</f>
        <v/>
      </c>
      <c r="U165" s="22" t="str">
        <f>VLOOKUP(E165,[3]Relatório!$A$1:$AK$65536,33,0)</f>
        <v/>
      </c>
      <c r="V165" s="22">
        <v>44628</v>
      </c>
      <c r="W165" s="18">
        <f t="shared" ca="1" si="8"/>
        <v>5</v>
      </c>
      <c r="Z165" s="15" t="str">
        <f>VLOOKUP(A165,[2]ImportationMaterialProgrammingE!B:X,23,0)</f>
        <v>DTA TRANSP</v>
      </c>
      <c r="AA165" s="1" t="str">
        <f>IF(Z165="DTA TRANSP","",VLOOKUP(A165,[2]ImportationMaterialProgrammingE!$B:$V,21,0))</f>
        <v/>
      </c>
      <c r="AB165" s="22" t="str">
        <f>VLOOKUP(E165,[3]Relatório!$A$1:$AK$65536,36,0)</f>
        <v/>
      </c>
      <c r="AC165" s="22" t="s">
        <v>587</v>
      </c>
      <c r="AF165" s="24"/>
      <c r="AG165" s="24"/>
      <c r="AH165" s="24"/>
      <c r="AI165" s="24"/>
    </row>
    <row r="166" spans="1:35" x14ac:dyDescent="0.25">
      <c r="A166" s="26">
        <v>80533819</v>
      </c>
      <c r="B166" s="27" t="s">
        <v>210</v>
      </c>
      <c r="C166" s="27" t="s">
        <v>167</v>
      </c>
      <c r="D166" s="15">
        <f>VLOOKUP(C166,[1]CC!D$3:P$20,12,0)</f>
        <v>44613</v>
      </c>
      <c r="E166" s="16">
        <f>VLOOKUP(A166,[2]ImportationMaterialProgrammingE!B:C,2,0)</f>
        <v>540201310</v>
      </c>
      <c r="F166" s="3" t="s">
        <v>585</v>
      </c>
      <c r="G166" s="3" t="s">
        <v>452</v>
      </c>
      <c r="H166" s="17">
        <f t="shared" ca="1" si="6"/>
        <v>65</v>
      </c>
      <c r="I166" s="15" t="str">
        <f>IF(VLOOKUP(A166,[2]ImportationMaterialProgrammingE!B:U,20,0)=0,"",VLOOKUP(A166,[2]ImportationMaterialProgrammingE!B:U,20,0))</f>
        <v>21/03/2022</v>
      </c>
      <c r="J166" s="15" t="str">
        <f>IF(VLOOKUP(A166,[2]ImportationMaterialProgrammingE!B:Y,24,0)&lt;&gt;"","Sim","Não")</f>
        <v>Não</v>
      </c>
      <c r="K166" s="15" t="str">
        <f>IF(VLOOKUP(A166,[2]ImportationMaterialProgrammingE!B:X,23,0)="DTA TRANSP",VLOOKUP(A166,[2]ImportationMaterialProgrammingE!B:V,21,0),"")</f>
        <v/>
      </c>
      <c r="L166" s="15" t="str">
        <f>IF(VLOOKUP(A166,[2]ImportationMaterialProgrammingE!B:Y,24,0)=0,"",VLOOKUP(A166,[2]ImportationMaterialProgrammingE!B:Y,24,0))</f>
        <v/>
      </c>
      <c r="N166" s="3" t="str">
        <f t="shared" si="7"/>
        <v/>
      </c>
      <c r="P166" s="3" t="s">
        <v>586</v>
      </c>
      <c r="Q166" s="16" t="str">
        <f>VLOOKUP(A166,[2]ImportationMaterialProgrammingE!B:AN,39,0)</f>
        <v xml:space="preserve">          </v>
      </c>
      <c r="R166" s="22">
        <f>VLOOKUP(E166,[3]Relatório!$A$1:$AK$65536,29,0)</f>
        <v>44638</v>
      </c>
      <c r="S166" s="22" t="s">
        <v>587</v>
      </c>
      <c r="T166" s="17" t="str">
        <f>VLOOKUP(A166,[2]ImportationMaterialProgrammingE!B:F,5,0)</f>
        <v/>
      </c>
      <c r="U166" s="22" t="str">
        <f>VLOOKUP(E166,[3]Relatório!$A$1:$AK$65536,33,0)</f>
        <v/>
      </c>
      <c r="V166" s="22">
        <v>44629</v>
      </c>
      <c r="W166" s="18">
        <f t="shared" ca="1" si="8"/>
        <v>6</v>
      </c>
      <c r="Z166" s="15" t="str">
        <f>VLOOKUP(A166,[2]ImportationMaterialProgrammingE!B:X,23,0)</f>
        <v>SBL</v>
      </c>
      <c r="AA166" s="1" t="str">
        <f>IF(Z166="DTA TRANSP","",VLOOKUP(A166,[2]ImportationMaterialProgrammingE!$B:$V,21,0))</f>
        <v/>
      </c>
      <c r="AB166" s="22" t="str">
        <f>VLOOKUP(E166,[3]Relatório!$A$1:$AK$65536,36,0)</f>
        <v/>
      </c>
      <c r="AC166" s="22" t="s">
        <v>587</v>
      </c>
      <c r="AF166" s="24"/>
      <c r="AG166" s="24"/>
      <c r="AH166" s="24"/>
      <c r="AI166" s="24"/>
    </row>
    <row r="167" spans="1:35" x14ac:dyDescent="0.25">
      <c r="A167" s="26">
        <v>80533832</v>
      </c>
      <c r="B167" s="27" t="s">
        <v>211</v>
      </c>
      <c r="C167" s="27" t="s">
        <v>167</v>
      </c>
      <c r="D167" s="15">
        <f>VLOOKUP(C167,[1]CC!D$3:P$20,12,0)</f>
        <v>44613</v>
      </c>
      <c r="E167" s="16">
        <f>VLOOKUP(A167,[2]ImportationMaterialProgrammingE!B:C,2,0)</f>
        <v>540201312</v>
      </c>
      <c r="F167" s="3" t="s">
        <v>585</v>
      </c>
      <c r="G167" s="3" t="s">
        <v>452</v>
      </c>
      <c r="H167" s="17">
        <f t="shared" ca="1" si="6"/>
        <v>65</v>
      </c>
      <c r="I167" s="15" t="str">
        <f>IF(VLOOKUP(A167,[2]ImportationMaterialProgrammingE!B:U,20,0)=0,"",VLOOKUP(A167,[2]ImportationMaterialProgrammingE!B:U,20,0))</f>
        <v>16/03/2022</v>
      </c>
      <c r="J167" s="15" t="str">
        <f>IF(VLOOKUP(A167,[2]ImportationMaterialProgrammingE!B:Y,24,0)&lt;&gt;"","Sim","Não")</f>
        <v>Não</v>
      </c>
      <c r="K167" s="15" t="str">
        <f>IF(VLOOKUP(A167,[2]ImportationMaterialProgrammingE!B:X,23,0)="DTA TRANSP",VLOOKUP(A167,[2]ImportationMaterialProgrammingE!B:V,21,0),"")</f>
        <v/>
      </c>
      <c r="L167" s="15" t="str">
        <f>IF(VLOOKUP(A167,[2]ImportationMaterialProgrammingE!B:Y,24,0)=0,"",VLOOKUP(A167,[2]ImportationMaterialProgrammingE!B:Y,24,0))</f>
        <v/>
      </c>
      <c r="N167" s="3" t="str">
        <f t="shared" si="7"/>
        <v/>
      </c>
      <c r="P167" s="3" t="s">
        <v>586</v>
      </c>
      <c r="Q167" s="16" t="str">
        <f>VLOOKUP(A167,[2]ImportationMaterialProgrammingE!B:AN,39,0)</f>
        <v>2204633088</v>
      </c>
      <c r="R167" s="22">
        <f>VLOOKUP(E167,[3]Relatório!$A$1:$AK$65536,29,0)</f>
        <v>44630</v>
      </c>
      <c r="S167" s="22">
        <v>44630</v>
      </c>
      <c r="T167" s="17" t="str">
        <f>VLOOKUP(A167,[2]ImportationMaterialProgrammingE!B:F,5,0)</f>
        <v/>
      </c>
      <c r="U167" s="22">
        <f>VLOOKUP(E167,[3]Relatório!$A$1:$AK$65536,33,0)</f>
        <v>44630</v>
      </c>
      <c r="V167" s="22">
        <v>44631</v>
      </c>
      <c r="W167" s="18">
        <f t="shared" ca="1" si="8"/>
        <v>8</v>
      </c>
      <c r="Z167" s="15" t="str">
        <f>VLOOKUP(A167,[2]ImportationMaterialProgrammingE!B:X,23,0)</f>
        <v/>
      </c>
      <c r="AA167" s="1" t="str">
        <f>IF(Z167="DTA TRANSP","",VLOOKUP(A167,[2]ImportationMaterialProgrammingE!$B:$V,21,0))</f>
        <v/>
      </c>
      <c r="AB167" s="22">
        <f>VLOOKUP(E167,[3]Relatório!$A$1:$AK$65536,36,0)</f>
        <v>44637</v>
      </c>
      <c r="AC167" s="22" t="s">
        <v>587</v>
      </c>
      <c r="AF167" s="24"/>
      <c r="AG167" s="24"/>
      <c r="AH167" s="24"/>
      <c r="AI167" s="24"/>
    </row>
    <row r="168" spans="1:35" x14ac:dyDescent="0.25">
      <c r="A168" s="26">
        <v>80533834</v>
      </c>
      <c r="B168" s="27" t="s">
        <v>212</v>
      </c>
      <c r="C168" s="27" t="s">
        <v>167</v>
      </c>
      <c r="D168" s="15">
        <f>VLOOKUP(C168,[1]CC!D$3:P$20,12,0)</f>
        <v>44613</v>
      </c>
      <c r="E168" s="16">
        <f>VLOOKUP(A168,[2]ImportationMaterialProgrammingE!B:C,2,0)</f>
        <v>540201317</v>
      </c>
      <c r="F168" s="3" t="s">
        <v>585</v>
      </c>
      <c r="G168" s="3" t="s">
        <v>452</v>
      </c>
      <c r="H168" s="17">
        <f t="shared" ca="1" si="6"/>
        <v>65</v>
      </c>
      <c r="I168" s="15" t="e">
        <f>IF(VLOOKUP(A168,[2]ImportationMaterialProgrammingE!B:U,20,0)=0,"",VLOOKUP(A168,[2]ImportationMaterialProgrammingE!B:U,20,0))</f>
        <v>#REF!</v>
      </c>
      <c r="J168" s="15" t="str">
        <f>IF(VLOOKUP(A168,[2]ImportationMaterialProgrammingE!B:Y,24,0)&lt;&gt;"","Sim","Não")</f>
        <v>Não</v>
      </c>
      <c r="K168" s="15" t="str">
        <f>IF(VLOOKUP(A168,[2]ImportationMaterialProgrammingE!B:X,23,0)="DTA TRANSP",VLOOKUP(A168,[2]ImportationMaterialProgrammingE!B:V,21,0),"")</f>
        <v/>
      </c>
      <c r="L168" s="15" t="str">
        <f>IF(VLOOKUP(A168,[2]ImportationMaterialProgrammingE!B:Y,24,0)=0,"",VLOOKUP(A168,[2]ImportationMaterialProgrammingE!B:Y,24,0))</f>
        <v/>
      </c>
      <c r="N168" s="3" t="str">
        <f t="shared" si="7"/>
        <v/>
      </c>
      <c r="P168" s="3" t="s">
        <v>586</v>
      </c>
      <c r="Q168" s="16" t="str">
        <f>VLOOKUP(A168,[2]ImportationMaterialProgrammingE!B:AN,39,0)</f>
        <v xml:space="preserve">          </v>
      </c>
      <c r="R168" s="22" t="str">
        <f>VLOOKUP(E168,[3]Relatório!$A$1:$AK$65536,29,0)</f>
        <v/>
      </c>
      <c r="S168" s="22" t="s">
        <v>587</v>
      </c>
      <c r="T168" s="17" t="str">
        <f>VLOOKUP(A168,[2]ImportationMaterialProgrammingE!B:F,5,0)</f>
        <v/>
      </c>
      <c r="U168" s="22" t="str">
        <f>VLOOKUP(E168,[3]Relatório!$A$1:$AK$65536,33,0)</f>
        <v/>
      </c>
      <c r="V168" s="22">
        <v>44614</v>
      </c>
      <c r="W168" s="18">
        <f t="shared" ca="1" si="8"/>
        <v>-9</v>
      </c>
      <c r="Z168" s="15" t="str">
        <f>VLOOKUP(A168,[2]ImportationMaterialProgrammingE!B:X,23,0)</f>
        <v>DTA TRANSP</v>
      </c>
      <c r="AA168" s="1" t="str">
        <f>IF(Z168="DTA TRANSP","",VLOOKUP(A168,[2]ImportationMaterialProgrammingE!$B:$V,21,0))</f>
        <v/>
      </c>
      <c r="AB168" s="22" t="str">
        <f>VLOOKUP(E168,[3]Relatório!$A$1:$AK$65536,36,0)</f>
        <v/>
      </c>
      <c r="AC168" s="22" t="s">
        <v>587</v>
      </c>
      <c r="AF168" s="24"/>
      <c r="AG168" s="24"/>
      <c r="AH168" s="24"/>
      <c r="AI168" s="24"/>
    </row>
    <row r="169" spans="1:35" x14ac:dyDescent="0.25">
      <c r="A169" s="26">
        <v>80533835</v>
      </c>
      <c r="B169" s="27" t="s">
        <v>213</v>
      </c>
      <c r="C169" s="27" t="s">
        <v>167</v>
      </c>
      <c r="D169" s="15">
        <f>VLOOKUP(C169,[1]CC!D$3:P$20,12,0)</f>
        <v>44613</v>
      </c>
      <c r="E169" s="16">
        <f>VLOOKUP(A169,[2]ImportationMaterialProgrammingE!B:C,2,0)</f>
        <v>540201315</v>
      </c>
      <c r="F169" s="3" t="s">
        <v>585</v>
      </c>
      <c r="G169" s="3" t="s">
        <v>452</v>
      </c>
      <c r="H169" s="17">
        <f t="shared" ca="1" si="6"/>
        <v>65</v>
      </c>
      <c r="I169" s="15" t="e">
        <f>IF(VLOOKUP(A169,[2]ImportationMaterialProgrammingE!B:U,20,0)=0,"",VLOOKUP(A169,[2]ImportationMaterialProgrammingE!B:U,20,0))</f>
        <v>#REF!</v>
      </c>
      <c r="J169" s="15" t="str">
        <f>IF(VLOOKUP(A169,[2]ImportationMaterialProgrammingE!B:Y,24,0)&lt;&gt;"","Sim","Não")</f>
        <v>Não</v>
      </c>
      <c r="K169" s="15" t="str">
        <f>IF(VLOOKUP(A169,[2]ImportationMaterialProgrammingE!B:X,23,0)="DTA TRANSP",VLOOKUP(A169,[2]ImportationMaterialProgrammingE!B:V,21,0),"")</f>
        <v/>
      </c>
      <c r="L169" s="15" t="str">
        <f>IF(VLOOKUP(A169,[2]ImportationMaterialProgrammingE!B:Y,24,0)=0,"",VLOOKUP(A169,[2]ImportationMaterialProgrammingE!B:Y,24,0))</f>
        <v/>
      </c>
      <c r="N169" s="3" t="str">
        <f t="shared" si="7"/>
        <v/>
      </c>
      <c r="P169" s="3" t="s">
        <v>586</v>
      </c>
      <c r="Q169" s="16" t="str">
        <f>VLOOKUP(A169,[2]ImportationMaterialProgrammingE!B:AN,39,0)</f>
        <v xml:space="preserve">          </v>
      </c>
      <c r="R169" s="22" t="str">
        <f>VLOOKUP(E169,[3]Relatório!$A$1:$AK$65536,29,0)</f>
        <v/>
      </c>
      <c r="S169" s="22" t="s">
        <v>587</v>
      </c>
      <c r="T169" s="17" t="str">
        <f>VLOOKUP(A169,[2]ImportationMaterialProgrammingE!B:F,5,0)</f>
        <v/>
      </c>
      <c r="U169" s="22" t="str">
        <f>VLOOKUP(E169,[3]Relatório!$A$1:$AK$65536,33,0)</f>
        <v/>
      </c>
      <c r="V169" s="22">
        <v>44616</v>
      </c>
      <c r="W169" s="18">
        <f t="shared" ca="1" si="8"/>
        <v>-7</v>
      </c>
      <c r="Z169" s="15" t="str">
        <f>VLOOKUP(A169,[2]ImportationMaterialProgrammingE!B:X,23,0)</f>
        <v>DTA TRANSP</v>
      </c>
      <c r="AA169" s="1" t="str">
        <f>IF(Z169="DTA TRANSP","",VLOOKUP(A169,[2]ImportationMaterialProgrammingE!$B:$V,21,0))</f>
        <v/>
      </c>
      <c r="AB169" s="22" t="str">
        <f>VLOOKUP(E169,[3]Relatório!$A$1:$AK$65536,36,0)</f>
        <v/>
      </c>
      <c r="AC169" s="22" t="s">
        <v>587</v>
      </c>
      <c r="AF169" s="24"/>
      <c r="AG169" s="24"/>
      <c r="AH169" s="24"/>
      <c r="AI169" s="24"/>
    </row>
    <row r="170" spans="1:35" x14ac:dyDescent="0.25">
      <c r="A170" s="26">
        <v>80533837</v>
      </c>
      <c r="B170" s="27" t="s">
        <v>214</v>
      </c>
      <c r="C170" s="27" t="s">
        <v>167</v>
      </c>
      <c r="D170" s="15">
        <f>VLOOKUP(C170,[1]CC!D$3:P$20,12,0)</f>
        <v>44613</v>
      </c>
      <c r="E170" s="16">
        <f>VLOOKUP(A170,[2]ImportationMaterialProgrammingE!B:C,2,0)</f>
        <v>540201325</v>
      </c>
      <c r="F170" s="3" t="s">
        <v>585</v>
      </c>
      <c r="G170" s="3" t="s">
        <v>452</v>
      </c>
      <c r="H170" s="17">
        <f t="shared" ca="1" si="6"/>
        <v>65</v>
      </c>
      <c r="I170" s="15" t="str">
        <f>IF(VLOOKUP(A170,[2]ImportationMaterialProgrammingE!B:U,20,0)=0,"",VLOOKUP(A170,[2]ImportationMaterialProgrammingE!B:U,20,0))</f>
        <v>23/02/2022</v>
      </c>
      <c r="J170" s="15" t="str">
        <f>IF(VLOOKUP(A170,[2]ImportationMaterialProgrammingE!B:Y,24,0)&lt;&gt;"","Sim","Não")</f>
        <v>Não</v>
      </c>
      <c r="K170" s="15" t="str">
        <f>IF(VLOOKUP(A170,[2]ImportationMaterialProgrammingE!B:X,23,0)="DTA TRANSP",VLOOKUP(A170,[2]ImportationMaterialProgrammingE!B:V,21,0),"")</f>
        <v/>
      </c>
      <c r="L170" s="15" t="str">
        <f>IF(VLOOKUP(A170,[2]ImportationMaterialProgrammingE!B:Y,24,0)=0,"",VLOOKUP(A170,[2]ImportationMaterialProgrammingE!B:Y,24,0))</f>
        <v/>
      </c>
      <c r="N170" s="3" t="str">
        <f t="shared" si="7"/>
        <v/>
      </c>
      <c r="P170" s="3" t="s">
        <v>586</v>
      </c>
      <c r="Q170" s="16" t="str">
        <f>VLOOKUP(A170,[2]ImportationMaterialProgrammingE!B:AN,39,0)</f>
        <v>2203657714</v>
      </c>
      <c r="R170" s="22">
        <f>VLOOKUP(E170,[3]Relatório!$A$1:$AK$65536,29,0)</f>
        <v>44615</v>
      </c>
      <c r="S170" s="22">
        <v>44615</v>
      </c>
      <c r="T170" s="17" t="str">
        <f>VLOOKUP(A170,[2]ImportationMaterialProgrammingE!B:F,5,0)</f>
        <v>VERDE</v>
      </c>
      <c r="U170" s="22">
        <f>VLOOKUP(E170,[3]Relatório!$A$1:$AK$65536,33,0)</f>
        <v>44616</v>
      </c>
      <c r="V170" s="22">
        <v>44616</v>
      </c>
      <c r="W170" s="18">
        <f t="shared" ca="1" si="8"/>
        <v>-7</v>
      </c>
      <c r="Z170" s="15" t="str">
        <f>VLOOKUP(A170,[2]ImportationMaterialProgrammingE!B:X,23,0)</f>
        <v/>
      </c>
      <c r="AA170" s="1" t="str">
        <f>IF(Z170="DTA TRANSP","",VLOOKUP(A170,[2]ImportationMaterialProgrammingE!$B:$V,21,0))</f>
        <v/>
      </c>
      <c r="AB170" s="22">
        <f>VLOOKUP(E170,[3]Relatório!$A$1:$AK$65536,36,0)</f>
        <v>44616</v>
      </c>
      <c r="AC170" s="22">
        <v>44616</v>
      </c>
      <c r="AD170" s="3" t="s">
        <v>457</v>
      </c>
      <c r="AF170" s="24"/>
      <c r="AG170" s="24"/>
      <c r="AH170" s="24"/>
      <c r="AI170" s="24"/>
    </row>
    <row r="171" spans="1:35" x14ac:dyDescent="0.25">
      <c r="A171" s="26">
        <v>80533873</v>
      </c>
      <c r="B171" s="27" t="s">
        <v>215</v>
      </c>
      <c r="C171" s="27" t="s">
        <v>167</v>
      </c>
      <c r="D171" s="15">
        <f>VLOOKUP(C171,[1]CC!D$3:P$20,12,0)</f>
        <v>44613</v>
      </c>
      <c r="E171" s="16">
        <f>VLOOKUP(A171,[2]ImportationMaterialProgrammingE!B:C,2,0)</f>
        <v>540201360</v>
      </c>
      <c r="F171" s="3" t="s">
        <v>585</v>
      </c>
      <c r="G171" s="3" t="s">
        <v>452</v>
      </c>
      <c r="H171" s="17">
        <f t="shared" ca="1" si="6"/>
        <v>65</v>
      </c>
      <c r="I171" s="15" t="str">
        <f>IF(VLOOKUP(A171,[2]ImportationMaterialProgrammingE!B:U,20,0)=0,"",VLOOKUP(A171,[2]ImportationMaterialProgrammingE!B:U,20,0))</f>
        <v>17/03/2022</v>
      </c>
      <c r="J171" s="15" t="str">
        <f>IF(VLOOKUP(A171,[2]ImportationMaterialProgrammingE!B:Y,24,0)&lt;&gt;"","Sim","Não")</f>
        <v>Não</v>
      </c>
      <c r="K171" s="15" t="str">
        <f>IF(VLOOKUP(A171,[2]ImportationMaterialProgrammingE!B:X,23,0)="DTA TRANSP",VLOOKUP(A171,[2]ImportationMaterialProgrammingE!B:V,21,0),"")</f>
        <v/>
      </c>
      <c r="L171" s="15" t="str">
        <f>IF(VLOOKUP(A171,[2]ImportationMaterialProgrammingE!B:Y,24,0)=0,"",VLOOKUP(A171,[2]ImportationMaterialProgrammingE!B:Y,24,0))</f>
        <v/>
      </c>
      <c r="N171" s="3" t="str">
        <f t="shared" si="7"/>
        <v/>
      </c>
      <c r="P171" s="3" t="s">
        <v>586</v>
      </c>
      <c r="Q171" s="16" t="str">
        <f>VLOOKUP(A171,[2]ImportationMaterialProgrammingE!B:AN,39,0)</f>
        <v xml:space="preserve">          </v>
      </c>
      <c r="R171" s="22">
        <f>VLOOKUP(E171,[3]Relatório!$A$1:$AK$65536,29,0)</f>
        <v>44634</v>
      </c>
      <c r="S171" s="22">
        <v>44634</v>
      </c>
      <c r="T171" s="17" t="str">
        <f>VLOOKUP(A171,[2]ImportationMaterialProgrammingE!B:F,5,0)</f>
        <v/>
      </c>
      <c r="U171" s="22">
        <f>VLOOKUP(E171,[3]Relatório!$A$1:$AK$65536,33,0)</f>
        <v>44634</v>
      </c>
      <c r="V171" s="22">
        <v>44631</v>
      </c>
      <c r="W171" s="18">
        <f t="shared" ca="1" si="8"/>
        <v>8</v>
      </c>
      <c r="Z171" s="15" t="str">
        <f>VLOOKUP(A171,[2]ImportationMaterialProgrammingE!B:X,23,0)</f>
        <v/>
      </c>
      <c r="AA171" s="1" t="str">
        <f>IF(Z171="DTA TRANSP","",VLOOKUP(A171,[2]ImportationMaterialProgrammingE!$B:$V,21,0))</f>
        <v/>
      </c>
      <c r="AB171" s="22">
        <f>VLOOKUP(E171,[3]Relatório!$A$1:$AK$65536,36,0)</f>
        <v>44636</v>
      </c>
      <c r="AC171" s="22" t="s">
        <v>587</v>
      </c>
      <c r="AF171" s="24"/>
      <c r="AG171" s="24"/>
      <c r="AH171" s="24"/>
      <c r="AI171" s="24"/>
    </row>
    <row r="172" spans="1:35" x14ac:dyDescent="0.25">
      <c r="A172" s="26">
        <v>80533876</v>
      </c>
      <c r="B172" s="27" t="s">
        <v>216</v>
      </c>
      <c r="C172" s="27" t="s">
        <v>167</v>
      </c>
      <c r="D172" s="15">
        <f>VLOOKUP(C172,[1]CC!D$3:P$20,12,0)</f>
        <v>44613</v>
      </c>
      <c r="E172" s="16">
        <f>VLOOKUP(A172,[2]ImportationMaterialProgrammingE!B:C,2,0)</f>
        <v>540201327</v>
      </c>
      <c r="F172" s="3" t="s">
        <v>585</v>
      </c>
      <c r="G172" s="3" t="s">
        <v>452</v>
      </c>
      <c r="H172" s="17">
        <f t="shared" ca="1" si="6"/>
        <v>65</v>
      </c>
      <c r="I172" s="15" t="str">
        <f>IF(VLOOKUP(A172,[2]ImportationMaterialProgrammingE!B:U,20,0)=0,"",VLOOKUP(A172,[2]ImportationMaterialProgrammingE!B:U,20,0))</f>
        <v>08/03/2022</v>
      </c>
      <c r="J172" s="15" t="str">
        <f>IF(VLOOKUP(A172,[2]ImportationMaterialProgrammingE!B:Y,24,0)&lt;&gt;"","Sim","Não")</f>
        <v>Não</v>
      </c>
      <c r="K172" s="15" t="str">
        <f>IF(VLOOKUP(A172,[2]ImportationMaterialProgrammingE!B:X,23,0)="DTA TRANSP",VLOOKUP(A172,[2]ImportationMaterialProgrammingE!B:V,21,0),"")</f>
        <v/>
      </c>
      <c r="L172" s="15" t="str">
        <f>IF(VLOOKUP(A172,[2]ImportationMaterialProgrammingE!B:Y,24,0)=0,"",VLOOKUP(A172,[2]ImportationMaterialProgrammingE!B:Y,24,0))</f>
        <v/>
      </c>
      <c r="N172" s="3" t="str">
        <f t="shared" si="7"/>
        <v/>
      </c>
      <c r="P172" s="3" t="s">
        <v>586</v>
      </c>
      <c r="Q172" s="16" t="str">
        <f>VLOOKUP(A172,[2]ImportationMaterialProgrammingE!B:AN,39,0)</f>
        <v>2204066760</v>
      </c>
      <c r="R172" s="22">
        <f>VLOOKUP(E172,[3]Relatório!$A$1:$AK$65536,29,0)</f>
        <v>44623</v>
      </c>
      <c r="S172" s="22">
        <v>44623</v>
      </c>
      <c r="T172" s="17" t="str">
        <f>VLOOKUP(A172,[2]ImportationMaterialProgrammingE!B:F,5,0)</f>
        <v>VERDE</v>
      </c>
      <c r="U172" s="22">
        <f>VLOOKUP(E172,[3]Relatório!$A$1:$AK$65536,33,0)</f>
        <v>44624</v>
      </c>
      <c r="V172" s="22">
        <v>44616</v>
      </c>
      <c r="W172" s="18">
        <f t="shared" ca="1" si="8"/>
        <v>-7</v>
      </c>
      <c r="Z172" s="15" t="str">
        <f>VLOOKUP(A172,[2]ImportationMaterialProgrammingE!B:X,23,0)</f>
        <v>FINALIZADO</v>
      </c>
      <c r="AA172" s="1" t="str">
        <f>IF(Z172="DTA TRANSP","",VLOOKUP(A172,[2]ImportationMaterialProgrammingE!$B:$V,21,0))</f>
        <v>08/03/2022</v>
      </c>
      <c r="AB172" s="22">
        <f>VLOOKUP(E172,[3]Relatório!$A$1:$AK$65536,36,0)</f>
        <v>44627</v>
      </c>
      <c r="AC172" s="22">
        <v>44627</v>
      </c>
      <c r="AD172" s="3" t="s">
        <v>457</v>
      </c>
      <c r="AF172" s="24"/>
      <c r="AG172" s="24"/>
      <c r="AH172" s="24"/>
      <c r="AI172" s="24"/>
    </row>
    <row r="173" spans="1:35" x14ac:dyDescent="0.25">
      <c r="A173" s="26">
        <v>80533878</v>
      </c>
      <c r="B173" s="27" t="s">
        <v>217</v>
      </c>
      <c r="C173" s="27" t="s">
        <v>167</v>
      </c>
      <c r="D173" s="15">
        <f>VLOOKUP(C173,[1]CC!D$3:P$20,12,0)</f>
        <v>44613</v>
      </c>
      <c r="E173" s="16">
        <f>VLOOKUP(A173,[2]ImportationMaterialProgrammingE!B:C,2,0)</f>
        <v>540201328</v>
      </c>
      <c r="F173" s="3" t="s">
        <v>585</v>
      </c>
      <c r="G173" s="3" t="s">
        <v>452</v>
      </c>
      <c r="H173" s="17">
        <f t="shared" ca="1" si="6"/>
        <v>65</v>
      </c>
      <c r="I173" s="15" t="str">
        <f>IF(VLOOKUP(A173,[2]ImportationMaterialProgrammingE!B:U,20,0)=0,"",VLOOKUP(A173,[2]ImportationMaterialProgrammingE!B:U,20,0))</f>
        <v>16/03/2022</v>
      </c>
      <c r="J173" s="15" t="str">
        <f>IF(VLOOKUP(A173,[2]ImportationMaterialProgrammingE!B:Y,24,0)&lt;&gt;"","Sim","Não")</f>
        <v>Não</v>
      </c>
      <c r="K173" s="15" t="str">
        <f>IF(VLOOKUP(A173,[2]ImportationMaterialProgrammingE!B:X,23,0)="DTA TRANSP",VLOOKUP(A173,[2]ImportationMaterialProgrammingE!B:V,21,0),"")</f>
        <v/>
      </c>
      <c r="L173" s="15" t="str">
        <f>IF(VLOOKUP(A173,[2]ImportationMaterialProgrammingE!B:Y,24,0)=0,"",VLOOKUP(A173,[2]ImportationMaterialProgrammingE!B:Y,24,0))</f>
        <v/>
      </c>
      <c r="N173" s="3" t="str">
        <f t="shared" si="7"/>
        <v/>
      </c>
      <c r="P173" s="3" t="s">
        <v>586</v>
      </c>
      <c r="Q173" s="16" t="str">
        <f>VLOOKUP(A173,[2]ImportationMaterialProgrammingE!B:AN,39,0)</f>
        <v>2204211434</v>
      </c>
      <c r="R173" s="22">
        <f>VLOOKUP(E173,[3]Relatório!$A$1:$AK$65536,29,0)</f>
        <v>44624</v>
      </c>
      <c r="S173" s="22">
        <v>44624</v>
      </c>
      <c r="T173" s="17" t="str">
        <f>VLOOKUP(A173,[2]ImportationMaterialProgrammingE!B:F,5,0)</f>
        <v>VERDE</v>
      </c>
      <c r="U173" s="22">
        <f>VLOOKUP(E173,[3]Relatório!$A$1:$AK$65536,33,0)</f>
        <v>44627</v>
      </c>
      <c r="V173" s="22">
        <v>44615</v>
      </c>
      <c r="W173" s="18">
        <f t="shared" ca="1" si="8"/>
        <v>-8</v>
      </c>
      <c r="Z173" s="15" t="str">
        <f>VLOOKUP(A173,[2]ImportationMaterialProgrammingE!B:X,23,0)</f>
        <v/>
      </c>
      <c r="AA173" s="1" t="str">
        <f>IF(Z173="DTA TRANSP","",VLOOKUP(A173,[2]ImportationMaterialProgrammingE!$B:$V,21,0))</f>
        <v/>
      </c>
      <c r="AB173" s="22" t="str">
        <f>VLOOKUP(E173,[3]Relatório!$A$1:$AK$65536,36,0)</f>
        <v/>
      </c>
      <c r="AC173" s="22" t="s">
        <v>587</v>
      </c>
      <c r="AF173" s="24"/>
      <c r="AG173" s="24"/>
      <c r="AH173" s="24"/>
      <c r="AI173" s="24"/>
    </row>
    <row r="174" spans="1:35" x14ac:dyDescent="0.25">
      <c r="A174" s="26">
        <v>80533880</v>
      </c>
      <c r="B174" s="27" t="s">
        <v>218</v>
      </c>
      <c r="C174" s="27" t="s">
        <v>167</v>
      </c>
      <c r="D174" s="15">
        <f>VLOOKUP(C174,[1]CC!D$3:P$20,12,0)</f>
        <v>44613</v>
      </c>
      <c r="E174" s="16">
        <f>VLOOKUP(A174,[2]ImportationMaterialProgrammingE!B:C,2,0)</f>
        <v>540201342</v>
      </c>
      <c r="F174" s="3" t="s">
        <v>585</v>
      </c>
      <c r="G174" s="3" t="s">
        <v>452</v>
      </c>
      <c r="H174" s="17">
        <f t="shared" ca="1" si="6"/>
        <v>65</v>
      </c>
      <c r="I174" s="15" t="str">
        <f>IF(VLOOKUP(A174,[2]ImportationMaterialProgrammingE!B:U,20,0)=0,"",VLOOKUP(A174,[2]ImportationMaterialProgrammingE!B:U,20,0))</f>
        <v>28/03/2022</v>
      </c>
      <c r="J174" s="15" t="str">
        <f>IF(VLOOKUP(A174,[2]ImportationMaterialProgrammingE!B:Y,24,0)&lt;&gt;"","Sim","Não")</f>
        <v>Não</v>
      </c>
      <c r="K174" s="15" t="str">
        <f>IF(VLOOKUP(A174,[2]ImportationMaterialProgrammingE!B:X,23,0)="DTA TRANSP",VLOOKUP(A174,[2]ImportationMaterialProgrammingE!B:V,21,0),"")</f>
        <v/>
      </c>
      <c r="L174" s="15" t="str">
        <f>IF(VLOOKUP(A174,[2]ImportationMaterialProgrammingE!B:Y,24,0)=0,"",VLOOKUP(A174,[2]ImportationMaterialProgrammingE!B:Y,24,0))</f>
        <v/>
      </c>
      <c r="N174" s="3" t="str">
        <f t="shared" si="7"/>
        <v/>
      </c>
      <c r="P174" s="3" t="s">
        <v>586</v>
      </c>
      <c r="Q174" s="16" t="str">
        <f>VLOOKUP(A174,[2]ImportationMaterialProgrammingE!B:AN,39,0)</f>
        <v>2203815999</v>
      </c>
      <c r="R174" s="22">
        <f>VLOOKUP(E174,[3]Relatório!$A$1:$AK$65536,29,0)</f>
        <v>44617</v>
      </c>
      <c r="S174" s="22">
        <v>44617</v>
      </c>
      <c r="T174" s="17" t="str">
        <f>VLOOKUP(A174,[2]ImportationMaterialProgrammingE!B:F,5,0)</f>
        <v>VERMELHO</v>
      </c>
      <c r="U174" s="22" t="str">
        <f>VLOOKUP(E174,[3]Relatório!$A$1:$AK$65536,33,0)</f>
        <v/>
      </c>
      <c r="V174" s="22">
        <v>44614</v>
      </c>
      <c r="W174" s="18">
        <f t="shared" ca="1" si="8"/>
        <v>-9</v>
      </c>
      <c r="Z174" s="15" t="str">
        <f>VLOOKUP(A174,[2]ImportationMaterialProgrammingE!B:X,23,0)</f>
        <v/>
      </c>
      <c r="AA174" s="1" t="str">
        <f>IF(Z174="DTA TRANSP","",VLOOKUP(A174,[2]ImportationMaterialProgrammingE!$B:$V,21,0))</f>
        <v/>
      </c>
      <c r="AB174" s="22" t="str">
        <f>VLOOKUP(E174,[3]Relatório!$A$1:$AK$65536,36,0)</f>
        <v/>
      </c>
      <c r="AC174" s="22" t="s">
        <v>587</v>
      </c>
      <c r="AF174" s="24"/>
      <c r="AG174" s="24"/>
      <c r="AH174" s="24"/>
      <c r="AI174" s="24"/>
    </row>
    <row r="175" spans="1:35" x14ac:dyDescent="0.25">
      <c r="A175" s="26">
        <v>80533881</v>
      </c>
      <c r="B175" s="27" t="s">
        <v>219</v>
      </c>
      <c r="C175" s="27" t="s">
        <v>167</v>
      </c>
      <c r="D175" s="15">
        <f>VLOOKUP(C175,[1]CC!D$3:P$20,12,0)</f>
        <v>44613</v>
      </c>
      <c r="E175" s="16">
        <f>VLOOKUP(A175,[2]ImportationMaterialProgrammingE!B:C,2,0)</f>
        <v>540201343</v>
      </c>
      <c r="F175" s="3" t="s">
        <v>585</v>
      </c>
      <c r="G175" s="3" t="s">
        <v>452</v>
      </c>
      <c r="H175" s="17">
        <f t="shared" ca="1" si="6"/>
        <v>65</v>
      </c>
      <c r="I175" s="15" t="str">
        <f>IF(VLOOKUP(A175,[2]ImportationMaterialProgrammingE!B:U,20,0)=0,"",VLOOKUP(A175,[2]ImportationMaterialProgrammingE!B:U,20,0))</f>
        <v>17/03/2022</v>
      </c>
      <c r="J175" s="15" t="str">
        <f>IF(VLOOKUP(A175,[2]ImportationMaterialProgrammingE!B:Y,24,0)&lt;&gt;"","Sim","Não")</f>
        <v>Não</v>
      </c>
      <c r="K175" s="15" t="str">
        <f>IF(VLOOKUP(A175,[2]ImportationMaterialProgrammingE!B:X,23,0)="DTA TRANSP",VLOOKUP(A175,[2]ImportationMaterialProgrammingE!B:V,21,0),"")</f>
        <v/>
      </c>
      <c r="L175" s="15" t="str">
        <f>IF(VLOOKUP(A175,[2]ImportationMaterialProgrammingE!B:Y,24,0)=0,"",VLOOKUP(A175,[2]ImportationMaterialProgrammingE!B:Y,24,0))</f>
        <v/>
      </c>
      <c r="N175" s="3" t="str">
        <f t="shared" si="7"/>
        <v/>
      </c>
      <c r="P175" s="3" t="s">
        <v>586</v>
      </c>
      <c r="Q175" s="16" t="str">
        <f>VLOOKUP(A175,[2]ImportationMaterialProgrammingE!B:AN,39,0)</f>
        <v xml:space="preserve">          </v>
      </c>
      <c r="R175" s="22">
        <f>VLOOKUP(E175,[3]Relatório!$A$1:$AK$65536,29,0)</f>
        <v>44637</v>
      </c>
      <c r="S175" s="22" t="s">
        <v>587</v>
      </c>
      <c r="T175" s="17" t="str">
        <f>VLOOKUP(A175,[2]ImportationMaterialProgrammingE!B:F,5,0)</f>
        <v/>
      </c>
      <c r="U175" s="22">
        <f>VLOOKUP(E175,[3]Relatório!$A$1:$AK$65536,33,0)</f>
        <v>44638</v>
      </c>
      <c r="V175" s="22">
        <v>44616</v>
      </c>
      <c r="W175" s="18">
        <f t="shared" ca="1" si="8"/>
        <v>-7</v>
      </c>
      <c r="Z175" s="15" t="str">
        <f>VLOOKUP(A175,[2]ImportationMaterialProgrammingE!B:X,23,0)</f>
        <v/>
      </c>
      <c r="AA175" s="1" t="str">
        <f>IF(Z175="DTA TRANSP","",VLOOKUP(A175,[2]ImportationMaterialProgrammingE!$B:$V,21,0))</f>
        <v/>
      </c>
      <c r="AB175" s="22" t="str">
        <f>VLOOKUP(E175,[3]Relatório!$A$1:$AK$65536,36,0)</f>
        <v/>
      </c>
      <c r="AC175" s="22" t="s">
        <v>587</v>
      </c>
      <c r="AF175" s="24"/>
      <c r="AG175" s="24"/>
      <c r="AH175" s="24"/>
      <c r="AI175" s="24"/>
    </row>
    <row r="176" spans="1:35" x14ac:dyDescent="0.25">
      <c r="A176" s="26">
        <v>80533893</v>
      </c>
      <c r="B176" s="27" t="s">
        <v>220</v>
      </c>
      <c r="C176" s="27" t="s">
        <v>167</v>
      </c>
      <c r="D176" s="15">
        <f>VLOOKUP(C176,[1]CC!D$3:P$20,12,0)</f>
        <v>44613</v>
      </c>
      <c r="E176" s="16">
        <f>VLOOKUP(A176,[2]ImportationMaterialProgrammingE!B:C,2,0)</f>
        <v>540201344</v>
      </c>
      <c r="F176" s="3" t="s">
        <v>585</v>
      </c>
      <c r="G176" s="3" t="s">
        <v>452</v>
      </c>
      <c r="H176" s="17">
        <f t="shared" ca="1" si="6"/>
        <v>65</v>
      </c>
      <c r="I176" s="15" t="str">
        <f>IF(VLOOKUP(A176,[2]ImportationMaterialProgrammingE!B:U,20,0)=0,"",VLOOKUP(A176,[2]ImportationMaterialProgrammingE!B:U,20,0))</f>
        <v>25/02/2022</v>
      </c>
      <c r="J176" s="15" t="str">
        <f>IF(VLOOKUP(A176,[2]ImportationMaterialProgrammingE!B:Y,24,0)&lt;&gt;"","Sim","Não")</f>
        <v>Não</v>
      </c>
      <c r="K176" s="15" t="str">
        <f>IF(VLOOKUP(A176,[2]ImportationMaterialProgrammingE!B:X,23,0)="DTA TRANSP",VLOOKUP(A176,[2]ImportationMaterialProgrammingE!B:V,21,0),"")</f>
        <v/>
      </c>
      <c r="L176" s="15" t="str">
        <f>IF(VLOOKUP(A176,[2]ImportationMaterialProgrammingE!B:Y,24,0)=0,"",VLOOKUP(A176,[2]ImportationMaterialProgrammingE!B:Y,24,0))</f>
        <v/>
      </c>
      <c r="N176" s="3" t="str">
        <f t="shared" si="7"/>
        <v/>
      </c>
      <c r="P176" s="3" t="s">
        <v>586</v>
      </c>
      <c r="Q176" s="16" t="str">
        <f>VLOOKUP(A176,[2]ImportationMaterialProgrammingE!B:AN,39,0)</f>
        <v>2203696140</v>
      </c>
      <c r="R176" s="22">
        <f>VLOOKUP(E176,[3]Relatório!$A$1:$AK$65536,29,0)</f>
        <v>44616</v>
      </c>
      <c r="S176" s="22">
        <v>44616</v>
      </c>
      <c r="T176" s="17" t="str">
        <f>VLOOKUP(A176,[2]ImportationMaterialProgrammingE!B:F,5,0)</f>
        <v>VERDE</v>
      </c>
      <c r="U176" s="22">
        <f>VLOOKUP(E176,[3]Relatório!$A$1:$AK$65536,33,0)</f>
        <v>44616</v>
      </c>
      <c r="V176" s="22">
        <v>44634</v>
      </c>
      <c r="W176" s="18">
        <f t="shared" ca="1" si="8"/>
        <v>11</v>
      </c>
      <c r="Z176" s="15" t="str">
        <f>VLOOKUP(A176,[2]ImportationMaterialProgrammingE!B:X,23,0)</f>
        <v>FINALIZADO</v>
      </c>
      <c r="AA176" s="1" t="str">
        <f>IF(Z176="DTA TRANSP","",VLOOKUP(A176,[2]ImportationMaterialProgrammingE!$B:$V,21,0))</f>
        <v>25/02/2022</v>
      </c>
      <c r="AB176" s="22">
        <f>VLOOKUP(E176,[3]Relatório!$A$1:$AK$65536,36,0)</f>
        <v>44616</v>
      </c>
      <c r="AC176" s="22">
        <v>44616</v>
      </c>
      <c r="AD176" s="3" t="s">
        <v>457</v>
      </c>
      <c r="AF176" s="24"/>
      <c r="AG176" s="24"/>
      <c r="AH176" s="24"/>
      <c r="AI176" s="24"/>
    </row>
    <row r="177" spans="1:35" x14ac:dyDescent="0.25">
      <c r="A177" s="26">
        <v>80533897</v>
      </c>
      <c r="B177" s="27" t="s">
        <v>221</v>
      </c>
      <c r="C177" s="27" t="s">
        <v>167</v>
      </c>
      <c r="D177" s="15">
        <f>VLOOKUP(C177,[1]CC!D$3:P$20,12,0)</f>
        <v>44613</v>
      </c>
      <c r="E177" s="16">
        <f>VLOOKUP(A177,[2]ImportationMaterialProgrammingE!B:C,2,0)</f>
        <v>540201346</v>
      </c>
      <c r="F177" s="3" t="s">
        <v>585</v>
      </c>
      <c r="G177" s="3" t="s">
        <v>452</v>
      </c>
      <c r="H177" s="17">
        <f t="shared" ca="1" si="6"/>
        <v>65</v>
      </c>
      <c r="I177" s="15" t="str">
        <f>IF(VLOOKUP(A177,[2]ImportationMaterialProgrammingE!B:U,20,0)=0,"",VLOOKUP(A177,[2]ImportationMaterialProgrammingE!B:U,20,0))</f>
        <v>03/02/2022</v>
      </c>
      <c r="J177" s="15" t="str">
        <f>IF(VLOOKUP(A177,[2]ImportationMaterialProgrammingE!B:Y,24,0)&lt;&gt;"","Sim","Não")</f>
        <v>Não</v>
      </c>
      <c r="K177" s="15" t="str">
        <f>IF(VLOOKUP(A177,[2]ImportationMaterialProgrammingE!B:X,23,0)="DTA TRANSP",VLOOKUP(A177,[2]ImportationMaterialProgrammingE!B:V,21,0),"")</f>
        <v/>
      </c>
      <c r="L177" s="15" t="str">
        <f>IF(VLOOKUP(A177,[2]ImportationMaterialProgrammingE!B:Y,24,0)=0,"",VLOOKUP(A177,[2]ImportationMaterialProgrammingE!B:Y,24,0))</f>
        <v/>
      </c>
      <c r="N177" s="3" t="str">
        <f t="shared" si="7"/>
        <v/>
      </c>
      <c r="P177" s="3" t="s">
        <v>586</v>
      </c>
      <c r="Q177" s="16" t="str">
        <f>VLOOKUP(A177,[2]ImportationMaterialProgrammingE!B:AN,39,0)</f>
        <v>2203513704</v>
      </c>
      <c r="R177" s="22">
        <f>VLOOKUP(E177,[3]Relatório!$A$1:$AK$65536,29,0)</f>
        <v>44614</v>
      </c>
      <c r="S177" s="22">
        <v>44614</v>
      </c>
      <c r="T177" s="17" t="str">
        <f>VLOOKUP(A177,[2]ImportationMaterialProgrammingE!B:F,5,0)</f>
        <v>VERDE</v>
      </c>
      <c r="U177" s="22">
        <f>VLOOKUP(E177,[3]Relatório!$A$1:$AK$65536,33,0)</f>
        <v>44614</v>
      </c>
      <c r="V177" s="22">
        <v>44616</v>
      </c>
      <c r="W177" s="18">
        <f t="shared" ca="1" si="8"/>
        <v>-7</v>
      </c>
      <c r="Z177" s="15" t="str">
        <f>VLOOKUP(A177,[2]ImportationMaterialProgrammingE!B:X,23,0)</f>
        <v>FINALIZADO</v>
      </c>
      <c r="AA177" s="1" t="str">
        <f>IF(Z177="DTA TRANSP","",VLOOKUP(A177,[2]ImportationMaterialProgrammingE!$B:$V,21,0))</f>
        <v>03/03/2022</v>
      </c>
      <c r="AB177" s="22">
        <f>VLOOKUP(E177,[3]Relatório!$A$1:$AK$65536,36,0)</f>
        <v>44622</v>
      </c>
      <c r="AC177" s="22">
        <v>44622</v>
      </c>
      <c r="AD177" s="3" t="s">
        <v>457</v>
      </c>
      <c r="AF177" s="24"/>
      <c r="AG177" s="24"/>
      <c r="AH177" s="24"/>
      <c r="AI177" s="24"/>
    </row>
    <row r="178" spans="1:35" x14ac:dyDescent="0.25">
      <c r="A178" s="26">
        <v>80533913</v>
      </c>
      <c r="B178" s="27" t="s">
        <v>222</v>
      </c>
      <c r="C178" s="27" t="s">
        <v>167</v>
      </c>
      <c r="D178" s="15">
        <f>VLOOKUP(C178,[1]CC!D$3:P$20,12,0)</f>
        <v>44613</v>
      </c>
      <c r="E178" s="16">
        <f>VLOOKUP(A178,[2]ImportationMaterialProgrammingE!B:C,2,0)</f>
        <v>540201348</v>
      </c>
      <c r="F178" s="3" t="s">
        <v>585</v>
      </c>
      <c r="G178" s="3" t="s">
        <v>452</v>
      </c>
      <c r="H178" s="17">
        <f t="shared" ca="1" si="6"/>
        <v>65</v>
      </c>
      <c r="I178" s="15" t="str">
        <f>IF(VLOOKUP(A178,[2]ImportationMaterialProgrammingE!B:U,20,0)=0,"",VLOOKUP(A178,[2]ImportationMaterialProgrammingE!B:U,20,0))</f>
        <v>21/03/2022</v>
      </c>
      <c r="J178" s="15" t="str">
        <f>IF(VLOOKUP(A178,[2]ImportationMaterialProgrammingE!B:Y,24,0)&lt;&gt;"","Sim","Não")</f>
        <v>Não</v>
      </c>
      <c r="K178" s="15" t="str">
        <f>IF(VLOOKUP(A178,[2]ImportationMaterialProgrammingE!B:X,23,0)="DTA TRANSP",VLOOKUP(A178,[2]ImportationMaterialProgrammingE!B:V,21,0),"")</f>
        <v/>
      </c>
      <c r="L178" s="15" t="str">
        <f>IF(VLOOKUP(A178,[2]ImportationMaterialProgrammingE!B:Y,24,0)=0,"",VLOOKUP(A178,[2]ImportationMaterialProgrammingE!B:Y,24,0))</f>
        <v/>
      </c>
      <c r="N178" s="3" t="str">
        <f t="shared" si="7"/>
        <v/>
      </c>
      <c r="P178" s="3" t="s">
        <v>586</v>
      </c>
      <c r="Q178" s="16" t="str">
        <f>VLOOKUP(A178,[2]ImportationMaterialProgrammingE!B:AN,39,0)</f>
        <v xml:space="preserve">          </v>
      </c>
      <c r="R178" s="22">
        <f>VLOOKUP(E178,[3]Relatório!$A$1:$AK$65536,29,0)</f>
        <v>44638</v>
      </c>
      <c r="S178" s="22" t="s">
        <v>587</v>
      </c>
      <c r="T178" s="17" t="str">
        <f>VLOOKUP(A178,[2]ImportationMaterialProgrammingE!B:F,5,0)</f>
        <v/>
      </c>
      <c r="U178" s="22" t="str">
        <f>VLOOKUP(E178,[3]Relatório!$A$1:$AK$65536,33,0)</f>
        <v/>
      </c>
      <c r="V178" s="22">
        <v>44624</v>
      </c>
      <c r="W178" s="18">
        <f t="shared" ca="1" si="8"/>
        <v>1</v>
      </c>
      <c r="Z178" s="15" t="str">
        <f>VLOOKUP(A178,[2]ImportationMaterialProgrammingE!B:X,23,0)</f>
        <v/>
      </c>
      <c r="AA178" s="1" t="str">
        <f>IF(Z178="DTA TRANSP","",VLOOKUP(A178,[2]ImportationMaterialProgrammingE!$B:$V,21,0))</f>
        <v/>
      </c>
      <c r="AB178" s="22" t="str">
        <f>VLOOKUP(E178,[3]Relatório!$A$1:$AK$65536,36,0)</f>
        <v/>
      </c>
      <c r="AC178" s="22" t="s">
        <v>587</v>
      </c>
      <c r="AF178" s="24"/>
      <c r="AG178" s="24"/>
      <c r="AH178" s="24"/>
      <c r="AI178" s="24"/>
    </row>
    <row r="179" spans="1:35" x14ac:dyDescent="0.25">
      <c r="A179" s="26">
        <v>80533919</v>
      </c>
      <c r="B179" s="27" t="s">
        <v>223</v>
      </c>
      <c r="C179" s="27" t="s">
        <v>167</v>
      </c>
      <c r="D179" s="15">
        <f>VLOOKUP(C179,[1]CC!D$3:P$20,12,0)</f>
        <v>44613</v>
      </c>
      <c r="E179" s="16">
        <f>VLOOKUP(A179,[2]ImportationMaterialProgrammingE!B:C,2,0)</f>
        <v>540201347</v>
      </c>
      <c r="F179" s="3" t="s">
        <v>585</v>
      </c>
      <c r="G179" s="3" t="s">
        <v>452</v>
      </c>
      <c r="H179" s="17">
        <f t="shared" ca="1" si="6"/>
        <v>65</v>
      </c>
      <c r="I179" s="15" t="str">
        <f>IF(VLOOKUP(A179,[2]ImportationMaterialProgrammingE!B:U,20,0)=0,"",VLOOKUP(A179,[2]ImportationMaterialProgrammingE!B:U,20,0))</f>
        <v>25/02/2022</v>
      </c>
      <c r="J179" s="15" t="str">
        <f>IF(VLOOKUP(A179,[2]ImportationMaterialProgrammingE!B:Y,24,0)&lt;&gt;"","Sim","Não")</f>
        <v>Não</v>
      </c>
      <c r="K179" s="15" t="str">
        <f>IF(VLOOKUP(A179,[2]ImportationMaterialProgrammingE!B:X,23,0)="DTA TRANSP",VLOOKUP(A179,[2]ImportationMaterialProgrammingE!B:V,21,0),"")</f>
        <v/>
      </c>
      <c r="L179" s="15" t="str">
        <f>IF(VLOOKUP(A179,[2]ImportationMaterialProgrammingE!B:Y,24,0)=0,"",VLOOKUP(A179,[2]ImportationMaterialProgrammingE!B:Y,24,0))</f>
        <v/>
      </c>
      <c r="N179" s="3" t="str">
        <f t="shared" si="7"/>
        <v/>
      </c>
      <c r="P179" s="3" t="s">
        <v>586</v>
      </c>
      <c r="Q179" s="16" t="str">
        <f>VLOOKUP(A179,[2]ImportationMaterialProgrammingE!B:AN,39,0)</f>
        <v>2203695055</v>
      </c>
      <c r="R179" s="22">
        <f>VLOOKUP(E179,[3]Relatório!$A$1:$AK$65536,29,0)</f>
        <v>44616</v>
      </c>
      <c r="S179" s="22">
        <v>44616</v>
      </c>
      <c r="T179" s="17" t="str">
        <f>VLOOKUP(A179,[2]ImportationMaterialProgrammingE!B:F,5,0)</f>
        <v>VERDE</v>
      </c>
      <c r="U179" s="22">
        <f>VLOOKUP(E179,[3]Relatório!$A$1:$AK$65536,33,0)</f>
        <v>44616</v>
      </c>
      <c r="V179" s="22">
        <v>44623</v>
      </c>
      <c r="W179" s="18">
        <f t="shared" ca="1" si="8"/>
        <v>0</v>
      </c>
      <c r="Z179" s="15" t="str">
        <f>VLOOKUP(A179,[2]ImportationMaterialProgrammingE!B:X,23,0)</f>
        <v>FINALIZADO</v>
      </c>
      <c r="AA179" s="1" t="str">
        <f>IF(Z179="DTA TRANSP","",VLOOKUP(A179,[2]ImportationMaterialProgrammingE!$B:$V,21,0))</f>
        <v>25/02/2022</v>
      </c>
      <c r="AB179" s="22">
        <f>VLOOKUP(E179,[3]Relatório!$A$1:$AK$65536,36,0)</f>
        <v>44616</v>
      </c>
      <c r="AC179" s="22">
        <v>44616</v>
      </c>
      <c r="AD179" s="3" t="s">
        <v>457</v>
      </c>
      <c r="AF179" s="24"/>
      <c r="AG179" s="24"/>
      <c r="AH179" s="24"/>
      <c r="AI179" s="24"/>
    </row>
    <row r="180" spans="1:35" x14ac:dyDescent="0.25">
      <c r="A180" s="26">
        <v>80533927</v>
      </c>
      <c r="B180" s="27" t="s">
        <v>224</v>
      </c>
      <c r="C180" s="27" t="s">
        <v>167</v>
      </c>
      <c r="D180" s="15">
        <f>VLOOKUP(C180,[1]CC!D$3:P$20,12,0)</f>
        <v>44613</v>
      </c>
      <c r="E180" s="16">
        <f>VLOOKUP(A180,[2]ImportationMaterialProgrammingE!B:C,2,0)</f>
        <v>540201361</v>
      </c>
      <c r="F180" s="3" t="s">
        <v>585</v>
      </c>
      <c r="G180" s="3" t="s">
        <v>452</v>
      </c>
      <c r="H180" s="17">
        <f t="shared" ca="1" si="6"/>
        <v>65</v>
      </c>
      <c r="I180" s="15" t="e">
        <f>IF(VLOOKUP(A180,[2]ImportationMaterialProgrammingE!B:U,20,0)=0,"",VLOOKUP(A180,[2]ImportationMaterialProgrammingE!B:U,20,0))</f>
        <v>#REF!</v>
      </c>
      <c r="J180" s="15" t="str">
        <f>IF(VLOOKUP(A180,[2]ImportationMaterialProgrammingE!B:Y,24,0)&lt;&gt;"","Sim","Não")</f>
        <v>Não</v>
      </c>
      <c r="K180" s="15" t="str">
        <f>IF(VLOOKUP(A180,[2]ImportationMaterialProgrammingE!B:X,23,0)="DTA TRANSP",VLOOKUP(A180,[2]ImportationMaterialProgrammingE!B:V,21,0),"")</f>
        <v/>
      </c>
      <c r="L180" s="15" t="str">
        <f>IF(VLOOKUP(A180,[2]ImportationMaterialProgrammingE!B:Y,24,0)=0,"",VLOOKUP(A180,[2]ImportationMaterialProgrammingE!B:Y,24,0))</f>
        <v/>
      </c>
      <c r="N180" s="3" t="str">
        <f t="shared" si="7"/>
        <v/>
      </c>
      <c r="P180" s="3" t="s">
        <v>586</v>
      </c>
      <c r="Q180" s="16" t="str">
        <f>VLOOKUP(A180,[2]ImportationMaterialProgrammingE!B:AN,39,0)</f>
        <v xml:space="preserve">          </v>
      </c>
      <c r="R180" s="22" t="str">
        <f>VLOOKUP(E180,[3]Relatório!$A$1:$AK$65536,29,0)</f>
        <v/>
      </c>
      <c r="S180" s="22" t="s">
        <v>587</v>
      </c>
      <c r="T180" s="17" t="str">
        <f>VLOOKUP(A180,[2]ImportationMaterialProgrammingE!B:F,5,0)</f>
        <v/>
      </c>
      <c r="U180" s="22" t="str">
        <f>VLOOKUP(E180,[3]Relatório!$A$1:$AK$65536,33,0)</f>
        <v/>
      </c>
      <c r="V180" s="22">
        <v>44614</v>
      </c>
      <c r="W180" s="18">
        <f t="shared" ca="1" si="8"/>
        <v>-9</v>
      </c>
      <c r="Z180" s="15" t="str">
        <f>VLOOKUP(A180,[2]ImportationMaterialProgrammingE!B:X,23,0)</f>
        <v>DTA TRANSP</v>
      </c>
      <c r="AA180" s="1" t="str">
        <f>IF(Z180="DTA TRANSP","",VLOOKUP(A180,[2]ImportationMaterialProgrammingE!$B:$V,21,0))</f>
        <v/>
      </c>
      <c r="AB180" s="22" t="str">
        <f>VLOOKUP(E180,[3]Relatório!$A$1:$AK$65536,36,0)</f>
        <v/>
      </c>
      <c r="AC180" s="22" t="s">
        <v>587</v>
      </c>
      <c r="AF180" s="24"/>
      <c r="AG180" s="24"/>
      <c r="AH180" s="24"/>
      <c r="AI180" s="24"/>
    </row>
    <row r="181" spans="1:35" x14ac:dyDescent="0.25">
      <c r="A181" s="26">
        <v>80533944</v>
      </c>
      <c r="B181" s="27" t="s">
        <v>225</v>
      </c>
      <c r="C181" s="27" t="s">
        <v>167</v>
      </c>
      <c r="D181" s="15">
        <f>VLOOKUP(C181,[1]CC!D$3:P$20,12,0)</f>
        <v>44613</v>
      </c>
      <c r="E181" s="16">
        <f>VLOOKUP(A181,[2]ImportationMaterialProgrammingE!B:C,2,0)</f>
        <v>540201349</v>
      </c>
      <c r="F181" s="3" t="s">
        <v>585</v>
      </c>
      <c r="G181" s="3" t="s">
        <v>452</v>
      </c>
      <c r="H181" s="17">
        <f t="shared" ca="1" si="6"/>
        <v>65</v>
      </c>
      <c r="I181" s="15" t="e">
        <f>IF(VLOOKUP(A181,[2]ImportationMaterialProgrammingE!B:U,20,0)=0,"",VLOOKUP(A181,[2]ImportationMaterialProgrammingE!B:U,20,0))</f>
        <v>#REF!</v>
      </c>
      <c r="J181" s="15" t="str">
        <f>IF(VLOOKUP(A181,[2]ImportationMaterialProgrammingE!B:Y,24,0)&lt;&gt;"","Sim","Não")</f>
        <v>Não</v>
      </c>
      <c r="K181" s="15" t="str">
        <f>IF(VLOOKUP(A181,[2]ImportationMaterialProgrammingE!B:X,23,0)="DTA TRANSP",VLOOKUP(A181,[2]ImportationMaterialProgrammingE!B:V,21,0),"")</f>
        <v/>
      </c>
      <c r="L181" s="15" t="str">
        <f>IF(VLOOKUP(A181,[2]ImportationMaterialProgrammingE!B:Y,24,0)=0,"",VLOOKUP(A181,[2]ImportationMaterialProgrammingE!B:Y,24,0))</f>
        <v/>
      </c>
      <c r="N181" s="3" t="str">
        <f t="shared" si="7"/>
        <v/>
      </c>
      <c r="P181" s="3" t="s">
        <v>586</v>
      </c>
      <c r="Q181" s="16" t="str">
        <f>VLOOKUP(A181,[2]ImportationMaterialProgrammingE!B:AN,39,0)</f>
        <v xml:space="preserve">          </v>
      </c>
      <c r="R181" s="22" t="str">
        <f>VLOOKUP(E181,[3]Relatório!$A$1:$AK$65536,29,0)</f>
        <v/>
      </c>
      <c r="S181" s="22" t="s">
        <v>587</v>
      </c>
      <c r="T181" s="17" t="str">
        <f>VLOOKUP(A181,[2]ImportationMaterialProgrammingE!B:F,5,0)</f>
        <v/>
      </c>
      <c r="U181" s="22" t="str">
        <f>VLOOKUP(E181,[3]Relatório!$A$1:$AK$65536,33,0)</f>
        <v/>
      </c>
      <c r="V181" s="22">
        <v>44614</v>
      </c>
      <c r="W181" s="18">
        <f t="shared" ca="1" si="8"/>
        <v>-9</v>
      </c>
      <c r="Z181" s="15" t="str">
        <f>VLOOKUP(A181,[2]ImportationMaterialProgrammingE!B:X,23,0)</f>
        <v>DTA TRANSP</v>
      </c>
      <c r="AA181" s="1" t="str">
        <f>IF(Z181="DTA TRANSP","",VLOOKUP(A181,[2]ImportationMaterialProgrammingE!$B:$V,21,0))</f>
        <v/>
      </c>
      <c r="AB181" s="22" t="str">
        <f>VLOOKUP(E181,[3]Relatório!$A$1:$AK$65536,36,0)</f>
        <v/>
      </c>
      <c r="AC181" s="22" t="s">
        <v>587</v>
      </c>
      <c r="AF181" s="24"/>
      <c r="AG181" s="24"/>
      <c r="AH181" s="24"/>
      <c r="AI181" s="24"/>
    </row>
    <row r="182" spans="1:35" x14ac:dyDescent="0.25">
      <c r="A182" s="26">
        <v>80533945</v>
      </c>
      <c r="B182" s="27" t="s">
        <v>226</v>
      </c>
      <c r="C182" s="27" t="s">
        <v>167</v>
      </c>
      <c r="D182" s="15">
        <f>VLOOKUP(C182,[1]CC!D$3:P$20,12,0)</f>
        <v>44613</v>
      </c>
      <c r="E182" s="16">
        <f>VLOOKUP(A182,[2]ImportationMaterialProgrammingE!B:C,2,0)</f>
        <v>540201350</v>
      </c>
      <c r="F182" s="3" t="s">
        <v>585</v>
      </c>
      <c r="G182" s="3" t="s">
        <v>452</v>
      </c>
      <c r="H182" s="17">
        <f t="shared" ca="1" si="6"/>
        <v>65</v>
      </c>
      <c r="I182" s="15" t="str">
        <f>IF(VLOOKUP(A182,[2]ImportationMaterialProgrammingE!B:U,20,0)=0,"",VLOOKUP(A182,[2]ImportationMaterialProgrammingE!B:U,20,0))</f>
        <v>24/02/2022</v>
      </c>
      <c r="J182" s="15" t="str">
        <f>IF(VLOOKUP(A182,[2]ImportationMaterialProgrammingE!B:Y,24,0)&lt;&gt;"","Sim","Não")</f>
        <v>Não</v>
      </c>
      <c r="K182" s="15" t="str">
        <f>IF(VLOOKUP(A182,[2]ImportationMaterialProgrammingE!B:X,23,0)="DTA TRANSP",VLOOKUP(A182,[2]ImportationMaterialProgrammingE!B:V,21,0),"")</f>
        <v/>
      </c>
      <c r="L182" s="15" t="str">
        <f>IF(VLOOKUP(A182,[2]ImportationMaterialProgrammingE!B:Y,24,0)=0,"",VLOOKUP(A182,[2]ImportationMaterialProgrammingE!B:Y,24,0))</f>
        <v/>
      </c>
      <c r="N182" s="3" t="str">
        <f t="shared" si="7"/>
        <v/>
      </c>
      <c r="P182" s="3" t="s">
        <v>586</v>
      </c>
      <c r="Q182" s="16" t="str">
        <f>VLOOKUP(A182,[2]ImportationMaterialProgrammingE!B:AN,39,0)</f>
        <v>2203508743</v>
      </c>
      <c r="R182" s="22">
        <f>VLOOKUP(E182,[3]Relatório!$A$1:$AK$65536,29,0)</f>
        <v>44614</v>
      </c>
      <c r="S182" s="22">
        <v>44614</v>
      </c>
      <c r="T182" s="17" t="str">
        <f>VLOOKUP(A182,[2]ImportationMaterialProgrammingE!B:F,5,0)</f>
        <v>VERDE</v>
      </c>
      <c r="U182" s="22">
        <f>VLOOKUP(E182,[3]Relatório!$A$1:$AK$65536,33,0)</f>
        <v>44614</v>
      </c>
      <c r="V182" s="22">
        <v>44614</v>
      </c>
      <c r="W182" s="18">
        <f t="shared" ca="1" si="8"/>
        <v>-9</v>
      </c>
      <c r="Z182" s="15" t="str">
        <f>VLOOKUP(A182,[2]ImportationMaterialProgrammingE!B:X,23,0)</f>
        <v>FINALIZADO</v>
      </c>
      <c r="AA182" s="1" t="str">
        <f>IF(Z182="DTA TRANSP","",VLOOKUP(A182,[2]ImportationMaterialProgrammingE!$B:$V,21,0))</f>
        <v>24/02/2022</v>
      </c>
      <c r="AB182" s="22">
        <f>VLOOKUP(E182,[3]Relatório!$A$1:$AK$65536,36,0)</f>
        <v>44615</v>
      </c>
      <c r="AC182" s="22">
        <v>44615</v>
      </c>
      <c r="AD182" s="3" t="s">
        <v>457</v>
      </c>
      <c r="AF182" s="24"/>
      <c r="AG182" s="24"/>
      <c r="AH182" s="24"/>
      <c r="AI182" s="24"/>
    </row>
    <row r="183" spans="1:35" x14ac:dyDescent="0.25">
      <c r="A183" s="26">
        <v>80533946</v>
      </c>
      <c r="B183" s="27" t="s">
        <v>227</v>
      </c>
      <c r="C183" s="27" t="s">
        <v>167</v>
      </c>
      <c r="D183" s="15">
        <f>VLOOKUP(C183,[1]CC!D$3:P$20,12,0)</f>
        <v>44613</v>
      </c>
      <c r="E183" s="16">
        <f>VLOOKUP(A183,[2]ImportationMaterialProgrammingE!B:C,2,0)</f>
        <v>540201359</v>
      </c>
      <c r="F183" s="3" t="s">
        <v>585</v>
      </c>
      <c r="G183" s="3" t="s">
        <v>452</v>
      </c>
      <c r="H183" s="17">
        <f t="shared" ca="1" si="6"/>
        <v>65</v>
      </c>
      <c r="I183" s="15" t="str">
        <f>IF(VLOOKUP(A183,[2]ImportationMaterialProgrammingE!B:U,20,0)=0,"",VLOOKUP(A183,[2]ImportationMaterialProgrammingE!B:U,20,0))</f>
        <v>02/03/2022</v>
      </c>
      <c r="J183" s="15" t="str">
        <f>IF(VLOOKUP(A183,[2]ImportationMaterialProgrammingE!B:Y,24,0)&lt;&gt;"","Sim","Não")</f>
        <v>Não</v>
      </c>
      <c r="K183" s="15" t="str">
        <f>IF(VLOOKUP(A183,[2]ImportationMaterialProgrammingE!B:X,23,0)="DTA TRANSP",VLOOKUP(A183,[2]ImportationMaterialProgrammingE!B:V,21,0),"")</f>
        <v/>
      </c>
      <c r="L183" s="15" t="str">
        <f>IF(VLOOKUP(A183,[2]ImportationMaterialProgrammingE!B:Y,24,0)=0,"",VLOOKUP(A183,[2]ImportationMaterialProgrammingE!B:Y,24,0))</f>
        <v/>
      </c>
      <c r="N183" s="3" t="str">
        <f t="shared" si="7"/>
        <v/>
      </c>
      <c r="P183" s="3" t="s">
        <v>586</v>
      </c>
      <c r="Q183" s="16" t="str">
        <f>VLOOKUP(A183,[2]ImportationMaterialProgrammingE!B:AN,39,0)</f>
        <v>2203815964</v>
      </c>
      <c r="R183" s="22">
        <f>VLOOKUP(E183,[3]Relatório!$A$1:$AK$65536,29,0)</f>
        <v>44617</v>
      </c>
      <c r="S183" s="22">
        <v>44617</v>
      </c>
      <c r="T183" s="17" t="str">
        <f>VLOOKUP(A183,[2]ImportationMaterialProgrammingE!B:F,5,0)</f>
        <v>VERMELHO</v>
      </c>
      <c r="U183" s="22" t="str">
        <f>VLOOKUP(E183,[3]Relatório!$A$1:$AK$65536,33,0)</f>
        <v/>
      </c>
      <c r="V183" s="22">
        <v>44615</v>
      </c>
      <c r="W183" s="18">
        <f t="shared" ca="1" si="8"/>
        <v>-8</v>
      </c>
      <c r="Z183" s="15" t="str">
        <f>VLOOKUP(A183,[2]ImportationMaterialProgrammingE!B:X,23,0)</f>
        <v>MBB</v>
      </c>
      <c r="AA183" s="1" t="str">
        <f>IF(Z183="DTA TRANSP","",VLOOKUP(A183,[2]ImportationMaterialProgrammingE!$B:$V,21,0))</f>
        <v>02/03/2022</v>
      </c>
      <c r="AB183" s="22" t="str">
        <f>VLOOKUP(E183,[3]Relatório!$A$1:$AK$65536,36,0)</f>
        <v/>
      </c>
      <c r="AC183" s="22" t="s">
        <v>587</v>
      </c>
      <c r="AF183" s="24"/>
      <c r="AG183" s="24"/>
      <c r="AH183" s="24"/>
      <c r="AI183" s="24"/>
    </row>
    <row r="184" spans="1:35" x14ac:dyDescent="0.25">
      <c r="A184" s="26">
        <v>80533950</v>
      </c>
      <c r="B184" s="27" t="s">
        <v>228</v>
      </c>
      <c r="C184" s="27" t="s">
        <v>167</v>
      </c>
      <c r="D184" s="15">
        <f>VLOOKUP(C184,[1]CC!D$3:P$20,12,0)</f>
        <v>44613</v>
      </c>
      <c r="E184" s="16">
        <f>VLOOKUP(A184,[2]ImportationMaterialProgrammingE!B:C,2,0)</f>
        <v>540201362</v>
      </c>
      <c r="F184" s="3" t="s">
        <v>585</v>
      </c>
      <c r="G184" s="3" t="s">
        <v>452</v>
      </c>
      <c r="H184" s="17">
        <f t="shared" ca="1" si="6"/>
        <v>65</v>
      </c>
      <c r="I184" s="15" t="str">
        <f>IF(VLOOKUP(A184,[2]ImportationMaterialProgrammingE!B:U,20,0)=0,"",VLOOKUP(A184,[2]ImportationMaterialProgrammingE!B:U,20,0))</f>
        <v>24/02/2022</v>
      </c>
      <c r="J184" s="15" t="str">
        <f>IF(VLOOKUP(A184,[2]ImportationMaterialProgrammingE!B:Y,24,0)&lt;&gt;"","Sim","Não")</f>
        <v>Não</v>
      </c>
      <c r="K184" s="15" t="str">
        <f>IF(VLOOKUP(A184,[2]ImportationMaterialProgrammingE!B:X,23,0)="DTA TRANSP",VLOOKUP(A184,[2]ImportationMaterialProgrammingE!B:V,21,0),"")</f>
        <v/>
      </c>
      <c r="L184" s="15" t="str">
        <f>IF(VLOOKUP(A184,[2]ImportationMaterialProgrammingE!B:Y,24,0)=0,"",VLOOKUP(A184,[2]ImportationMaterialProgrammingE!B:Y,24,0))</f>
        <v/>
      </c>
      <c r="N184" s="3" t="str">
        <f t="shared" si="7"/>
        <v/>
      </c>
      <c r="P184" s="3" t="s">
        <v>586</v>
      </c>
      <c r="Q184" s="16" t="str">
        <f>VLOOKUP(A184,[2]ImportationMaterialProgrammingE!B:AN,39,0)</f>
        <v>2203608640</v>
      </c>
      <c r="R184" s="22">
        <f>VLOOKUP(E184,[3]Relatório!$A$1:$AK$65536,29,0)</f>
        <v>44615</v>
      </c>
      <c r="S184" s="22">
        <v>44615</v>
      </c>
      <c r="T184" s="17" t="str">
        <f>VLOOKUP(A184,[2]ImportationMaterialProgrammingE!B:F,5,0)</f>
        <v>VERDE</v>
      </c>
      <c r="U184" s="22">
        <f>VLOOKUP(E184,[3]Relatório!$A$1:$AK$65536,33,0)</f>
        <v>44615</v>
      </c>
      <c r="V184" s="22">
        <v>44616</v>
      </c>
      <c r="W184" s="18">
        <f t="shared" ca="1" si="8"/>
        <v>-7</v>
      </c>
      <c r="Z184" s="15" t="str">
        <f>VLOOKUP(A184,[2]ImportationMaterialProgrammingE!B:X,23,0)</f>
        <v>FINALIZADO</v>
      </c>
      <c r="AA184" s="1" t="str">
        <f>IF(Z184="DTA TRANSP","",VLOOKUP(A184,[2]ImportationMaterialProgrammingE!$B:$V,21,0))</f>
        <v/>
      </c>
      <c r="AB184" s="22">
        <f>VLOOKUP(E184,[3]Relatório!$A$1:$AK$65536,36,0)</f>
        <v>44615</v>
      </c>
      <c r="AC184" s="22">
        <v>44615</v>
      </c>
      <c r="AD184" s="3" t="s">
        <v>457</v>
      </c>
      <c r="AF184" s="24"/>
      <c r="AG184" s="24"/>
      <c r="AH184" s="24"/>
      <c r="AI184" s="24"/>
    </row>
    <row r="185" spans="1:35" x14ac:dyDescent="0.25">
      <c r="A185" s="26">
        <v>80533955</v>
      </c>
      <c r="B185" s="27" t="s">
        <v>229</v>
      </c>
      <c r="C185" s="27" t="s">
        <v>167</v>
      </c>
      <c r="D185" s="15">
        <f>VLOOKUP(C185,[1]CC!D$3:P$20,12,0)</f>
        <v>44613</v>
      </c>
      <c r="E185" s="16">
        <f>VLOOKUP(A185,[2]ImportationMaterialProgrammingE!B:C,2,0)</f>
        <v>540201353</v>
      </c>
      <c r="F185" s="3" t="s">
        <v>585</v>
      </c>
      <c r="G185" s="3" t="s">
        <v>452</v>
      </c>
      <c r="H185" s="17">
        <f t="shared" ca="1" si="6"/>
        <v>65</v>
      </c>
      <c r="I185" s="15" t="str">
        <f>IF(VLOOKUP(A185,[2]ImportationMaterialProgrammingE!B:U,20,0)=0,"",VLOOKUP(A185,[2]ImportationMaterialProgrammingE!B:U,20,0))</f>
        <v>24/02/2022</v>
      </c>
      <c r="J185" s="15" t="str">
        <f>IF(VLOOKUP(A185,[2]ImportationMaterialProgrammingE!B:Y,24,0)&lt;&gt;"","Sim","Não")</f>
        <v>Não</v>
      </c>
      <c r="K185" s="15" t="str">
        <f>IF(VLOOKUP(A185,[2]ImportationMaterialProgrammingE!B:X,23,0)="DTA TRANSP",VLOOKUP(A185,[2]ImportationMaterialProgrammingE!B:V,21,0),"")</f>
        <v/>
      </c>
      <c r="L185" s="15" t="str">
        <f>IF(VLOOKUP(A185,[2]ImportationMaterialProgrammingE!B:Y,24,0)=0,"",VLOOKUP(A185,[2]ImportationMaterialProgrammingE!B:Y,24,0))</f>
        <v/>
      </c>
      <c r="N185" s="3" t="str">
        <f t="shared" si="7"/>
        <v/>
      </c>
      <c r="P185" s="3" t="s">
        <v>586</v>
      </c>
      <c r="Q185" s="16" t="str">
        <f>VLOOKUP(A185,[2]ImportationMaterialProgrammingE!B:AN,39,0)</f>
        <v>2203608675</v>
      </c>
      <c r="R185" s="22">
        <f>VLOOKUP(E185,[3]Relatório!$A$1:$AK$65536,29,0)</f>
        <v>44615</v>
      </c>
      <c r="S185" s="22">
        <v>44615</v>
      </c>
      <c r="T185" s="17" t="str">
        <f>VLOOKUP(A185,[2]ImportationMaterialProgrammingE!B:F,5,0)</f>
        <v>VERDE</v>
      </c>
      <c r="U185" s="22">
        <f>VLOOKUP(E185,[3]Relatório!$A$1:$AK$65536,33,0)</f>
        <v>44615</v>
      </c>
      <c r="V185" s="22">
        <v>44627</v>
      </c>
      <c r="W185" s="18">
        <f t="shared" ca="1" si="8"/>
        <v>4</v>
      </c>
      <c r="Z185" s="15" t="str">
        <f>VLOOKUP(A185,[2]ImportationMaterialProgrammingE!B:X,23,0)</f>
        <v>FINALIZADO</v>
      </c>
      <c r="AA185" s="1" t="str">
        <f>IF(Z185="DTA TRANSP","",VLOOKUP(A185,[2]ImportationMaterialProgrammingE!$B:$V,21,0))</f>
        <v>02/03/2022</v>
      </c>
      <c r="AB185" s="22">
        <f>VLOOKUP(E185,[3]Relatório!$A$1:$AK$65536,36,0)</f>
        <v>44615</v>
      </c>
      <c r="AC185" s="22">
        <v>44615</v>
      </c>
      <c r="AD185" s="3" t="s">
        <v>457</v>
      </c>
      <c r="AF185" s="24"/>
      <c r="AG185" s="24"/>
      <c r="AH185" s="24"/>
      <c r="AI185" s="24"/>
    </row>
    <row r="186" spans="1:35" x14ac:dyDescent="0.25">
      <c r="A186" s="26">
        <v>80533956</v>
      </c>
      <c r="B186" s="27" t="s">
        <v>230</v>
      </c>
      <c r="C186" s="27" t="s">
        <v>167</v>
      </c>
      <c r="D186" s="15">
        <f>VLOOKUP(C186,[1]CC!D$3:P$20,12,0)</f>
        <v>44613</v>
      </c>
      <c r="E186" s="16">
        <f>VLOOKUP(A186,[2]ImportationMaterialProgrammingE!B:C,2,0)</f>
        <v>540201351</v>
      </c>
      <c r="F186" s="3" t="s">
        <v>585</v>
      </c>
      <c r="G186" s="3" t="s">
        <v>452</v>
      </c>
      <c r="H186" s="17">
        <f t="shared" ca="1" si="6"/>
        <v>65</v>
      </c>
      <c r="I186" s="15" t="str">
        <f>IF(VLOOKUP(A186,[2]ImportationMaterialProgrammingE!B:U,20,0)=0,"",VLOOKUP(A186,[2]ImportationMaterialProgrammingE!B:U,20,0))</f>
        <v>02/03/2022</v>
      </c>
      <c r="J186" s="15" t="str">
        <f>IF(VLOOKUP(A186,[2]ImportationMaterialProgrammingE!B:Y,24,0)&lt;&gt;"","Sim","Não")</f>
        <v>Não</v>
      </c>
      <c r="K186" s="15" t="str">
        <f>IF(VLOOKUP(A186,[2]ImportationMaterialProgrammingE!B:X,23,0)="DTA TRANSP",VLOOKUP(A186,[2]ImportationMaterialProgrammingE!B:V,21,0),"")</f>
        <v/>
      </c>
      <c r="L186" s="15" t="str">
        <f>IF(VLOOKUP(A186,[2]ImportationMaterialProgrammingE!B:Y,24,0)=0,"",VLOOKUP(A186,[2]ImportationMaterialProgrammingE!B:Y,24,0))</f>
        <v/>
      </c>
      <c r="N186" s="3" t="str">
        <f t="shared" si="7"/>
        <v/>
      </c>
      <c r="P186" s="3" t="s">
        <v>586</v>
      </c>
      <c r="Q186" s="16" t="str">
        <f>VLOOKUP(A186,[2]ImportationMaterialProgrammingE!B:AN,39,0)</f>
        <v>2203815956</v>
      </c>
      <c r="R186" s="22">
        <f>VLOOKUP(E186,[3]Relatório!$A$1:$AK$65536,29,0)</f>
        <v>44617</v>
      </c>
      <c r="S186" s="22">
        <v>44617</v>
      </c>
      <c r="T186" s="17" t="str">
        <f>VLOOKUP(A186,[2]ImportationMaterialProgrammingE!B:F,5,0)</f>
        <v>VERDE</v>
      </c>
      <c r="U186" s="22">
        <f>VLOOKUP(E186,[3]Relatório!$A$1:$AK$65536,33,0)</f>
        <v>44617</v>
      </c>
      <c r="V186" s="22">
        <v>44629</v>
      </c>
      <c r="W186" s="18">
        <f t="shared" ca="1" si="8"/>
        <v>6</v>
      </c>
      <c r="Z186" s="15" t="str">
        <f>VLOOKUP(A186,[2]ImportationMaterialProgrammingE!B:X,23,0)</f>
        <v>FINALIZADO</v>
      </c>
      <c r="AA186" s="1" t="str">
        <f>IF(Z186="DTA TRANSP","",VLOOKUP(A186,[2]ImportationMaterialProgrammingE!$B:$V,21,0))</f>
        <v>02/03/2022</v>
      </c>
      <c r="AB186" s="22">
        <f>VLOOKUP(E186,[3]Relatório!$A$1:$AK$65536,36,0)</f>
        <v>44617</v>
      </c>
      <c r="AC186" s="22">
        <v>44617</v>
      </c>
      <c r="AD186" s="3" t="s">
        <v>457</v>
      </c>
      <c r="AF186" s="24"/>
      <c r="AG186" s="24"/>
      <c r="AH186" s="24"/>
      <c r="AI186" s="24"/>
    </row>
    <row r="187" spans="1:35" x14ac:dyDescent="0.25">
      <c r="A187" s="26">
        <v>80533957</v>
      </c>
      <c r="B187" s="27" t="s">
        <v>231</v>
      </c>
      <c r="C187" s="27" t="s">
        <v>167</v>
      </c>
      <c r="D187" s="15">
        <f>VLOOKUP(C187,[1]CC!D$3:P$20,12,0)</f>
        <v>44613</v>
      </c>
      <c r="E187" s="16">
        <f>VLOOKUP(A187,[2]ImportationMaterialProgrammingE!B:C,2,0)</f>
        <v>540201352</v>
      </c>
      <c r="F187" s="3" t="s">
        <v>585</v>
      </c>
      <c r="G187" s="3" t="s">
        <v>452</v>
      </c>
      <c r="H187" s="17">
        <f t="shared" ca="1" si="6"/>
        <v>65</v>
      </c>
      <c r="I187" s="15" t="e">
        <f>IF(VLOOKUP(A187,[2]ImportationMaterialProgrammingE!B:U,20,0)=0,"",VLOOKUP(A187,[2]ImportationMaterialProgrammingE!B:U,20,0))</f>
        <v>#REF!</v>
      </c>
      <c r="J187" s="15" t="str">
        <f>IF(VLOOKUP(A187,[2]ImportationMaterialProgrammingE!B:Y,24,0)&lt;&gt;"","Sim","Não")</f>
        <v>Não</v>
      </c>
      <c r="K187" s="15" t="str">
        <f>IF(VLOOKUP(A187,[2]ImportationMaterialProgrammingE!B:X,23,0)="DTA TRANSP",VLOOKUP(A187,[2]ImportationMaterialProgrammingE!B:V,21,0),"")</f>
        <v/>
      </c>
      <c r="L187" s="15" t="str">
        <f>IF(VLOOKUP(A187,[2]ImportationMaterialProgrammingE!B:Y,24,0)=0,"",VLOOKUP(A187,[2]ImportationMaterialProgrammingE!B:Y,24,0))</f>
        <v/>
      </c>
      <c r="N187" s="3" t="str">
        <f t="shared" si="7"/>
        <v/>
      </c>
      <c r="P187" s="3" t="s">
        <v>586</v>
      </c>
      <c r="Q187" s="16" t="str">
        <f>VLOOKUP(A187,[2]ImportationMaterialProgrammingE!B:AN,39,0)</f>
        <v xml:space="preserve">          </v>
      </c>
      <c r="R187" s="22" t="str">
        <f>VLOOKUP(E187,[3]Relatório!$A$1:$AK$65536,29,0)</f>
        <v/>
      </c>
      <c r="S187" s="22" t="s">
        <v>587</v>
      </c>
      <c r="T187" s="17" t="str">
        <f>VLOOKUP(A187,[2]ImportationMaterialProgrammingE!B:F,5,0)</f>
        <v/>
      </c>
      <c r="U187" s="22" t="str">
        <f>VLOOKUP(E187,[3]Relatório!$A$1:$AK$65536,33,0)</f>
        <v/>
      </c>
      <c r="V187" s="22">
        <v>44624</v>
      </c>
      <c r="W187" s="18">
        <f t="shared" ca="1" si="8"/>
        <v>1</v>
      </c>
      <c r="Z187" s="15" t="str">
        <f>VLOOKUP(A187,[2]ImportationMaterialProgrammingE!B:X,23,0)</f>
        <v>DTA TRANSP</v>
      </c>
      <c r="AA187" s="1" t="str">
        <f>IF(Z187="DTA TRANSP","",VLOOKUP(A187,[2]ImportationMaterialProgrammingE!$B:$V,21,0))</f>
        <v/>
      </c>
      <c r="AB187" s="22" t="str">
        <f>VLOOKUP(E187,[3]Relatório!$A$1:$AK$65536,36,0)</f>
        <v/>
      </c>
      <c r="AC187" s="22" t="s">
        <v>587</v>
      </c>
      <c r="AF187" s="24"/>
      <c r="AG187" s="24"/>
      <c r="AH187" s="24"/>
      <c r="AI187" s="24"/>
    </row>
    <row r="188" spans="1:35" x14ac:dyDescent="0.25">
      <c r="A188" s="26">
        <v>80533959</v>
      </c>
      <c r="B188" s="27" t="s">
        <v>232</v>
      </c>
      <c r="C188" s="27" t="s">
        <v>167</v>
      </c>
      <c r="D188" s="15">
        <f>VLOOKUP(C188,[1]CC!D$3:P$20,12,0)</f>
        <v>44613</v>
      </c>
      <c r="E188" s="16">
        <f>VLOOKUP(A188,[2]ImportationMaterialProgrammingE!B:C,2,0)</f>
        <v>540201355</v>
      </c>
      <c r="F188" s="3" t="s">
        <v>585</v>
      </c>
      <c r="G188" s="3" t="s">
        <v>452</v>
      </c>
      <c r="H188" s="17">
        <f t="shared" ca="1" si="6"/>
        <v>65</v>
      </c>
      <c r="I188" s="15" t="str">
        <f>IF(VLOOKUP(A188,[2]ImportationMaterialProgrammingE!B:U,20,0)=0,"",VLOOKUP(A188,[2]ImportationMaterialProgrammingE!B:U,20,0))</f>
        <v>15/03/2022</v>
      </c>
      <c r="J188" s="15" t="str">
        <f>IF(VLOOKUP(A188,[2]ImportationMaterialProgrammingE!B:Y,24,0)&lt;&gt;"","Sim","Não")</f>
        <v>Não</v>
      </c>
      <c r="K188" s="15" t="str">
        <f>IF(VLOOKUP(A188,[2]ImportationMaterialProgrammingE!B:X,23,0)="DTA TRANSP",VLOOKUP(A188,[2]ImportationMaterialProgrammingE!B:V,21,0),"")</f>
        <v/>
      </c>
      <c r="L188" s="15" t="str">
        <f>IF(VLOOKUP(A188,[2]ImportationMaterialProgrammingE!B:Y,24,0)=0,"",VLOOKUP(A188,[2]ImportationMaterialProgrammingE!B:Y,24,0))</f>
        <v/>
      </c>
      <c r="N188" s="3" t="str">
        <f t="shared" si="7"/>
        <v/>
      </c>
      <c r="P188" s="3" t="s">
        <v>586</v>
      </c>
      <c r="Q188" s="16" t="str">
        <f>VLOOKUP(A188,[2]ImportationMaterialProgrammingE!B:AN,39,0)</f>
        <v>2204075883</v>
      </c>
      <c r="R188" s="22">
        <f>VLOOKUP(E188,[3]Relatório!$A$1:$AK$65536,29,0)</f>
        <v>44623</v>
      </c>
      <c r="S188" s="22">
        <v>44623</v>
      </c>
      <c r="T188" s="17" t="str">
        <f>VLOOKUP(A188,[2]ImportationMaterialProgrammingE!B:F,5,0)</f>
        <v>VERDE</v>
      </c>
      <c r="U188" s="22">
        <f>VLOOKUP(E188,[3]Relatório!$A$1:$AK$65536,33,0)</f>
        <v>44624</v>
      </c>
      <c r="V188" s="22">
        <v>44624</v>
      </c>
      <c r="W188" s="18">
        <f t="shared" ca="1" si="8"/>
        <v>1</v>
      </c>
      <c r="Z188" s="15" t="str">
        <f>VLOOKUP(A188,[2]ImportationMaterialProgrammingE!B:X,23,0)</f>
        <v/>
      </c>
      <c r="AA188" s="1" t="str">
        <f>IF(Z188="DTA TRANSP","",VLOOKUP(A188,[2]ImportationMaterialProgrammingE!$B:$V,21,0))</f>
        <v/>
      </c>
      <c r="AB188" s="22">
        <f>VLOOKUP(E188,[3]Relatório!$A$1:$AK$65536,36,0)</f>
        <v>44636</v>
      </c>
      <c r="AC188" s="22" t="s">
        <v>587</v>
      </c>
      <c r="AF188" s="24"/>
      <c r="AG188" s="24"/>
      <c r="AH188" s="24"/>
      <c r="AI188" s="24"/>
    </row>
    <row r="189" spans="1:35" x14ac:dyDescent="0.25">
      <c r="A189" s="26">
        <v>80533960</v>
      </c>
      <c r="B189" s="27" t="s">
        <v>233</v>
      </c>
      <c r="C189" s="27" t="s">
        <v>167</v>
      </c>
      <c r="D189" s="15">
        <f>VLOOKUP(C189,[1]CC!D$3:P$20,12,0)</f>
        <v>44613</v>
      </c>
      <c r="E189" s="16">
        <f>VLOOKUP(A189,[2]ImportationMaterialProgrammingE!B:C,2,0)</f>
        <v>540201354</v>
      </c>
      <c r="F189" s="3" t="s">
        <v>585</v>
      </c>
      <c r="G189" s="3" t="s">
        <v>452</v>
      </c>
      <c r="H189" s="17">
        <f t="shared" ca="1" si="6"/>
        <v>65</v>
      </c>
      <c r="I189" s="15" t="str">
        <f>IF(VLOOKUP(A189,[2]ImportationMaterialProgrammingE!B:U,20,0)=0,"",VLOOKUP(A189,[2]ImportationMaterialProgrammingE!B:U,20,0))</f>
        <v>16/03/2022</v>
      </c>
      <c r="J189" s="15" t="str">
        <f>IF(VLOOKUP(A189,[2]ImportationMaterialProgrammingE!B:Y,24,0)&lt;&gt;"","Sim","Não")</f>
        <v>Não</v>
      </c>
      <c r="K189" s="15" t="str">
        <f>IF(VLOOKUP(A189,[2]ImportationMaterialProgrammingE!B:X,23,0)="DTA TRANSP",VLOOKUP(A189,[2]ImportationMaterialProgrammingE!B:V,21,0),"")</f>
        <v/>
      </c>
      <c r="L189" s="15" t="str">
        <f>IF(VLOOKUP(A189,[2]ImportationMaterialProgrammingE!B:Y,24,0)=0,"",VLOOKUP(A189,[2]ImportationMaterialProgrammingE!B:Y,24,0))</f>
        <v/>
      </c>
      <c r="N189" s="3" t="str">
        <f t="shared" si="7"/>
        <v/>
      </c>
      <c r="P189" s="3" t="s">
        <v>586</v>
      </c>
      <c r="Q189" s="16" t="str">
        <f>VLOOKUP(A189,[2]ImportationMaterialProgrammingE!B:AN,39,0)</f>
        <v xml:space="preserve">          </v>
      </c>
      <c r="R189" s="22">
        <f>VLOOKUP(E189,[3]Relatório!$A$1:$AK$65536,29,0)</f>
        <v>44635</v>
      </c>
      <c r="S189" s="22" t="s">
        <v>587</v>
      </c>
      <c r="T189" s="17" t="str">
        <f>VLOOKUP(A189,[2]ImportationMaterialProgrammingE!B:F,5,0)</f>
        <v/>
      </c>
      <c r="U189" s="22">
        <f>VLOOKUP(E189,[3]Relatório!$A$1:$AK$65536,33,0)</f>
        <v>44635</v>
      </c>
      <c r="V189" s="22">
        <v>44631</v>
      </c>
      <c r="W189" s="18">
        <f t="shared" ca="1" si="8"/>
        <v>8</v>
      </c>
      <c r="Z189" s="15" t="str">
        <f>VLOOKUP(A189,[2]ImportationMaterialProgrammingE!B:X,23,0)</f>
        <v>DTA TRANSP</v>
      </c>
      <c r="AA189" s="1" t="str">
        <f>IF(Z189="DTA TRANSP","",VLOOKUP(A189,[2]ImportationMaterialProgrammingE!$B:$V,21,0))</f>
        <v/>
      </c>
      <c r="AB189" s="22" t="str">
        <f>VLOOKUP(E189,[3]Relatório!$A$1:$AK$65536,36,0)</f>
        <v/>
      </c>
      <c r="AC189" s="22" t="s">
        <v>587</v>
      </c>
      <c r="AF189" s="24"/>
      <c r="AG189" s="24"/>
      <c r="AH189" s="24"/>
      <c r="AI189" s="24"/>
    </row>
    <row r="190" spans="1:35" x14ac:dyDescent="0.25">
      <c r="A190" s="26">
        <v>80533961</v>
      </c>
      <c r="B190" s="27" t="s">
        <v>234</v>
      </c>
      <c r="C190" s="27" t="s">
        <v>167</v>
      </c>
      <c r="D190" s="15">
        <f>VLOOKUP(C190,[1]CC!D$3:P$20,12,0)</f>
        <v>44613</v>
      </c>
      <c r="E190" s="16">
        <f>VLOOKUP(A190,[2]ImportationMaterialProgrammingE!B:C,2,0)</f>
        <v>540201356</v>
      </c>
      <c r="F190" s="3" t="s">
        <v>585</v>
      </c>
      <c r="G190" s="3" t="s">
        <v>452</v>
      </c>
      <c r="H190" s="17">
        <f t="shared" ca="1" si="6"/>
        <v>65</v>
      </c>
      <c r="I190" s="15" t="e">
        <f>IF(VLOOKUP(A190,[2]ImportationMaterialProgrammingE!B:U,20,0)=0,"",VLOOKUP(A190,[2]ImportationMaterialProgrammingE!B:U,20,0))</f>
        <v>#REF!</v>
      </c>
      <c r="J190" s="15" t="str">
        <f>IF(VLOOKUP(A190,[2]ImportationMaterialProgrammingE!B:Y,24,0)&lt;&gt;"","Sim","Não")</f>
        <v>Não</v>
      </c>
      <c r="K190" s="15" t="str">
        <f>IF(VLOOKUP(A190,[2]ImportationMaterialProgrammingE!B:X,23,0)="DTA TRANSP",VLOOKUP(A190,[2]ImportationMaterialProgrammingE!B:V,21,0),"")</f>
        <v/>
      </c>
      <c r="L190" s="15" t="str">
        <f>IF(VLOOKUP(A190,[2]ImportationMaterialProgrammingE!B:Y,24,0)=0,"",VLOOKUP(A190,[2]ImportationMaterialProgrammingE!B:Y,24,0))</f>
        <v/>
      </c>
      <c r="N190" s="3" t="str">
        <f t="shared" si="7"/>
        <v/>
      </c>
      <c r="P190" s="3" t="s">
        <v>586</v>
      </c>
      <c r="Q190" s="16" t="str">
        <f>VLOOKUP(A190,[2]ImportationMaterialProgrammingE!B:AN,39,0)</f>
        <v xml:space="preserve">          </v>
      </c>
      <c r="R190" s="22" t="str">
        <f>VLOOKUP(E190,[3]Relatório!$A$1:$AK$65536,29,0)</f>
        <v/>
      </c>
      <c r="S190" s="22" t="s">
        <v>587</v>
      </c>
      <c r="T190" s="17" t="str">
        <f>VLOOKUP(A190,[2]ImportationMaterialProgrammingE!B:F,5,0)</f>
        <v/>
      </c>
      <c r="U190" s="22" t="str">
        <f>VLOOKUP(E190,[3]Relatório!$A$1:$AK$65536,33,0)</f>
        <v/>
      </c>
      <c r="V190" s="22">
        <v>44629</v>
      </c>
      <c r="W190" s="18">
        <f t="shared" ca="1" si="8"/>
        <v>6</v>
      </c>
      <c r="Z190" s="15" t="str">
        <f>VLOOKUP(A190,[2]ImportationMaterialProgrammingE!B:X,23,0)</f>
        <v>DTA TRANSP</v>
      </c>
      <c r="AA190" s="1" t="str">
        <f>IF(Z190="DTA TRANSP","",VLOOKUP(A190,[2]ImportationMaterialProgrammingE!$B:$V,21,0))</f>
        <v/>
      </c>
      <c r="AB190" s="22" t="str">
        <f>VLOOKUP(E190,[3]Relatório!$A$1:$AK$65536,36,0)</f>
        <v/>
      </c>
      <c r="AC190" s="22" t="s">
        <v>587</v>
      </c>
      <c r="AF190" s="24"/>
      <c r="AG190" s="24"/>
      <c r="AH190" s="24"/>
      <c r="AI190" s="24"/>
    </row>
    <row r="191" spans="1:35" x14ac:dyDescent="0.25">
      <c r="A191" s="26">
        <v>80533964</v>
      </c>
      <c r="B191" s="27" t="s">
        <v>235</v>
      </c>
      <c r="C191" s="27" t="s">
        <v>167</v>
      </c>
      <c r="D191" s="15">
        <f>VLOOKUP(C191,[1]CC!D$3:P$20,12,0)</f>
        <v>44613</v>
      </c>
      <c r="E191" s="16">
        <f>VLOOKUP(A191,[2]ImportationMaterialProgrammingE!B:C,2,0)</f>
        <v>540201130</v>
      </c>
      <c r="F191" s="3" t="s">
        <v>585</v>
      </c>
      <c r="G191" s="3" t="s">
        <v>452</v>
      </c>
      <c r="H191" s="17">
        <f t="shared" ca="1" si="6"/>
        <v>65</v>
      </c>
      <c r="I191" s="15" t="str">
        <f>IF(VLOOKUP(A191,[2]ImportationMaterialProgrammingE!B:U,20,0)=0,"",VLOOKUP(A191,[2]ImportationMaterialProgrammingE!B:U,20,0))</f>
        <v>18/03/2022</v>
      </c>
      <c r="J191" s="15" t="str">
        <f>IF(VLOOKUP(A191,[2]ImportationMaterialProgrammingE!B:Y,24,0)&lt;&gt;"","Sim","Não")</f>
        <v>Não</v>
      </c>
      <c r="K191" s="15" t="str">
        <f>IF(VLOOKUP(A191,[2]ImportationMaterialProgrammingE!B:X,23,0)="DTA TRANSP",VLOOKUP(A191,[2]ImportationMaterialProgrammingE!B:V,21,0),"")</f>
        <v/>
      </c>
      <c r="L191" s="15" t="str">
        <f>IF(VLOOKUP(A191,[2]ImportationMaterialProgrammingE!B:Y,24,0)=0,"",VLOOKUP(A191,[2]ImportationMaterialProgrammingE!B:Y,24,0))</f>
        <v/>
      </c>
      <c r="N191" s="3" t="str">
        <f t="shared" si="7"/>
        <v/>
      </c>
      <c r="P191" s="3" t="s">
        <v>586</v>
      </c>
      <c r="Q191" s="16" t="str">
        <f>VLOOKUP(A191,[2]ImportationMaterialProgrammingE!B:AN,39,0)</f>
        <v xml:space="preserve">          </v>
      </c>
      <c r="R191" s="22">
        <f>VLOOKUP(E191,[3]Relatório!$A$1:$AK$65536,29,0)</f>
        <v>44637</v>
      </c>
      <c r="S191" s="22" t="s">
        <v>587</v>
      </c>
      <c r="T191" s="17" t="str">
        <f>VLOOKUP(A191,[2]ImportationMaterialProgrammingE!B:F,5,0)</f>
        <v/>
      </c>
      <c r="U191" s="22">
        <f>VLOOKUP(E191,[3]Relatório!$A$1:$AK$65536,33,0)</f>
        <v>44637</v>
      </c>
      <c r="V191" s="22">
        <v>44629</v>
      </c>
      <c r="W191" s="18">
        <f t="shared" ca="1" si="8"/>
        <v>6</v>
      </c>
      <c r="Z191" s="15" t="str">
        <f>VLOOKUP(A191,[2]ImportationMaterialProgrammingE!B:X,23,0)</f>
        <v/>
      </c>
      <c r="AA191" s="1" t="str">
        <f>IF(Z191="DTA TRANSP","",VLOOKUP(A191,[2]ImportationMaterialProgrammingE!$B:$V,21,0))</f>
        <v/>
      </c>
      <c r="AB191" s="22" t="str">
        <f>VLOOKUP(E191,[3]Relatório!$A$1:$AK$65536,36,0)</f>
        <v/>
      </c>
      <c r="AC191" s="22" t="s">
        <v>587</v>
      </c>
      <c r="AF191" s="24"/>
      <c r="AG191" s="24"/>
      <c r="AH191" s="24"/>
      <c r="AI191" s="24"/>
    </row>
    <row r="192" spans="1:35" x14ac:dyDescent="0.25">
      <c r="A192" s="26">
        <v>80533972</v>
      </c>
      <c r="B192" s="27" t="s">
        <v>236</v>
      </c>
      <c r="C192" s="27" t="s">
        <v>167</v>
      </c>
      <c r="D192" s="15">
        <f>VLOOKUP(C192,[1]CC!D$3:P$20,12,0)</f>
        <v>44613</v>
      </c>
      <c r="E192" s="16">
        <f>VLOOKUP(A192,[2]ImportationMaterialProgrammingE!B:C,2,0)</f>
        <v>540201357</v>
      </c>
      <c r="F192" s="3" t="s">
        <v>585</v>
      </c>
      <c r="G192" s="3" t="s">
        <v>452</v>
      </c>
      <c r="H192" s="17">
        <f t="shared" ca="1" si="6"/>
        <v>65</v>
      </c>
      <c r="I192" s="15" t="e">
        <f>IF(VLOOKUP(A192,[2]ImportationMaterialProgrammingE!B:U,20,0)=0,"",VLOOKUP(A192,[2]ImportationMaterialProgrammingE!B:U,20,0))</f>
        <v>#REF!</v>
      </c>
      <c r="J192" s="15" t="str">
        <f>IF(VLOOKUP(A192,[2]ImportationMaterialProgrammingE!B:Y,24,0)&lt;&gt;"","Sim","Não")</f>
        <v>Não</v>
      </c>
      <c r="K192" s="15" t="str">
        <f>IF(VLOOKUP(A192,[2]ImportationMaterialProgrammingE!B:X,23,0)="DTA TRANSP",VLOOKUP(A192,[2]ImportationMaterialProgrammingE!B:V,21,0),"")</f>
        <v/>
      </c>
      <c r="L192" s="15" t="str">
        <f>IF(VLOOKUP(A192,[2]ImportationMaterialProgrammingE!B:Y,24,0)=0,"",VLOOKUP(A192,[2]ImportationMaterialProgrammingE!B:Y,24,0))</f>
        <v/>
      </c>
      <c r="N192" s="3" t="str">
        <f t="shared" si="7"/>
        <v/>
      </c>
      <c r="P192" s="3" t="s">
        <v>586</v>
      </c>
      <c r="Q192" s="16" t="str">
        <f>VLOOKUP(A192,[2]ImportationMaterialProgrammingE!B:AN,39,0)</f>
        <v xml:space="preserve">          </v>
      </c>
      <c r="R192" s="22" t="str">
        <f>VLOOKUP(E192,[3]Relatório!$A$1:$AK$65536,29,0)</f>
        <v/>
      </c>
      <c r="S192" s="22" t="s">
        <v>587</v>
      </c>
      <c r="T192" s="17" t="str">
        <f>VLOOKUP(A192,[2]ImportationMaterialProgrammingE!B:F,5,0)</f>
        <v/>
      </c>
      <c r="U192" s="22" t="str">
        <f>VLOOKUP(E192,[3]Relatório!$A$1:$AK$65536,33,0)</f>
        <v/>
      </c>
      <c r="V192" s="22">
        <v>44630</v>
      </c>
      <c r="W192" s="18">
        <f t="shared" ca="1" si="8"/>
        <v>7</v>
      </c>
      <c r="Z192" s="15" t="str">
        <f>VLOOKUP(A192,[2]ImportationMaterialProgrammingE!B:X,23,0)</f>
        <v>DTA TRANSP</v>
      </c>
      <c r="AA192" s="1" t="str">
        <f>IF(Z192="DTA TRANSP","",VLOOKUP(A192,[2]ImportationMaterialProgrammingE!$B:$V,21,0))</f>
        <v/>
      </c>
      <c r="AB192" s="22" t="str">
        <f>VLOOKUP(E192,[3]Relatório!$A$1:$AK$65536,36,0)</f>
        <v/>
      </c>
      <c r="AC192" s="22" t="s">
        <v>587</v>
      </c>
      <c r="AF192" s="24"/>
      <c r="AG192" s="24"/>
      <c r="AH192" s="24"/>
      <c r="AI192" s="24"/>
    </row>
    <row r="193" spans="1:35" x14ac:dyDescent="0.25">
      <c r="A193" s="26">
        <v>80533975</v>
      </c>
      <c r="B193" s="27" t="s">
        <v>237</v>
      </c>
      <c r="C193" s="27" t="s">
        <v>167</v>
      </c>
      <c r="D193" s="15">
        <f>VLOOKUP(C193,[1]CC!D$3:P$20,12,0)</f>
        <v>44613</v>
      </c>
      <c r="E193" s="16">
        <f>VLOOKUP(A193,[2]ImportationMaterialProgrammingE!B:C,2,0)</f>
        <v>540201358</v>
      </c>
      <c r="F193" s="3" t="s">
        <v>585</v>
      </c>
      <c r="G193" s="3" t="s">
        <v>452</v>
      </c>
      <c r="H193" s="17">
        <f t="shared" ca="1" si="6"/>
        <v>65</v>
      </c>
      <c r="I193" s="15" t="e">
        <f>IF(VLOOKUP(A193,[2]ImportationMaterialProgrammingE!B:U,20,0)=0,"",VLOOKUP(A193,[2]ImportationMaterialProgrammingE!B:U,20,0))</f>
        <v>#REF!</v>
      </c>
      <c r="J193" s="15" t="str">
        <f>IF(VLOOKUP(A193,[2]ImportationMaterialProgrammingE!B:Y,24,0)&lt;&gt;"","Sim","Não")</f>
        <v>Não</v>
      </c>
      <c r="K193" s="15" t="str">
        <f>IF(VLOOKUP(A193,[2]ImportationMaterialProgrammingE!B:X,23,0)="DTA TRANSP",VLOOKUP(A193,[2]ImportationMaterialProgrammingE!B:V,21,0),"")</f>
        <v/>
      </c>
      <c r="L193" s="15" t="str">
        <f>IF(VLOOKUP(A193,[2]ImportationMaterialProgrammingE!B:Y,24,0)=0,"",VLOOKUP(A193,[2]ImportationMaterialProgrammingE!B:Y,24,0))</f>
        <v/>
      </c>
      <c r="N193" s="3" t="str">
        <f t="shared" si="7"/>
        <v/>
      </c>
      <c r="P193" s="3" t="s">
        <v>586</v>
      </c>
      <c r="Q193" s="16" t="str">
        <f>VLOOKUP(A193,[2]ImportationMaterialProgrammingE!B:AN,39,0)</f>
        <v xml:space="preserve">          </v>
      </c>
      <c r="R193" s="22" t="str">
        <f>VLOOKUP(E193,[3]Relatório!$A$1:$AK$65536,29,0)</f>
        <v/>
      </c>
      <c r="S193" s="22" t="s">
        <v>587</v>
      </c>
      <c r="T193" s="17" t="str">
        <f>VLOOKUP(A193,[2]ImportationMaterialProgrammingE!B:F,5,0)</f>
        <v/>
      </c>
      <c r="U193" s="22" t="str">
        <f>VLOOKUP(E193,[3]Relatório!$A$1:$AK$65536,33,0)</f>
        <v/>
      </c>
      <c r="V193" s="22">
        <v>44628</v>
      </c>
      <c r="W193" s="18">
        <f t="shared" ca="1" si="8"/>
        <v>5</v>
      </c>
      <c r="X193" s="3" t="s">
        <v>455</v>
      </c>
      <c r="Z193" s="15" t="str">
        <f>VLOOKUP(A193,[2]ImportationMaterialProgrammingE!B:X,23,0)</f>
        <v>DTA TRANSP</v>
      </c>
      <c r="AA193" s="1" t="str">
        <f>IF(Z193="DTA TRANSP","",VLOOKUP(A193,[2]ImportationMaterialProgrammingE!$B:$V,21,0))</f>
        <v/>
      </c>
      <c r="AB193" s="22" t="str">
        <f>VLOOKUP(E193,[3]Relatório!$A$1:$AK$65536,36,0)</f>
        <v/>
      </c>
      <c r="AC193" s="22" t="s">
        <v>587</v>
      </c>
      <c r="AF193" s="24"/>
      <c r="AG193" s="24"/>
      <c r="AH193" s="24"/>
      <c r="AI193" s="24"/>
    </row>
    <row r="194" spans="1:35" x14ac:dyDescent="0.25">
      <c r="A194" s="26">
        <v>80533978</v>
      </c>
      <c r="B194" s="27" t="s">
        <v>238</v>
      </c>
      <c r="C194" s="27" t="s">
        <v>167</v>
      </c>
      <c r="D194" s="15">
        <f>VLOOKUP(C194,[1]CC!D$3:P$20,12,0)</f>
        <v>44613</v>
      </c>
      <c r="E194" s="16">
        <f>VLOOKUP(A194,[2]ImportationMaterialProgrammingE!B:C,2,0)</f>
        <v>540201135</v>
      </c>
      <c r="F194" s="3" t="s">
        <v>585</v>
      </c>
      <c r="G194" s="3" t="s">
        <v>452</v>
      </c>
      <c r="H194" s="17">
        <f t="shared" ca="1" si="6"/>
        <v>65</v>
      </c>
      <c r="I194" s="15" t="e">
        <f>IF(VLOOKUP(A194,[2]ImportationMaterialProgrammingE!B:U,20,0)=0,"",VLOOKUP(A194,[2]ImportationMaterialProgrammingE!B:U,20,0))</f>
        <v>#REF!</v>
      </c>
      <c r="J194" s="15" t="str">
        <f>IF(VLOOKUP(A194,[2]ImportationMaterialProgrammingE!B:Y,24,0)&lt;&gt;"","Sim","Não")</f>
        <v>Não</v>
      </c>
      <c r="K194" s="15" t="str">
        <f>IF(VLOOKUP(A194,[2]ImportationMaterialProgrammingE!B:X,23,0)="DTA TRANSP",VLOOKUP(A194,[2]ImportationMaterialProgrammingE!B:V,21,0),"")</f>
        <v/>
      </c>
      <c r="L194" s="15" t="str">
        <f>IF(VLOOKUP(A194,[2]ImportationMaterialProgrammingE!B:Y,24,0)=0,"",VLOOKUP(A194,[2]ImportationMaterialProgrammingE!B:Y,24,0))</f>
        <v/>
      </c>
      <c r="N194" s="3" t="str">
        <f t="shared" si="7"/>
        <v/>
      </c>
      <c r="P194" s="3" t="s">
        <v>586</v>
      </c>
      <c r="Q194" s="16" t="str">
        <f>VLOOKUP(A194,[2]ImportationMaterialProgrammingE!B:AN,39,0)</f>
        <v>2203846053</v>
      </c>
      <c r="R194" s="22">
        <f>VLOOKUP(E194,[3]Relatório!$A$1:$AK$65536,29,0)</f>
        <v>44617</v>
      </c>
      <c r="S194" s="22">
        <v>44617</v>
      </c>
      <c r="T194" s="17" t="str">
        <f>VLOOKUP(A194,[2]ImportationMaterialProgrammingE!B:F,5,0)</f>
        <v>VERDE</v>
      </c>
      <c r="U194" s="22">
        <f>VLOOKUP(E194,[3]Relatório!$A$1:$AK$65536,33,0)</f>
        <v>44623</v>
      </c>
      <c r="V194" s="22">
        <v>44627</v>
      </c>
      <c r="W194" s="18">
        <f t="shared" ca="1" si="8"/>
        <v>4</v>
      </c>
      <c r="Z194" s="15" t="str">
        <f>VLOOKUP(A194,[2]ImportationMaterialProgrammingE!B:X,23,0)</f>
        <v>DTA TRANSP</v>
      </c>
      <c r="AA194" s="1" t="str">
        <f>IF(Z194="DTA TRANSP","",VLOOKUP(A194,[2]ImportationMaterialProgrammingE!$B:$V,21,0))</f>
        <v/>
      </c>
      <c r="AB194" s="22">
        <f>VLOOKUP(E194,[3]Relatório!$A$1:$AK$65536,36,0)</f>
        <v>44637</v>
      </c>
      <c r="AC194" s="22" t="s">
        <v>587</v>
      </c>
      <c r="AF194" s="24"/>
      <c r="AG194" s="24"/>
      <c r="AH194" s="24"/>
      <c r="AI194" s="24"/>
    </row>
    <row r="195" spans="1:35" x14ac:dyDescent="0.25">
      <c r="A195" s="26">
        <v>80534020</v>
      </c>
      <c r="B195" s="27" t="s">
        <v>239</v>
      </c>
      <c r="C195" s="27" t="s">
        <v>167</v>
      </c>
      <c r="D195" s="15">
        <f>VLOOKUP(C195,[1]CC!D$3:P$20,12,0)</f>
        <v>44613</v>
      </c>
      <c r="E195" s="16">
        <f>VLOOKUP(A195,[2]ImportationMaterialProgrammingE!B:C,2,0)</f>
        <v>540201198</v>
      </c>
      <c r="F195" s="3" t="s">
        <v>585</v>
      </c>
      <c r="G195" s="3" t="s">
        <v>452</v>
      </c>
      <c r="H195" s="17">
        <f t="shared" ca="1" si="6"/>
        <v>65</v>
      </c>
      <c r="I195" s="15" t="str">
        <f>IF(VLOOKUP(A195,[2]ImportationMaterialProgrammingE!B:U,20,0)=0,"",VLOOKUP(A195,[2]ImportationMaterialProgrammingE!B:U,20,0))</f>
        <v>04/03/2022</v>
      </c>
      <c r="J195" s="15" t="str">
        <f>IF(VLOOKUP(A195,[2]ImportationMaterialProgrammingE!B:Y,24,0)&lt;&gt;"","Sim","Não")</f>
        <v>Não</v>
      </c>
      <c r="K195" s="15" t="str">
        <f>IF(VLOOKUP(A195,[2]ImportationMaterialProgrammingE!B:X,23,0)="DTA TRANSP",VLOOKUP(A195,[2]ImportationMaterialProgrammingE!B:V,21,0),"")</f>
        <v/>
      </c>
      <c r="L195" s="15" t="str">
        <f>IF(VLOOKUP(A195,[2]ImportationMaterialProgrammingE!B:Y,24,0)=0,"",VLOOKUP(A195,[2]ImportationMaterialProgrammingE!B:Y,24,0))</f>
        <v/>
      </c>
      <c r="N195" s="3" t="str">
        <f t="shared" si="7"/>
        <v/>
      </c>
      <c r="P195" s="3" t="s">
        <v>586</v>
      </c>
      <c r="Q195" s="16" t="str">
        <f>VLOOKUP(A195,[2]ImportationMaterialProgrammingE!B:AN,39,0)</f>
        <v>2204075794</v>
      </c>
      <c r="R195" s="22">
        <f>VLOOKUP(E195,[3]Relatório!$A$1:$AK$65536,29,0)</f>
        <v>44623</v>
      </c>
      <c r="S195" s="22">
        <v>44623</v>
      </c>
      <c r="T195" s="17" t="str">
        <f>VLOOKUP(A195,[2]ImportationMaterialProgrammingE!B:F,5,0)</f>
        <v>VERDE</v>
      </c>
      <c r="U195" s="22">
        <f>VLOOKUP(E195,[3]Relatório!$A$1:$AK$65536,33,0)</f>
        <v>44624</v>
      </c>
      <c r="V195" s="22">
        <v>44623</v>
      </c>
      <c r="W195" s="18">
        <f t="shared" ca="1" si="8"/>
        <v>0</v>
      </c>
      <c r="Z195" s="15" t="str">
        <f>VLOOKUP(A195,[2]ImportationMaterialProgrammingE!B:X,23,0)</f>
        <v/>
      </c>
      <c r="AA195" s="1" t="str">
        <f>IF(Z195="DTA TRANSP","",VLOOKUP(A195,[2]ImportationMaterialProgrammingE!$B:$V,21,0))</f>
        <v/>
      </c>
      <c r="AB195" s="22">
        <f>VLOOKUP(E195,[3]Relatório!$A$1:$AK$65536,36,0)</f>
        <v>44635</v>
      </c>
      <c r="AC195" s="22" t="s">
        <v>587</v>
      </c>
      <c r="AF195" s="24"/>
      <c r="AG195" s="24"/>
      <c r="AH195" s="24"/>
      <c r="AI195" s="24"/>
    </row>
    <row r="196" spans="1:35" x14ac:dyDescent="0.25">
      <c r="A196" s="26">
        <v>80534053</v>
      </c>
      <c r="B196" s="27" t="s">
        <v>240</v>
      </c>
      <c r="C196" s="27" t="s">
        <v>167</v>
      </c>
      <c r="D196" s="15">
        <f>VLOOKUP(C196,[1]CC!D$3:P$20,12,0)</f>
        <v>44613</v>
      </c>
      <c r="E196" s="16">
        <f>VLOOKUP(A196,[2]ImportationMaterialProgrammingE!B:C,2,0)</f>
        <v>540201363</v>
      </c>
      <c r="F196" s="3" t="s">
        <v>585</v>
      </c>
      <c r="G196" s="3" t="s">
        <v>452</v>
      </c>
      <c r="H196" s="17">
        <f t="shared" ca="1" si="6"/>
        <v>65</v>
      </c>
      <c r="I196" s="15" t="str">
        <f>IF(VLOOKUP(A196,[2]ImportationMaterialProgrammingE!B:U,20,0)=0,"",VLOOKUP(A196,[2]ImportationMaterialProgrammingE!B:U,20,0))</f>
        <v>22/02/2022</v>
      </c>
      <c r="J196" s="15" t="str">
        <f>IF(VLOOKUP(A196,[2]ImportationMaterialProgrammingE!B:Y,24,0)&lt;&gt;"","Sim","Não")</f>
        <v>Não</v>
      </c>
      <c r="K196" s="15" t="str">
        <f>IF(VLOOKUP(A196,[2]ImportationMaterialProgrammingE!B:X,23,0)="DTA TRANSP",VLOOKUP(A196,[2]ImportationMaterialProgrammingE!B:V,21,0),"")</f>
        <v/>
      </c>
      <c r="L196" s="15" t="str">
        <f>IF(VLOOKUP(A196,[2]ImportationMaterialProgrammingE!B:Y,24,0)=0,"",VLOOKUP(A196,[2]ImportationMaterialProgrammingE!B:Y,24,0))</f>
        <v/>
      </c>
      <c r="N196" s="3" t="str">
        <f t="shared" si="7"/>
        <v/>
      </c>
      <c r="P196" s="3" t="s">
        <v>586</v>
      </c>
      <c r="Q196" s="16" t="str">
        <f>VLOOKUP(A196,[2]ImportationMaterialProgrammingE!B:AN,39,0)</f>
        <v>2203508727</v>
      </c>
      <c r="R196" s="22">
        <f>VLOOKUP(E196,[3]Relatório!$A$1:$AK$65536,29,0)</f>
        <v>44614</v>
      </c>
      <c r="S196" s="22">
        <v>44614</v>
      </c>
      <c r="T196" s="17" t="str">
        <f>VLOOKUP(A196,[2]ImportationMaterialProgrammingE!B:F,5,0)</f>
        <v>VERDE</v>
      </c>
      <c r="U196" s="22">
        <f>VLOOKUP(E196,[3]Relatório!$A$1:$AK$65536,33,0)</f>
        <v>44614</v>
      </c>
      <c r="V196" s="22">
        <v>44624</v>
      </c>
      <c r="W196" s="18">
        <f t="shared" ca="1" si="8"/>
        <v>1</v>
      </c>
      <c r="Z196" s="15" t="str">
        <f>VLOOKUP(A196,[2]ImportationMaterialProgrammingE!B:X,23,0)</f>
        <v>FINALIZADO</v>
      </c>
      <c r="AA196" s="1" t="str">
        <f>IF(Z196="DTA TRANSP","",VLOOKUP(A196,[2]ImportationMaterialProgrammingE!$B:$V,21,0))</f>
        <v>24/02/2022</v>
      </c>
      <c r="AB196" s="22">
        <f>VLOOKUP(E196,[3]Relatório!$A$1:$AK$65536,36,0)</f>
        <v>44615</v>
      </c>
      <c r="AC196" s="22">
        <v>44615</v>
      </c>
      <c r="AD196" s="3" t="s">
        <v>457</v>
      </c>
      <c r="AF196" s="24"/>
      <c r="AG196" s="24"/>
      <c r="AH196" s="24"/>
      <c r="AI196" s="24"/>
    </row>
    <row r="197" spans="1:35" x14ac:dyDescent="0.25">
      <c r="A197" s="26">
        <v>80534058</v>
      </c>
      <c r="B197" s="27" t="s">
        <v>241</v>
      </c>
      <c r="C197" s="27" t="s">
        <v>167</v>
      </c>
      <c r="D197" s="15">
        <f>VLOOKUP(C197,[1]CC!D$3:P$20,12,0)</f>
        <v>44613</v>
      </c>
      <c r="E197" s="16">
        <f>VLOOKUP(A197,[2]ImportationMaterialProgrammingE!B:C,2,0)</f>
        <v>540201364</v>
      </c>
      <c r="F197" s="3" t="s">
        <v>585</v>
      </c>
      <c r="G197" s="3" t="s">
        <v>452</v>
      </c>
      <c r="H197" s="17">
        <f t="shared" ref="H197:H260" ca="1" si="9">IFERROR(IF(D197&gt;L197,90-_xlfn.DAYS(NOW(),D197),90-_xlfn.DAYS(NOW(),L197)),90-_xlfn.DAYS(NOW(),D197))</f>
        <v>65</v>
      </c>
      <c r="I197" s="15" t="str">
        <f>IF(VLOOKUP(A197,[2]ImportationMaterialProgrammingE!B:U,20,0)=0,"",VLOOKUP(A197,[2]ImportationMaterialProgrammingE!B:U,20,0))</f>
        <v>21/03/2022</v>
      </c>
      <c r="J197" s="15" t="str">
        <f>IF(VLOOKUP(A197,[2]ImportationMaterialProgrammingE!B:Y,24,0)&lt;&gt;"","Sim","Não")</f>
        <v>Não</v>
      </c>
      <c r="K197" s="15" t="str">
        <f>IF(VLOOKUP(A197,[2]ImportationMaterialProgrammingE!B:X,23,0)="DTA TRANSP",VLOOKUP(A197,[2]ImportationMaterialProgrammingE!B:V,21,0),"")</f>
        <v/>
      </c>
      <c r="L197" s="15" t="str">
        <f>IF(VLOOKUP(A197,[2]ImportationMaterialProgrammingE!B:Y,24,0)=0,"",VLOOKUP(A197,[2]ImportationMaterialProgrammingE!B:Y,24,0))</f>
        <v/>
      </c>
      <c r="N197" s="3" t="str">
        <f t="shared" ref="N197:N260" si="10">IF(AND(M197&gt;=-0.1,M197&lt;=0.1,M197&lt;&gt;""),"Remover bloqueio","")</f>
        <v/>
      </c>
      <c r="P197" s="3" t="s">
        <v>586</v>
      </c>
      <c r="Q197" s="16" t="str">
        <f>VLOOKUP(A197,[2]ImportationMaterialProgrammingE!B:AN,39,0)</f>
        <v xml:space="preserve">          </v>
      </c>
      <c r="R197" s="22" t="str">
        <f>VLOOKUP(E197,[3]Relatório!$A$1:$AK$65536,29,0)</f>
        <v/>
      </c>
      <c r="S197" s="22" t="s">
        <v>587</v>
      </c>
      <c r="T197" s="17" t="str">
        <f>VLOOKUP(A197,[2]ImportationMaterialProgrammingE!B:F,5,0)</f>
        <v/>
      </c>
      <c r="U197" s="22" t="str">
        <f>VLOOKUP(E197,[3]Relatório!$A$1:$AK$65536,33,0)</f>
        <v/>
      </c>
      <c r="V197" s="22">
        <v>44623</v>
      </c>
      <c r="W197" s="18">
        <f t="shared" ref="W197:W260" ca="1" si="11">IF(V197&lt;&gt;"",15-_xlfn.DAYS(NOW(),V197),"")</f>
        <v>0</v>
      </c>
      <c r="Z197" s="15" t="str">
        <f>VLOOKUP(A197,[2]ImportationMaterialProgrammingE!B:X,23,0)</f>
        <v>DTA TRANSP</v>
      </c>
      <c r="AA197" s="1" t="str">
        <f>IF(Z197="DTA TRANSP","",VLOOKUP(A197,[2]ImportationMaterialProgrammingE!$B:$V,21,0))</f>
        <v/>
      </c>
      <c r="AB197" s="22" t="str">
        <f>VLOOKUP(E197,[3]Relatório!$A$1:$AK$65536,36,0)</f>
        <v/>
      </c>
      <c r="AC197" s="22" t="s">
        <v>587</v>
      </c>
      <c r="AF197" s="24"/>
      <c r="AG197" s="24"/>
      <c r="AH197" s="24"/>
      <c r="AI197" s="24"/>
    </row>
    <row r="198" spans="1:35" x14ac:dyDescent="0.25">
      <c r="A198" s="26">
        <v>80534059</v>
      </c>
      <c r="B198" s="27" t="s">
        <v>242</v>
      </c>
      <c r="C198" s="27" t="s">
        <v>167</v>
      </c>
      <c r="D198" s="15">
        <f>VLOOKUP(C198,[1]CC!D$3:P$20,12,0)</f>
        <v>44613</v>
      </c>
      <c r="E198" s="16">
        <f>VLOOKUP(A198,[2]ImportationMaterialProgrammingE!B:C,2,0)</f>
        <v>540201159</v>
      </c>
      <c r="F198" s="3" t="s">
        <v>585</v>
      </c>
      <c r="G198" s="3" t="s">
        <v>452</v>
      </c>
      <c r="H198" s="17">
        <f t="shared" ca="1" si="9"/>
        <v>65</v>
      </c>
      <c r="I198" s="15" t="str">
        <f>IF(VLOOKUP(A198,[2]ImportationMaterialProgrammingE!B:U,20,0)=0,"",VLOOKUP(A198,[2]ImportationMaterialProgrammingE!B:U,20,0))</f>
        <v>11/03/2022</v>
      </c>
      <c r="J198" s="15" t="str">
        <f>IF(VLOOKUP(A198,[2]ImportationMaterialProgrammingE!B:Y,24,0)&lt;&gt;"","Sim","Não")</f>
        <v>Não</v>
      </c>
      <c r="K198" s="15" t="str">
        <f>IF(VLOOKUP(A198,[2]ImportationMaterialProgrammingE!B:X,23,0)="DTA TRANSP",VLOOKUP(A198,[2]ImportationMaterialProgrammingE!B:V,21,0),"")</f>
        <v/>
      </c>
      <c r="L198" s="15" t="str">
        <f>IF(VLOOKUP(A198,[2]ImportationMaterialProgrammingE!B:Y,24,0)=0,"",VLOOKUP(A198,[2]ImportationMaterialProgrammingE!B:Y,24,0))</f>
        <v/>
      </c>
      <c r="N198" s="3" t="str">
        <f t="shared" si="10"/>
        <v/>
      </c>
      <c r="P198" s="3" t="s">
        <v>586</v>
      </c>
      <c r="Q198" s="16" t="str">
        <f>VLOOKUP(A198,[2]ImportationMaterialProgrammingE!B:AN,39,0)</f>
        <v>2203846088</v>
      </c>
      <c r="R198" s="22">
        <f>VLOOKUP(E198,[3]Relatório!$A$1:$AK$65536,29,0)</f>
        <v>44617</v>
      </c>
      <c r="S198" s="22">
        <v>44617</v>
      </c>
      <c r="T198" s="17" t="str">
        <f>VLOOKUP(A198,[2]ImportationMaterialProgrammingE!B:F,5,0)</f>
        <v>VERDE</v>
      </c>
      <c r="U198" s="22">
        <f>VLOOKUP(E198,[3]Relatório!$A$1:$AK$65536,33,0)</f>
        <v>44623</v>
      </c>
      <c r="V198" s="22">
        <v>44624</v>
      </c>
      <c r="W198" s="18">
        <f t="shared" ca="1" si="11"/>
        <v>1</v>
      </c>
      <c r="Z198" s="15" t="str">
        <f>VLOOKUP(A198,[2]ImportationMaterialProgrammingE!B:X,23,0)</f>
        <v>MBB</v>
      </c>
      <c r="AA198" s="1" t="str">
        <f>IF(Z198="DTA TRANSP","",VLOOKUP(A198,[2]ImportationMaterialProgrammingE!$B:$V,21,0))</f>
        <v>11/03/2022</v>
      </c>
      <c r="AB198" s="22">
        <f>VLOOKUP(E198,[3]Relatório!$A$1:$AK$65536,36,0)</f>
        <v>44630</v>
      </c>
      <c r="AC198" s="22">
        <v>44630</v>
      </c>
      <c r="AD198" s="3" t="s">
        <v>457</v>
      </c>
      <c r="AF198" s="24"/>
      <c r="AG198" s="24"/>
      <c r="AH198" s="24"/>
      <c r="AI198" s="24"/>
    </row>
    <row r="199" spans="1:35" x14ac:dyDescent="0.25">
      <c r="A199" s="26">
        <v>80534084</v>
      </c>
      <c r="B199" s="27" t="s">
        <v>243</v>
      </c>
      <c r="C199" s="27" t="s">
        <v>167</v>
      </c>
      <c r="D199" s="15">
        <f>VLOOKUP(C199,[1]CC!D$3:P$20,12,0)</f>
        <v>44613</v>
      </c>
      <c r="E199" s="16">
        <f>VLOOKUP(A199,[2]ImportationMaterialProgrammingE!B:C,2,0)</f>
        <v>540201162</v>
      </c>
      <c r="F199" s="3" t="s">
        <v>585</v>
      </c>
      <c r="G199" s="3" t="s">
        <v>452</v>
      </c>
      <c r="H199" s="17">
        <f t="shared" ca="1" si="9"/>
        <v>65</v>
      </c>
      <c r="I199" s="15" t="str">
        <f>IF(VLOOKUP(A199,[2]ImportationMaterialProgrammingE!B:U,20,0)=0,"",VLOOKUP(A199,[2]ImportationMaterialProgrammingE!B:U,20,0))</f>
        <v>22/02/2022</v>
      </c>
      <c r="J199" s="15" t="str">
        <f>IF(VLOOKUP(A199,[2]ImportationMaterialProgrammingE!B:Y,24,0)&lt;&gt;"","Sim","Não")</f>
        <v>Não</v>
      </c>
      <c r="K199" s="15" t="str">
        <f>IF(VLOOKUP(A199,[2]ImportationMaterialProgrammingE!B:X,23,0)="DTA TRANSP",VLOOKUP(A199,[2]ImportationMaterialProgrammingE!B:V,21,0),"")</f>
        <v/>
      </c>
      <c r="L199" s="15" t="str">
        <f>IF(VLOOKUP(A199,[2]ImportationMaterialProgrammingE!B:Y,24,0)=0,"",VLOOKUP(A199,[2]ImportationMaterialProgrammingE!B:Y,24,0))</f>
        <v/>
      </c>
      <c r="N199" s="3" t="str">
        <f t="shared" si="10"/>
        <v/>
      </c>
      <c r="P199" s="3" t="s">
        <v>586</v>
      </c>
      <c r="Q199" s="16" t="str">
        <f>VLOOKUP(A199,[2]ImportationMaterialProgrammingE!B:AN,39,0)</f>
        <v>2203512104</v>
      </c>
      <c r="R199" s="22">
        <f>VLOOKUP(E199,[3]Relatório!$A$1:$AK$65536,29,0)</f>
        <v>44614</v>
      </c>
      <c r="S199" s="22">
        <v>44614</v>
      </c>
      <c r="T199" s="17" t="str">
        <f>VLOOKUP(A199,[2]ImportationMaterialProgrammingE!B:F,5,0)</f>
        <v>VERDE</v>
      </c>
      <c r="U199" s="22">
        <f>VLOOKUP(E199,[3]Relatório!$A$1:$AK$65536,33,0)</f>
        <v>44614</v>
      </c>
      <c r="V199" s="22">
        <v>44627</v>
      </c>
      <c r="W199" s="18">
        <f t="shared" ca="1" si="11"/>
        <v>4</v>
      </c>
      <c r="Z199" s="15" t="str">
        <f>VLOOKUP(A199,[2]ImportationMaterialProgrammingE!B:X,23,0)</f>
        <v>SBL</v>
      </c>
      <c r="AA199" s="1" t="str">
        <f>IF(Z199="DTA TRANSP","",VLOOKUP(A199,[2]ImportationMaterialProgrammingE!$B:$V,21,0))</f>
        <v>24/02/2022</v>
      </c>
      <c r="AB199" s="22">
        <f>VLOOKUP(E199,[3]Relatório!$A$1:$AK$65536,36,0)</f>
        <v>44615</v>
      </c>
      <c r="AC199" s="22">
        <v>44615</v>
      </c>
      <c r="AD199" s="3" t="s">
        <v>457</v>
      </c>
      <c r="AF199" s="24"/>
      <c r="AG199" s="24"/>
      <c r="AH199" s="24"/>
      <c r="AI199" s="24"/>
    </row>
    <row r="200" spans="1:35" x14ac:dyDescent="0.25">
      <c r="A200" s="26">
        <v>80534090</v>
      </c>
      <c r="B200" s="27" t="s">
        <v>244</v>
      </c>
      <c r="C200" s="27" t="s">
        <v>167</v>
      </c>
      <c r="D200" s="15">
        <f>VLOOKUP(C200,[1]CC!D$3:P$20,12,0)</f>
        <v>44613</v>
      </c>
      <c r="E200" s="16">
        <f>VLOOKUP(A200,[2]ImportationMaterialProgrammingE!B:C,2,0)</f>
        <v>540201161</v>
      </c>
      <c r="F200" s="3" t="s">
        <v>585</v>
      </c>
      <c r="G200" s="3" t="s">
        <v>452</v>
      </c>
      <c r="H200" s="17">
        <f t="shared" ca="1" si="9"/>
        <v>65</v>
      </c>
      <c r="I200" s="15" t="e">
        <f>IF(VLOOKUP(A200,[2]ImportationMaterialProgrammingE!B:U,20,0)=0,"",VLOOKUP(A200,[2]ImportationMaterialProgrammingE!B:U,20,0))</f>
        <v>#REF!</v>
      </c>
      <c r="J200" s="15" t="str">
        <f>IF(VLOOKUP(A200,[2]ImportationMaterialProgrammingE!B:Y,24,0)&lt;&gt;"","Sim","Não")</f>
        <v>Não</v>
      </c>
      <c r="K200" s="15" t="str">
        <f>IF(VLOOKUP(A200,[2]ImportationMaterialProgrammingE!B:X,23,0)="DTA TRANSP",VLOOKUP(A200,[2]ImportationMaterialProgrammingE!B:V,21,0),"")</f>
        <v/>
      </c>
      <c r="L200" s="15" t="str">
        <f>IF(VLOOKUP(A200,[2]ImportationMaterialProgrammingE!B:Y,24,0)=0,"",VLOOKUP(A200,[2]ImportationMaterialProgrammingE!B:Y,24,0))</f>
        <v/>
      </c>
      <c r="N200" s="3" t="str">
        <f t="shared" si="10"/>
        <v/>
      </c>
      <c r="P200" s="3" t="s">
        <v>456</v>
      </c>
      <c r="Q200" s="16" t="str">
        <f>VLOOKUP(A200,[2]ImportationMaterialProgrammingE!B:AN,39,0)</f>
        <v xml:space="preserve">          </v>
      </c>
      <c r="R200" s="22" t="str">
        <f>VLOOKUP(E200,[3]Relatório!$A$1:$AK$65536,29,0)</f>
        <v/>
      </c>
      <c r="S200" s="22" t="s">
        <v>587</v>
      </c>
      <c r="T200" s="17" t="str">
        <f>VLOOKUP(A200,[2]ImportationMaterialProgrammingE!B:F,5,0)</f>
        <v/>
      </c>
      <c r="U200" s="22" t="str">
        <f>VLOOKUP(E200,[3]Relatório!$A$1:$AK$65536,33,0)</f>
        <v/>
      </c>
      <c r="V200" s="22">
        <v>44628</v>
      </c>
      <c r="W200" s="18">
        <f t="shared" ca="1" si="11"/>
        <v>5</v>
      </c>
      <c r="Z200" s="15" t="str">
        <f>VLOOKUP(A200,[2]ImportationMaterialProgrammingE!B:X,23,0)</f>
        <v>DTA TRANSP</v>
      </c>
      <c r="AA200" s="1" t="str">
        <f>IF(Z200="DTA TRANSP","",VLOOKUP(A200,[2]ImportationMaterialProgrammingE!$B:$V,21,0))</f>
        <v/>
      </c>
      <c r="AB200" s="22" t="str">
        <f>VLOOKUP(E200,[3]Relatório!$A$1:$AK$65536,36,0)</f>
        <v/>
      </c>
      <c r="AC200" s="22" t="s">
        <v>587</v>
      </c>
      <c r="AF200" s="24"/>
      <c r="AG200" s="24"/>
      <c r="AH200" s="24"/>
      <c r="AI200" s="24"/>
    </row>
    <row r="201" spans="1:35" x14ac:dyDescent="0.25">
      <c r="A201" s="26">
        <v>80534095</v>
      </c>
      <c r="B201" s="27" t="s">
        <v>245</v>
      </c>
      <c r="C201" s="27" t="s">
        <v>167</v>
      </c>
      <c r="D201" s="15">
        <f>VLOOKUP(C201,[1]CC!D$3:P$20,12,0)</f>
        <v>44613</v>
      </c>
      <c r="E201" s="16">
        <f>VLOOKUP(A201,[2]ImportationMaterialProgrammingE!B:C,2,0)</f>
        <v>540201160</v>
      </c>
      <c r="F201" s="3" t="s">
        <v>585</v>
      </c>
      <c r="G201" s="3" t="s">
        <v>452</v>
      </c>
      <c r="H201" s="17">
        <f t="shared" ca="1" si="9"/>
        <v>65</v>
      </c>
      <c r="I201" s="15" t="str">
        <f>IF(VLOOKUP(A201,[2]ImportationMaterialProgrammingE!B:U,20,0)=0,"",VLOOKUP(A201,[2]ImportationMaterialProgrammingE!B:U,20,0))</f>
        <v>08/03/2022</v>
      </c>
      <c r="J201" s="15" t="str">
        <f>IF(VLOOKUP(A201,[2]ImportationMaterialProgrammingE!B:Y,24,0)&lt;&gt;"","Sim","Não")</f>
        <v>Não</v>
      </c>
      <c r="K201" s="15" t="str">
        <f>IF(VLOOKUP(A201,[2]ImportationMaterialProgrammingE!B:X,23,0)="DTA TRANSP",VLOOKUP(A201,[2]ImportationMaterialProgrammingE!B:V,21,0),"")</f>
        <v/>
      </c>
      <c r="L201" s="15" t="str">
        <f>IF(VLOOKUP(A201,[2]ImportationMaterialProgrammingE!B:Y,24,0)=0,"",VLOOKUP(A201,[2]ImportationMaterialProgrammingE!B:Y,24,0))</f>
        <v/>
      </c>
      <c r="N201" s="3" t="str">
        <f t="shared" si="10"/>
        <v/>
      </c>
      <c r="P201" s="3" t="s">
        <v>586</v>
      </c>
      <c r="Q201" s="16" t="str">
        <f>VLOOKUP(A201,[2]ImportationMaterialProgrammingE!B:AN,39,0)</f>
        <v>2204211108</v>
      </c>
      <c r="R201" s="22">
        <f>VLOOKUP(E201,[3]Relatório!$A$1:$AK$65536,29,0)</f>
        <v>44624</v>
      </c>
      <c r="S201" s="22">
        <v>44624</v>
      </c>
      <c r="T201" s="17" t="str">
        <f>VLOOKUP(A201,[2]ImportationMaterialProgrammingE!B:F,5,0)</f>
        <v>VERDE</v>
      </c>
      <c r="U201" s="22">
        <f>VLOOKUP(E201,[3]Relatório!$A$1:$AK$65536,33,0)</f>
        <v>44627</v>
      </c>
      <c r="V201" s="22">
        <v>44630</v>
      </c>
      <c r="W201" s="18">
        <f t="shared" ca="1" si="11"/>
        <v>7</v>
      </c>
      <c r="Z201" s="15" t="str">
        <f>VLOOKUP(A201,[2]ImportationMaterialProgrammingE!B:X,23,0)</f>
        <v>FINALIZADO</v>
      </c>
      <c r="AA201" s="1" t="str">
        <f>IF(Z201="DTA TRANSP","",VLOOKUP(A201,[2]ImportationMaterialProgrammingE!$B:$V,21,0))</f>
        <v>08/03/2022</v>
      </c>
      <c r="AB201" s="22">
        <f>VLOOKUP(E201,[3]Relatório!$A$1:$AK$65536,36,0)</f>
        <v>44627</v>
      </c>
      <c r="AC201" s="22">
        <v>44627</v>
      </c>
      <c r="AD201" s="3" t="s">
        <v>457</v>
      </c>
      <c r="AF201" s="24"/>
      <c r="AG201" s="24"/>
      <c r="AH201" s="24"/>
      <c r="AI201" s="24"/>
    </row>
    <row r="202" spans="1:35" x14ac:dyDescent="0.25">
      <c r="A202" s="26">
        <v>80534103</v>
      </c>
      <c r="B202" s="27" t="s">
        <v>246</v>
      </c>
      <c r="C202" s="27" t="s">
        <v>167</v>
      </c>
      <c r="D202" s="15">
        <f>VLOOKUP(C202,[1]CC!D$3:P$20,12,0)</f>
        <v>44613</v>
      </c>
      <c r="E202" s="16">
        <f>VLOOKUP(A202,[2]ImportationMaterialProgrammingE!B:C,2,0)</f>
        <v>540201163</v>
      </c>
      <c r="F202" s="3" t="s">
        <v>585</v>
      </c>
      <c r="G202" s="3" t="s">
        <v>452</v>
      </c>
      <c r="H202" s="17">
        <f t="shared" ca="1" si="9"/>
        <v>65</v>
      </c>
      <c r="I202" s="15" t="e">
        <f>IF(VLOOKUP(A202,[2]ImportationMaterialProgrammingE!B:U,20,0)=0,"",VLOOKUP(A202,[2]ImportationMaterialProgrammingE!B:U,20,0))</f>
        <v>#REF!</v>
      </c>
      <c r="J202" s="15" t="str">
        <f>IF(VLOOKUP(A202,[2]ImportationMaterialProgrammingE!B:Y,24,0)&lt;&gt;"","Sim","Não")</f>
        <v>Não</v>
      </c>
      <c r="K202" s="15" t="str">
        <f>IF(VLOOKUP(A202,[2]ImportationMaterialProgrammingE!B:X,23,0)="DTA TRANSP",VLOOKUP(A202,[2]ImportationMaterialProgrammingE!B:V,21,0),"")</f>
        <v/>
      </c>
      <c r="L202" s="15" t="str">
        <f>IF(VLOOKUP(A202,[2]ImportationMaterialProgrammingE!B:Y,24,0)=0,"",VLOOKUP(A202,[2]ImportationMaterialProgrammingE!B:Y,24,0))</f>
        <v/>
      </c>
      <c r="N202" s="3" t="str">
        <f t="shared" si="10"/>
        <v/>
      </c>
      <c r="P202" s="3" t="s">
        <v>456</v>
      </c>
      <c r="Q202" s="16" t="str">
        <f>VLOOKUP(A202,[2]ImportationMaterialProgrammingE!B:AN,39,0)</f>
        <v xml:space="preserve">          </v>
      </c>
      <c r="R202" s="22" t="str">
        <f>VLOOKUP(E202,[3]Relatório!$A$1:$AK$65536,29,0)</f>
        <v/>
      </c>
      <c r="S202" s="22" t="s">
        <v>587</v>
      </c>
      <c r="T202" s="17" t="str">
        <f>VLOOKUP(A202,[2]ImportationMaterialProgrammingE!B:F,5,0)</f>
        <v/>
      </c>
      <c r="U202" s="22" t="str">
        <f>VLOOKUP(E202,[3]Relatório!$A$1:$AK$65536,33,0)</f>
        <v/>
      </c>
      <c r="V202" s="22">
        <v>44624</v>
      </c>
      <c r="W202" s="18">
        <f t="shared" ca="1" si="11"/>
        <v>1</v>
      </c>
      <c r="Z202" s="15" t="str">
        <f>VLOOKUP(A202,[2]ImportationMaterialProgrammingE!B:X,23,0)</f>
        <v>DTA TRANSP</v>
      </c>
      <c r="AA202" s="1" t="str">
        <f>IF(Z202="DTA TRANSP","",VLOOKUP(A202,[2]ImportationMaterialProgrammingE!$B:$V,21,0))</f>
        <v/>
      </c>
      <c r="AB202" s="22" t="str">
        <f>VLOOKUP(E202,[3]Relatório!$A$1:$AK$65536,36,0)</f>
        <v/>
      </c>
      <c r="AC202" s="22" t="s">
        <v>587</v>
      </c>
      <c r="AF202" s="24"/>
      <c r="AG202" s="24"/>
      <c r="AH202" s="24"/>
      <c r="AI202" s="24"/>
    </row>
    <row r="203" spans="1:35" x14ac:dyDescent="0.25">
      <c r="A203" s="26">
        <v>80534119</v>
      </c>
      <c r="B203" s="27" t="s">
        <v>247</v>
      </c>
      <c r="C203" s="27" t="s">
        <v>167</v>
      </c>
      <c r="D203" s="15">
        <f>VLOOKUP(C203,[1]CC!D$3:P$20,12,0)</f>
        <v>44613</v>
      </c>
      <c r="E203" s="16">
        <f>VLOOKUP(A203,[2]ImportationMaterialProgrammingE!B:C,2,0)</f>
        <v>540201164</v>
      </c>
      <c r="F203" s="3" t="s">
        <v>585</v>
      </c>
      <c r="G203" s="3" t="s">
        <v>452</v>
      </c>
      <c r="H203" s="17">
        <f t="shared" ca="1" si="9"/>
        <v>65</v>
      </c>
      <c r="I203" s="15" t="e">
        <f>IF(VLOOKUP(A203,[2]ImportationMaterialProgrammingE!B:U,20,0)=0,"",VLOOKUP(A203,[2]ImportationMaterialProgrammingE!B:U,20,0))</f>
        <v>#REF!</v>
      </c>
      <c r="J203" s="15" t="str">
        <f>IF(VLOOKUP(A203,[2]ImportationMaterialProgrammingE!B:Y,24,0)&lt;&gt;"","Sim","Não")</f>
        <v>Não</v>
      </c>
      <c r="K203" s="15" t="str">
        <f>IF(VLOOKUP(A203,[2]ImportationMaterialProgrammingE!B:X,23,0)="DTA TRANSP",VLOOKUP(A203,[2]ImportationMaterialProgrammingE!B:V,21,0),"")</f>
        <v/>
      </c>
      <c r="L203" s="15" t="str">
        <f>IF(VLOOKUP(A203,[2]ImportationMaterialProgrammingE!B:Y,24,0)=0,"",VLOOKUP(A203,[2]ImportationMaterialProgrammingE!B:Y,24,0))</f>
        <v/>
      </c>
      <c r="N203" s="3" t="str">
        <f t="shared" si="10"/>
        <v/>
      </c>
      <c r="P203" s="3" t="s">
        <v>456</v>
      </c>
      <c r="Q203" s="16" t="str">
        <f>VLOOKUP(A203,[2]ImportationMaterialProgrammingE!B:AN,39,0)</f>
        <v xml:space="preserve">          </v>
      </c>
      <c r="R203" s="22" t="str">
        <f>VLOOKUP(E203,[3]Relatório!$A$1:$AK$65536,29,0)</f>
        <v/>
      </c>
      <c r="S203" s="22" t="s">
        <v>587</v>
      </c>
      <c r="T203" s="17" t="str">
        <f>VLOOKUP(A203,[2]ImportationMaterialProgrammingE!B:F,5,0)</f>
        <v/>
      </c>
      <c r="U203" s="22" t="str">
        <f>VLOOKUP(E203,[3]Relatório!$A$1:$AK$65536,33,0)</f>
        <v/>
      </c>
      <c r="V203" s="22">
        <v>44628</v>
      </c>
      <c r="W203" s="18">
        <f t="shared" ca="1" si="11"/>
        <v>5</v>
      </c>
      <c r="Z203" s="15" t="str">
        <f>VLOOKUP(A203,[2]ImportationMaterialProgrammingE!B:X,23,0)</f>
        <v>DTA TRANSP</v>
      </c>
      <c r="AA203" s="1" t="str">
        <f>IF(Z203="DTA TRANSP","",VLOOKUP(A203,[2]ImportationMaterialProgrammingE!$B:$V,21,0))</f>
        <v/>
      </c>
      <c r="AB203" s="22" t="str">
        <f>VLOOKUP(E203,[3]Relatório!$A$1:$AK$65536,36,0)</f>
        <v/>
      </c>
      <c r="AC203" s="22" t="s">
        <v>587</v>
      </c>
      <c r="AF203" s="24"/>
      <c r="AG203" s="24"/>
      <c r="AH203" s="24"/>
      <c r="AI203" s="24"/>
    </row>
    <row r="204" spans="1:35" x14ac:dyDescent="0.25">
      <c r="A204" s="26">
        <v>80534124</v>
      </c>
      <c r="B204" s="27" t="s">
        <v>248</v>
      </c>
      <c r="C204" s="27" t="s">
        <v>167</v>
      </c>
      <c r="D204" s="15">
        <f>VLOOKUP(C204,[1]CC!D$3:P$20,12,0)</f>
        <v>44613</v>
      </c>
      <c r="E204" s="16">
        <f>VLOOKUP(A204,[2]ImportationMaterialProgrammingE!B:C,2,0)</f>
        <v>540201165</v>
      </c>
      <c r="F204" s="3" t="s">
        <v>585</v>
      </c>
      <c r="G204" s="3" t="s">
        <v>452</v>
      </c>
      <c r="H204" s="17">
        <f t="shared" ca="1" si="9"/>
        <v>65</v>
      </c>
      <c r="I204" s="15" t="str">
        <f>IF(VLOOKUP(A204,[2]ImportationMaterialProgrammingE!B:U,20,0)=0,"",VLOOKUP(A204,[2]ImportationMaterialProgrammingE!B:U,20,0))</f>
        <v>23/02/2022</v>
      </c>
      <c r="J204" s="15" t="str">
        <f>IF(VLOOKUP(A204,[2]ImportationMaterialProgrammingE!B:Y,24,0)&lt;&gt;"","Sim","Não")</f>
        <v>Não</v>
      </c>
      <c r="K204" s="15" t="str">
        <f>IF(VLOOKUP(A204,[2]ImportationMaterialProgrammingE!B:X,23,0)="DTA TRANSP",VLOOKUP(A204,[2]ImportationMaterialProgrammingE!B:V,21,0),"")</f>
        <v/>
      </c>
      <c r="L204" s="15" t="str">
        <f>IF(VLOOKUP(A204,[2]ImportationMaterialProgrammingE!B:Y,24,0)=0,"",VLOOKUP(A204,[2]ImportationMaterialProgrammingE!B:Y,24,0))</f>
        <v/>
      </c>
      <c r="N204" s="3" t="str">
        <f t="shared" si="10"/>
        <v/>
      </c>
      <c r="P204" s="3" t="s">
        <v>586</v>
      </c>
      <c r="Q204" s="16" t="str">
        <f>VLOOKUP(A204,[2]ImportationMaterialProgrammingE!B:AN,39,0)</f>
        <v>2203512112</v>
      </c>
      <c r="R204" s="22">
        <f>VLOOKUP(E204,[3]Relatório!$A$1:$AK$65536,29,0)</f>
        <v>44614</v>
      </c>
      <c r="S204" s="22">
        <v>44614</v>
      </c>
      <c r="T204" s="17" t="str">
        <f>VLOOKUP(A204,[2]ImportationMaterialProgrammingE!B:F,5,0)</f>
        <v>VERDE</v>
      </c>
      <c r="U204" s="22">
        <f>VLOOKUP(E204,[3]Relatório!$A$1:$AK$65536,33,0)</f>
        <v>44614</v>
      </c>
      <c r="V204" s="22">
        <v>44630</v>
      </c>
      <c r="W204" s="18">
        <f t="shared" ca="1" si="11"/>
        <v>7</v>
      </c>
      <c r="Z204" s="15" t="str">
        <f>VLOOKUP(A204,[2]ImportationMaterialProgrammingE!B:X,23,0)</f>
        <v>FINALIZADO</v>
      </c>
      <c r="AA204" s="1" t="str">
        <f>IF(Z204="DTA TRANSP","",VLOOKUP(A204,[2]ImportationMaterialProgrammingE!$B:$V,21,0))</f>
        <v>24/02/2022</v>
      </c>
      <c r="AB204" s="22">
        <f>VLOOKUP(E204,[3]Relatório!$A$1:$AK$65536,36,0)</f>
        <v>44615</v>
      </c>
      <c r="AC204" s="22">
        <v>44615</v>
      </c>
      <c r="AD204" s="3" t="s">
        <v>457</v>
      </c>
      <c r="AF204" s="24"/>
      <c r="AG204" s="24"/>
      <c r="AH204" s="24"/>
      <c r="AI204" s="24"/>
    </row>
    <row r="205" spans="1:35" x14ac:dyDescent="0.25">
      <c r="A205" s="26">
        <v>80534127</v>
      </c>
      <c r="B205" s="27" t="s">
        <v>249</v>
      </c>
      <c r="C205" s="27" t="s">
        <v>167</v>
      </c>
      <c r="D205" s="15">
        <f>VLOOKUP(C205,[1]CC!D$3:P$20,12,0)</f>
        <v>44613</v>
      </c>
      <c r="E205" s="16">
        <f>VLOOKUP(A205,[2]ImportationMaterialProgrammingE!B:C,2,0)</f>
        <v>540201166</v>
      </c>
      <c r="F205" s="3" t="s">
        <v>585</v>
      </c>
      <c r="G205" s="3" t="s">
        <v>452</v>
      </c>
      <c r="H205" s="17">
        <f t="shared" ca="1" si="9"/>
        <v>65</v>
      </c>
      <c r="I205" s="15" t="str">
        <f>IF(VLOOKUP(A205,[2]ImportationMaterialProgrammingE!B:U,20,0)=0,"",VLOOKUP(A205,[2]ImportationMaterialProgrammingE!B:U,20,0))</f>
        <v>23/02/2022</v>
      </c>
      <c r="J205" s="15" t="str">
        <f>IF(VLOOKUP(A205,[2]ImportationMaterialProgrammingE!B:Y,24,0)&lt;&gt;"","Sim","Não")</f>
        <v>Não</v>
      </c>
      <c r="K205" s="15" t="str">
        <f>IF(VLOOKUP(A205,[2]ImportationMaterialProgrammingE!B:X,23,0)="DTA TRANSP",VLOOKUP(A205,[2]ImportationMaterialProgrammingE!B:V,21,0),"")</f>
        <v/>
      </c>
      <c r="L205" s="15" t="str">
        <f>IF(VLOOKUP(A205,[2]ImportationMaterialProgrammingE!B:Y,24,0)=0,"",VLOOKUP(A205,[2]ImportationMaterialProgrammingE!B:Y,24,0))</f>
        <v/>
      </c>
      <c r="N205" s="3" t="str">
        <f t="shared" si="10"/>
        <v/>
      </c>
      <c r="P205" s="3" t="s">
        <v>586</v>
      </c>
      <c r="Q205" s="16" t="str">
        <f>VLOOKUP(A205,[2]ImportationMaterialProgrammingE!B:AN,39,0)</f>
        <v>2203545703</v>
      </c>
      <c r="R205" s="22">
        <f>VLOOKUP(E205,[3]Relatório!$A$1:$AK$65536,29,0)</f>
        <v>44614</v>
      </c>
      <c r="S205" s="22">
        <v>44614</v>
      </c>
      <c r="T205" s="17" t="str">
        <f>VLOOKUP(A205,[2]ImportationMaterialProgrammingE!B:F,5,0)</f>
        <v>VERDE</v>
      </c>
      <c r="U205" s="22">
        <f>VLOOKUP(E205,[3]Relatório!$A$1:$AK$65536,33,0)</f>
        <v>44615</v>
      </c>
      <c r="V205" s="22">
        <v>44623</v>
      </c>
      <c r="W205" s="18">
        <f t="shared" ca="1" si="11"/>
        <v>0</v>
      </c>
      <c r="Z205" s="15" t="str">
        <f>VLOOKUP(A205,[2]ImportationMaterialProgrammingE!B:X,23,0)</f>
        <v>FINALIZADO</v>
      </c>
      <c r="AA205" s="1" t="str">
        <f>IF(Z205="DTA TRANSP","",VLOOKUP(A205,[2]ImportationMaterialProgrammingE!$B:$V,21,0))</f>
        <v>02/03/2022</v>
      </c>
      <c r="AB205" s="22">
        <f>VLOOKUP(E205,[3]Relatório!$A$1:$AK$65536,36,0)</f>
        <v>44615</v>
      </c>
      <c r="AC205" s="22">
        <v>44615</v>
      </c>
      <c r="AD205" s="3" t="s">
        <v>457</v>
      </c>
      <c r="AF205" s="24"/>
      <c r="AG205" s="24"/>
      <c r="AH205" s="24"/>
      <c r="AI205" s="24"/>
    </row>
    <row r="206" spans="1:35" x14ac:dyDescent="0.25">
      <c r="A206" s="26">
        <v>80534128</v>
      </c>
      <c r="B206" s="27" t="s">
        <v>250</v>
      </c>
      <c r="C206" s="27" t="s">
        <v>167</v>
      </c>
      <c r="D206" s="15">
        <f>VLOOKUP(C206,[1]CC!D$3:P$20,12,0)</f>
        <v>44613</v>
      </c>
      <c r="E206" s="16">
        <f>VLOOKUP(A206,[2]ImportationMaterialProgrammingE!B:C,2,0)</f>
        <v>540201167</v>
      </c>
      <c r="F206" s="3" t="s">
        <v>585</v>
      </c>
      <c r="G206" s="3" t="s">
        <v>452</v>
      </c>
      <c r="H206" s="17">
        <f t="shared" ca="1" si="9"/>
        <v>65</v>
      </c>
      <c r="I206" s="15" t="str">
        <f>IF(VLOOKUP(A206,[2]ImportationMaterialProgrammingE!B:U,20,0)=0,"",VLOOKUP(A206,[2]ImportationMaterialProgrammingE!B:U,20,0))</f>
        <v>17/03/2022</v>
      </c>
      <c r="J206" s="15" t="str">
        <f>IF(VLOOKUP(A206,[2]ImportationMaterialProgrammingE!B:Y,24,0)&lt;&gt;"","Sim","Não")</f>
        <v>Não</v>
      </c>
      <c r="K206" s="15" t="str">
        <f>IF(VLOOKUP(A206,[2]ImportationMaterialProgrammingE!B:X,23,0)="DTA TRANSP",VLOOKUP(A206,[2]ImportationMaterialProgrammingE!B:V,21,0),"")</f>
        <v/>
      </c>
      <c r="L206" s="15" t="str">
        <f>IF(VLOOKUP(A206,[2]ImportationMaterialProgrammingE!B:Y,24,0)=0,"",VLOOKUP(A206,[2]ImportationMaterialProgrammingE!B:Y,24,0))</f>
        <v/>
      </c>
      <c r="N206" s="3" t="str">
        <f t="shared" si="10"/>
        <v/>
      </c>
      <c r="P206" s="3" t="s">
        <v>586</v>
      </c>
      <c r="Q206" s="16" t="str">
        <f>VLOOKUP(A206,[2]ImportationMaterialProgrammingE!B:AN,39,0)</f>
        <v>2204531307</v>
      </c>
      <c r="R206" s="22">
        <f>VLOOKUP(E206,[3]Relatório!$A$1:$AK$65536,29,0)</f>
        <v>44629</v>
      </c>
      <c r="S206" s="22">
        <v>44629</v>
      </c>
      <c r="T206" s="17" t="str">
        <f>VLOOKUP(A206,[2]ImportationMaterialProgrammingE!B:F,5,0)</f>
        <v>VERDE</v>
      </c>
      <c r="U206" s="22">
        <f>VLOOKUP(E206,[3]Relatório!$A$1:$AK$65536,33,0)</f>
        <v>44629</v>
      </c>
      <c r="V206" s="22">
        <v>44628</v>
      </c>
      <c r="W206" s="18">
        <f t="shared" ca="1" si="11"/>
        <v>5</v>
      </c>
      <c r="Z206" s="15" t="str">
        <f>VLOOKUP(A206,[2]ImportationMaterialProgrammingE!B:X,23,0)</f>
        <v/>
      </c>
      <c r="AA206" s="1" t="str">
        <f>IF(Z206="DTA TRANSP","",VLOOKUP(A206,[2]ImportationMaterialProgrammingE!$B:$V,21,0))</f>
        <v/>
      </c>
      <c r="AB206" s="22" t="str">
        <f>VLOOKUP(E206,[3]Relatório!$A$1:$AK$65536,36,0)</f>
        <v/>
      </c>
      <c r="AC206" s="22" t="s">
        <v>587</v>
      </c>
      <c r="AF206" s="24"/>
      <c r="AG206" s="24"/>
      <c r="AH206" s="24"/>
      <c r="AI206" s="24"/>
    </row>
    <row r="207" spans="1:35" x14ac:dyDescent="0.25">
      <c r="A207" s="26">
        <v>80534141</v>
      </c>
      <c r="B207" s="27" t="s">
        <v>251</v>
      </c>
      <c r="C207" s="27" t="s">
        <v>167</v>
      </c>
      <c r="D207" s="15">
        <f>VLOOKUP(C207,[1]CC!D$3:P$20,12,0)</f>
        <v>44613</v>
      </c>
      <c r="E207" s="16">
        <f>VLOOKUP(A207,[2]ImportationMaterialProgrammingE!B:C,2,0)</f>
        <v>540201189</v>
      </c>
      <c r="F207" s="3" t="s">
        <v>585</v>
      </c>
      <c r="G207" s="3" t="s">
        <v>452</v>
      </c>
      <c r="H207" s="17">
        <f t="shared" ca="1" si="9"/>
        <v>65</v>
      </c>
      <c r="I207" s="15" t="str">
        <f>IF(VLOOKUP(A207,[2]ImportationMaterialProgrammingE!B:U,20,0)=0,"",VLOOKUP(A207,[2]ImportationMaterialProgrammingE!B:U,20,0))</f>
        <v>07/03/2022</v>
      </c>
      <c r="J207" s="15" t="str">
        <f>IF(VLOOKUP(A207,[2]ImportationMaterialProgrammingE!B:Y,24,0)&lt;&gt;"","Sim","Não")</f>
        <v>Não</v>
      </c>
      <c r="K207" s="15" t="str">
        <f>IF(VLOOKUP(A207,[2]ImportationMaterialProgrammingE!B:X,23,0)="DTA TRANSP",VLOOKUP(A207,[2]ImportationMaterialProgrammingE!B:V,21,0),"")</f>
        <v/>
      </c>
      <c r="L207" s="15" t="str">
        <f>IF(VLOOKUP(A207,[2]ImportationMaterialProgrammingE!B:Y,24,0)=0,"",VLOOKUP(A207,[2]ImportationMaterialProgrammingE!B:Y,24,0))</f>
        <v/>
      </c>
      <c r="N207" s="3" t="str">
        <f t="shared" si="10"/>
        <v/>
      </c>
      <c r="P207" s="3" t="s">
        <v>586</v>
      </c>
      <c r="Q207" s="16" t="str">
        <f>VLOOKUP(A207,[2]ImportationMaterialProgrammingE!B:AN,39,0)</f>
        <v>2204212465</v>
      </c>
      <c r="R207" s="22">
        <f>VLOOKUP(E207,[3]Relatório!$A$1:$AK$65536,29,0)</f>
        <v>44624</v>
      </c>
      <c r="S207" s="22">
        <v>44624</v>
      </c>
      <c r="T207" s="17" t="str">
        <f>VLOOKUP(A207,[2]ImportationMaterialProgrammingE!B:F,5,0)</f>
        <v>VERDE</v>
      </c>
      <c r="U207" s="22">
        <f>VLOOKUP(E207,[3]Relatório!$A$1:$AK$65536,33,0)</f>
        <v>44627</v>
      </c>
      <c r="V207" s="22">
        <v>44634</v>
      </c>
      <c r="W207" s="18">
        <f t="shared" ca="1" si="11"/>
        <v>11</v>
      </c>
      <c r="Z207" s="15" t="str">
        <f>VLOOKUP(A207,[2]ImportationMaterialProgrammingE!B:X,23,0)</f>
        <v/>
      </c>
      <c r="AA207" s="1" t="str">
        <f>IF(Z207="DTA TRANSP","",VLOOKUP(A207,[2]ImportationMaterialProgrammingE!$B:$V,21,0))</f>
        <v/>
      </c>
      <c r="AB207" s="22" t="str">
        <f>VLOOKUP(E207,[3]Relatório!$A$1:$AK$65536,36,0)</f>
        <v/>
      </c>
      <c r="AC207" s="22" t="s">
        <v>587</v>
      </c>
      <c r="AF207" s="24"/>
      <c r="AG207" s="24"/>
      <c r="AH207" s="24"/>
      <c r="AI207" s="24"/>
    </row>
    <row r="208" spans="1:35" x14ac:dyDescent="0.25">
      <c r="A208" s="26">
        <v>80534142</v>
      </c>
      <c r="B208" s="27" t="s">
        <v>252</v>
      </c>
      <c r="C208" s="27" t="s">
        <v>167</v>
      </c>
      <c r="D208" s="15">
        <f>VLOOKUP(C208,[1]CC!D$3:P$20,12,0)</f>
        <v>44613</v>
      </c>
      <c r="E208" s="16">
        <f>VLOOKUP(A208,[2]ImportationMaterialProgrammingE!B:C,2,0)</f>
        <v>540201168</v>
      </c>
      <c r="F208" s="3" t="s">
        <v>585</v>
      </c>
      <c r="G208" s="3" t="s">
        <v>452</v>
      </c>
      <c r="H208" s="17">
        <f t="shared" ca="1" si="9"/>
        <v>65</v>
      </c>
      <c r="I208" s="15" t="e">
        <f>IF(VLOOKUP(A208,[2]ImportationMaterialProgrammingE!B:U,20,0)=0,"",VLOOKUP(A208,[2]ImportationMaterialProgrammingE!B:U,20,0))</f>
        <v>#REF!</v>
      </c>
      <c r="J208" s="15" t="str">
        <f>IF(VLOOKUP(A208,[2]ImportationMaterialProgrammingE!B:Y,24,0)&lt;&gt;"","Sim","Não")</f>
        <v>Não</v>
      </c>
      <c r="K208" s="15" t="str">
        <f>IF(VLOOKUP(A208,[2]ImportationMaterialProgrammingE!B:X,23,0)="DTA TRANSP",VLOOKUP(A208,[2]ImportationMaterialProgrammingE!B:V,21,0),"")</f>
        <v/>
      </c>
      <c r="L208" s="15" t="str">
        <f>IF(VLOOKUP(A208,[2]ImportationMaterialProgrammingE!B:Y,24,0)=0,"",VLOOKUP(A208,[2]ImportationMaterialProgrammingE!B:Y,24,0))</f>
        <v/>
      </c>
      <c r="N208" s="3" t="str">
        <f t="shared" si="10"/>
        <v/>
      </c>
      <c r="P208" s="3" t="s">
        <v>456</v>
      </c>
      <c r="Q208" s="16" t="str">
        <f>VLOOKUP(A208,[2]ImportationMaterialProgrammingE!B:AN,39,0)</f>
        <v xml:space="preserve">          </v>
      </c>
      <c r="R208" s="22" t="str">
        <f>VLOOKUP(E208,[3]Relatório!$A$1:$AK$65536,29,0)</f>
        <v/>
      </c>
      <c r="S208" s="22" t="s">
        <v>587</v>
      </c>
      <c r="T208" s="17" t="str">
        <f>VLOOKUP(A208,[2]ImportationMaterialProgrammingE!B:F,5,0)</f>
        <v/>
      </c>
      <c r="U208" s="22" t="str">
        <f>VLOOKUP(E208,[3]Relatório!$A$1:$AK$65536,33,0)</f>
        <v/>
      </c>
      <c r="V208" s="22">
        <v>44634</v>
      </c>
      <c r="W208" s="18">
        <f t="shared" ca="1" si="11"/>
        <v>11</v>
      </c>
      <c r="Z208" s="15" t="str">
        <f>VLOOKUP(A208,[2]ImportationMaterialProgrammingE!B:X,23,0)</f>
        <v>DTA TRANSP</v>
      </c>
      <c r="AA208" s="1" t="str">
        <f>IF(Z208="DTA TRANSP","",VLOOKUP(A208,[2]ImportationMaterialProgrammingE!$B:$V,21,0))</f>
        <v/>
      </c>
      <c r="AB208" s="22" t="str">
        <f>VLOOKUP(E208,[3]Relatório!$A$1:$AK$65536,36,0)</f>
        <v/>
      </c>
      <c r="AC208" s="22" t="s">
        <v>587</v>
      </c>
      <c r="AF208" s="24"/>
      <c r="AG208" s="24"/>
      <c r="AH208" s="24"/>
      <c r="AI208" s="24"/>
    </row>
    <row r="209" spans="1:35" x14ac:dyDescent="0.25">
      <c r="A209" s="26">
        <v>80534144</v>
      </c>
      <c r="B209" s="27" t="s">
        <v>253</v>
      </c>
      <c r="C209" s="27" t="s">
        <v>167</v>
      </c>
      <c r="D209" s="15">
        <f>VLOOKUP(C209,[1]CC!D$3:P$20,12,0)</f>
        <v>44613</v>
      </c>
      <c r="E209" s="16">
        <f>VLOOKUP(A209,[2]ImportationMaterialProgrammingE!B:C,2,0)</f>
        <v>540201170</v>
      </c>
      <c r="F209" s="3" t="s">
        <v>585</v>
      </c>
      <c r="G209" s="3" t="s">
        <v>452</v>
      </c>
      <c r="H209" s="17">
        <f t="shared" ca="1" si="9"/>
        <v>65</v>
      </c>
      <c r="I209" s="15" t="e">
        <f>IF(VLOOKUP(A209,[2]ImportationMaterialProgrammingE!B:U,20,0)=0,"",VLOOKUP(A209,[2]ImportationMaterialProgrammingE!B:U,20,0))</f>
        <v>#REF!</v>
      </c>
      <c r="J209" s="15" t="str">
        <f>IF(VLOOKUP(A209,[2]ImportationMaterialProgrammingE!B:Y,24,0)&lt;&gt;"","Sim","Não")</f>
        <v>Não</v>
      </c>
      <c r="K209" s="15" t="str">
        <f>IF(VLOOKUP(A209,[2]ImportationMaterialProgrammingE!B:X,23,0)="DTA TRANSP",VLOOKUP(A209,[2]ImportationMaterialProgrammingE!B:V,21,0),"")</f>
        <v/>
      </c>
      <c r="L209" s="15" t="str">
        <f>IF(VLOOKUP(A209,[2]ImportationMaterialProgrammingE!B:Y,24,0)=0,"",VLOOKUP(A209,[2]ImportationMaterialProgrammingE!B:Y,24,0))</f>
        <v/>
      </c>
      <c r="N209" s="3" t="str">
        <f t="shared" si="10"/>
        <v/>
      </c>
      <c r="P209" s="3" t="s">
        <v>586</v>
      </c>
      <c r="Q209" s="16" t="str">
        <f>VLOOKUP(A209,[2]ImportationMaterialProgrammingE!B:AN,39,0)</f>
        <v xml:space="preserve">          </v>
      </c>
      <c r="R209" s="22" t="str">
        <f>VLOOKUP(E209,[3]Relatório!$A$1:$AK$65536,29,0)</f>
        <v/>
      </c>
      <c r="S209" s="22" t="s">
        <v>587</v>
      </c>
      <c r="T209" s="17" t="str">
        <f>VLOOKUP(A209,[2]ImportationMaterialProgrammingE!B:F,5,0)</f>
        <v/>
      </c>
      <c r="U209" s="22" t="str">
        <f>VLOOKUP(E209,[3]Relatório!$A$1:$AK$65536,33,0)</f>
        <v/>
      </c>
      <c r="V209" s="22">
        <v>44627</v>
      </c>
      <c r="W209" s="18">
        <f t="shared" ca="1" si="11"/>
        <v>4</v>
      </c>
      <c r="Z209" s="15" t="str">
        <f>VLOOKUP(A209,[2]ImportationMaterialProgrammingE!B:X,23,0)</f>
        <v>DTA TRANSP</v>
      </c>
      <c r="AA209" s="1" t="str">
        <f>IF(Z209="DTA TRANSP","",VLOOKUP(A209,[2]ImportationMaterialProgrammingE!$B:$V,21,0))</f>
        <v/>
      </c>
      <c r="AB209" s="22" t="str">
        <f>VLOOKUP(E209,[3]Relatório!$A$1:$AK$65536,36,0)</f>
        <v/>
      </c>
      <c r="AC209" s="22" t="s">
        <v>587</v>
      </c>
      <c r="AF209" s="24"/>
      <c r="AG209" s="24"/>
      <c r="AH209" s="24"/>
      <c r="AI209" s="24"/>
    </row>
    <row r="210" spans="1:35" x14ac:dyDescent="0.25">
      <c r="A210" s="26">
        <v>80534145</v>
      </c>
      <c r="B210" s="27" t="s">
        <v>254</v>
      </c>
      <c r="C210" s="27" t="s">
        <v>167</v>
      </c>
      <c r="D210" s="15">
        <f>VLOOKUP(C210,[1]CC!D$3:P$20,12,0)</f>
        <v>44613</v>
      </c>
      <c r="E210" s="16">
        <f>VLOOKUP(A210,[2]ImportationMaterialProgrammingE!B:C,2,0)</f>
        <v>540201172</v>
      </c>
      <c r="F210" s="3" t="s">
        <v>585</v>
      </c>
      <c r="G210" s="3" t="s">
        <v>452</v>
      </c>
      <c r="H210" s="17">
        <f t="shared" ca="1" si="9"/>
        <v>65</v>
      </c>
      <c r="I210" s="15" t="e">
        <f>IF(VLOOKUP(A210,[2]ImportationMaterialProgrammingE!B:U,20,0)=0,"",VLOOKUP(A210,[2]ImportationMaterialProgrammingE!B:U,20,0))</f>
        <v>#REF!</v>
      </c>
      <c r="J210" s="15" t="str">
        <f>IF(VLOOKUP(A210,[2]ImportationMaterialProgrammingE!B:Y,24,0)&lt;&gt;"","Sim","Não")</f>
        <v>Não</v>
      </c>
      <c r="K210" s="15" t="str">
        <f>IF(VLOOKUP(A210,[2]ImportationMaterialProgrammingE!B:X,23,0)="DTA TRANSP",VLOOKUP(A210,[2]ImportationMaterialProgrammingE!B:V,21,0),"")</f>
        <v/>
      </c>
      <c r="L210" s="15" t="str">
        <f>IF(VLOOKUP(A210,[2]ImportationMaterialProgrammingE!B:Y,24,0)=0,"",VLOOKUP(A210,[2]ImportationMaterialProgrammingE!B:Y,24,0))</f>
        <v/>
      </c>
      <c r="N210" s="3" t="str">
        <f t="shared" si="10"/>
        <v/>
      </c>
      <c r="P210" s="3" t="s">
        <v>456</v>
      </c>
      <c r="Q210" s="16" t="str">
        <f>VLOOKUP(A210,[2]ImportationMaterialProgrammingE!B:AN,39,0)</f>
        <v xml:space="preserve">          </v>
      </c>
      <c r="R210" s="22" t="str">
        <f>VLOOKUP(E210,[3]Relatório!$A$1:$AK$65536,29,0)</f>
        <v/>
      </c>
      <c r="S210" s="22" t="s">
        <v>587</v>
      </c>
      <c r="T210" s="17" t="str">
        <f>VLOOKUP(A210,[2]ImportationMaterialProgrammingE!B:F,5,0)</f>
        <v/>
      </c>
      <c r="U210" s="22" t="str">
        <f>VLOOKUP(E210,[3]Relatório!$A$1:$AK$65536,33,0)</f>
        <v/>
      </c>
      <c r="V210" s="22">
        <v>44627</v>
      </c>
      <c r="W210" s="18">
        <f t="shared" ca="1" si="11"/>
        <v>4</v>
      </c>
      <c r="Z210" s="15" t="str">
        <f>VLOOKUP(A210,[2]ImportationMaterialProgrammingE!B:X,23,0)</f>
        <v>DTA TRANSP</v>
      </c>
      <c r="AA210" s="1" t="str">
        <f>IF(Z210="DTA TRANSP","",VLOOKUP(A210,[2]ImportationMaterialProgrammingE!$B:$V,21,0))</f>
        <v/>
      </c>
      <c r="AB210" s="22" t="str">
        <f>VLOOKUP(E210,[3]Relatório!$A$1:$AK$65536,36,0)</f>
        <v/>
      </c>
      <c r="AC210" s="22" t="s">
        <v>587</v>
      </c>
      <c r="AF210" s="24"/>
      <c r="AG210" s="24"/>
      <c r="AH210" s="24"/>
      <c r="AI210" s="24"/>
    </row>
    <row r="211" spans="1:35" x14ac:dyDescent="0.25">
      <c r="A211" s="26">
        <v>80534153</v>
      </c>
      <c r="B211" s="27" t="s">
        <v>255</v>
      </c>
      <c r="C211" s="27" t="s">
        <v>167</v>
      </c>
      <c r="D211" s="15">
        <f>VLOOKUP(C211,[1]CC!D$3:P$20,12,0)</f>
        <v>44613</v>
      </c>
      <c r="E211" s="16">
        <f>VLOOKUP(A211,[2]ImportationMaterialProgrammingE!B:C,2,0)</f>
        <v>540201193</v>
      </c>
      <c r="F211" s="3" t="s">
        <v>585</v>
      </c>
      <c r="G211" s="3" t="s">
        <v>452</v>
      </c>
      <c r="H211" s="17">
        <f t="shared" ca="1" si="9"/>
        <v>65</v>
      </c>
      <c r="I211" s="15" t="str">
        <f>IF(VLOOKUP(A211,[2]ImportationMaterialProgrammingE!B:U,20,0)=0,"",VLOOKUP(A211,[2]ImportationMaterialProgrammingE!B:U,20,0))</f>
        <v>04/03/2022</v>
      </c>
      <c r="J211" s="15" t="str">
        <f>IF(VLOOKUP(A211,[2]ImportationMaterialProgrammingE!B:Y,24,0)&lt;&gt;"","Sim","Não")</f>
        <v>Não</v>
      </c>
      <c r="K211" s="15" t="str">
        <f>IF(VLOOKUP(A211,[2]ImportationMaterialProgrammingE!B:X,23,0)="DTA TRANSP",VLOOKUP(A211,[2]ImportationMaterialProgrammingE!B:V,21,0),"")</f>
        <v/>
      </c>
      <c r="L211" s="15" t="str">
        <f>IF(VLOOKUP(A211,[2]ImportationMaterialProgrammingE!B:Y,24,0)=0,"",VLOOKUP(A211,[2]ImportationMaterialProgrammingE!B:Y,24,0))</f>
        <v/>
      </c>
      <c r="N211" s="3" t="str">
        <f t="shared" si="10"/>
        <v/>
      </c>
      <c r="P211" s="3" t="s">
        <v>586</v>
      </c>
      <c r="Q211" s="16" t="str">
        <f>VLOOKUP(A211,[2]ImportationMaterialProgrammingE!B:AN,39,0)</f>
        <v>2204075786</v>
      </c>
      <c r="R211" s="22">
        <f>VLOOKUP(E211,[3]Relatório!$A$1:$AK$65536,29,0)</f>
        <v>44623</v>
      </c>
      <c r="S211" s="22">
        <v>44623</v>
      </c>
      <c r="T211" s="17" t="str">
        <f>VLOOKUP(A211,[2]ImportationMaterialProgrammingE!B:F,5,0)</f>
        <v>VERDE</v>
      </c>
      <c r="U211" s="22">
        <f>VLOOKUP(E211,[3]Relatório!$A$1:$AK$65536,33,0)</f>
        <v>44624</v>
      </c>
      <c r="V211" s="22">
        <v>44627</v>
      </c>
      <c r="W211" s="18">
        <f t="shared" ca="1" si="11"/>
        <v>4</v>
      </c>
      <c r="Z211" s="15" t="str">
        <f>VLOOKUP(A211,[2]ImportationMaterialProgrammingE!B:X,23,0)</f>
        <v>FINALIZADO</v>
      </c>
      <c r="AA211" s="1" t="str">
        <f>IF(Z211="DTA TRANSP","",VLOOKUP(A211,[2]ImportationMaterialProgrammingE!$B:$V,21,0))</f>
        <v>04/03/2022</v>
      </c>
      <c r="AB211" s="22">
        <f>VLOOKUP(E211,[3]Relatório!$A$1:$AK$65536,36,0)</f>
        <v>44627</v>
      </c>
      <c r="AC211" s="22">
        <v>44627</v>
      </c>
      <c r="AD211" s="3" t="s">
        <v>457</v>
      </c>
      <c r="AF211" s="24"/>
      <c r="AG211" s="24"/>
      <c r="AH211" s="24"/>
      <c r="AI211" s="24"/>
    </row>
    <row r="212" spans="1:35" x14ac:dyDescent="0.25">
      <c r="A212" s="26">
        <v>80534154</v>
      </c>
      <c r="B212" s="27" t="s">
        <v>256</v>
      </c>
      <c r="C212" s="27" t="s">
        <v>167</v>
      </c>
      <c r="D212" s="15">
        <f>VLOOKUP(C212,[1]CC!D$3:P$20,12,0)</f>
        <v>44613</v>
      </c>
      <c r="E212" s="16">
        <f>VLOOKUP(A212,[2]ImportationMaterialProgrammingE!B:C,2,0)</f>
        <v>540201190</v>
      </c>
      <c r="F212" s="3" t="s">
        <v>585</v>
      </c>
      <c r="G212" s="3" t="s">
        <v>452</v>
      </c>
      <c r="H212" s="17">
        <f t="shared" ca="1" si="9"/>
        <v>65</v>
      </c>
      <c r="I212" s="15" t="str">
        <f>IF(VLOOKUP(A212,[2]ImportationMaterialProgrammingE!B:U,20,0)=0,"",VLOOKUP(A212,[2]ImportationMaterialProgrammingE!B:U,20,0))</f>
        <v>28/02/2022</v>
      </c>
      <c r="J212" s="15" t="str">
        <f>IF(VLOOKUP(A212,[2]ImportationMaterialProgrammingE!B:Y,24,0)&lt;&gt;"","Sim","Não")</f>
        <v>Não</v>
      </c>
      <c r="K212" s="15" t="str">
        <f>IF(VLOOKUP(A212,[2]ImportationMaterialProgrammingE!B:X,23,0)="DTA TRANSP",VLOOKUP(A212,[2]ImportationMaterialProgrammingE!B:V,21,0),"")</f>
        <v/>
      </c>
      <c r="L212" s="15" t="str">
        <f>IF(VLOOKUP(A212,[2]ImportationMaterialProgrammingE!B:Y,24,0)=0,"",VLOOKUP(A212,[2]ImportationMaterialProgrammingE!B:Y,24,0))</f>
        <v/>
      </c>
      <c r="N212" s="3" t="str">
        <f t="shared" si="10"/>
        <v/>
      </c>
      <c r="P212" s="3" t="s">
        <v>586</v>
      </c>
      <c r="Q212" s="16" t="str">
        <f>VLOOKUP(A212,[2]ImportationMaterialProgrammingE!B:AN,39,0)</f>
        <v xml:space="preserve">          </v>
      </c>
      <c r="R212" s="22" t="str">
        <f>VLOOKUP(E212,[3]Relatório!$A$1:$AK$65536,29,0)</f>
        <v/>
      </c>
      <c r="S212" s="22" t="s">
        <v>587</v>
      </c>
      <c r="T212" s="17" t="str">
        <f>VLOOKUP(A212,[2]ImportationMaterialProgrammingE!B:F,5,0)</f>
        <v/>
      </c>
      <c r="U212" s="22" t="str">
        <f>VLOOKUP(E212,[3]Relatório!$A$1:$AK$65536,33,0)</f>
        <v/>
      </c>
      <c r="V212" s="22">
        <v>44624</v>
      </c>
      <c r="W212" s="18">
        <f t="shared" ca="1" si="11"/>
        <v>1</v>
      </c>
      <c r="Z212" s="15" t="str">
        <f>VLOOKUP(A212,[2]ImportationMaterialProgrammingE!B:X,23,0)</f>
        <v/>
      </c>
      <c r="AA212" s="1" t="str">
        <f>IF(Z212="DTA TRANSP","",VLOOKUP(A212,[2]ImportationMaterialProgrammingE!$B:$V,21,0))</f>
        <v/>
      </c>
      <c r="AB212" s="22" t="str">
        <f>VLOOKUP(E212,[3]Relatório!$A$1:$AK$65536,36,0)</f>
        <v/>
      </c>
      <c r="AC212" s="22" t="s">
        <v>587</v>
      </c>
      <c r="AF212" s="24"/>
      <c r="AG212" s="24"/>
      <c r="AH212" s="24"/>
      <c r="AI212" s="24"/>
    </row>
    <row r="213" spans="1:35" x14ac:dyDescent="0.25">
      <c r="A213" s="26">
        <v>80534155</v>
      </c>
      <c r="B213" s="27" t="s">
        <v>257</v>
      </c>
      <c r="C213" s="27" t="s">
        <v>167</v>
      </c>
      <c r="D213" s="15">
        <f>VLOOKUP(C213,[1]CC!D$3:P$20,12,0)</f>
        <v>44613</v>
      </c>
      <c r="E213" s="16">
        <f>VLOOKUP(A213,[2]ImportationMaterialProgrammingE!B:C,2,0)</f>
        <v>540201173</v>
      </c>
      <c r="F213" s="3" t="s">
        <v>585</v>
      </c>
      <c r="G213" s="3" t="s">
        <v>452</v>
      </c>
      <c r="H213" s="17">
        <f t="shared" ca="1" si="9"/>
        <v>228</v>
      </c>
      <c r="I213" s="15" t="e">
        <f>IF(VLOOKUP(A213,[2]ImportationMaterialProgrammingE!B:U,20,0)=0,"",VLOOKUP(A213,[2]ImportationMaterialProgrammingE!B:U,20,0))</f>
        <v>#REF!</v>
      </c>
      <c r="J213" s="15" t="str">
        <f>IF(VLOOKUP(A213,[2]ImportationMaterialProgrammingE!B:Y,24,0)&lt;&gt;"","Sim","Não")</f>
        <v>Sim</v>
      </c>
      <c r="K213" s="15" t="str">
        <f>IF(VLOOKUP(A213,[2]ImportationMaterialProgrammingE!B:X,23,0)="DTA TRANSP",VLOOKUP(A213,[2]ImportationMaterialProgrammingE!B:V,21,0),"")</f>
        <v/>
      </c>
      <c r="L213" s="15" t="str">
        <f>IF(VLOOKUP(A213,[2]ImportationMaterialProgrammingE!B:Y,24,0)=0,"",VLOOKUP(A213,[2]ImportationMaterialProgrammingE!B:Y,24,0))</f>
        <v>08/03/2022</v>
      </c>
      <c r="N213" s="3" t="str">
        <f t="shared" si="10"/>
        <v/>
      </c>
      <c r="P213" s="3" t="s">
        <v>586</v>
      </c>
      <c r="Q213" s="16" t="str">
        <f>VLOOKUP(A213,[2]ImportationMaterialProgrammingE!B:AN,39,0)</f>
        <v xml:space="preserve">          </v>
      </c>
      <c r="R213" s="22" t="str">
        <f>VLOOKUP(E213,[3]Relatório!$A$1:$AK$65536,29,0)</f>
        <v/>
      </c>
      <c r="S213" s="22" t="s">
        <v>587</v>
      </c>
      <c r="T213" s="17" t="str">
        <f>VLOOKUP(A213,[2]ImportationMaterialProgrammingE!B:F,5,0)</f>
        <v/>
      </c>
      <c r="U213" s="22" t="str">
        <f>VLOOKUP(E213,[3]Relatório!$A$1:$AK$65536,33,0)</f>
        <v/>
      </c>
      <c r="V213" s="22">
        <v>44629</v>
      </c>
      <c r="W213" s="18">
        <f t="shared" ca="1" si="11"/>
        <v>6</v>
      </c>
      <c r="Z213" s="15" t="str">
        <f>VLOOKUP(A213,[2]ImportationMaterialProgrammingE!B:X,23,0)</f>
        <v>DTA EADI</v>
      </c>
      <c r="AA213" s="1" t="str">
        <f>IF(Z213="DTA TRANSP","",VLOOKUP(A213,[2]ImportationMaterialProgrammingE!$B:$V,21,0))</f>
        <v/>
      </c>
      <c r="AB213" s="22" t="str">
        <f>VLOOKUP(E213,[3]Relatório!$A$1:$AK$65536,36,0)</f>
        <v/>
      </c>
      <c r="AC213" s="22" t="s">
        <v>587</v>
      </c>
      <c r="AF213" s="24"/>
      <c r="AG213" s="24"/>
      <c r="AH213" s="24"/>
      <c r="AI213" s="24"/>
    </row>
    <row r="214" spans="1:35" x14ac:dyDescent="0.25">
      <c r="A214" s="26">
        <v>80534156</v>
      </c>
      <c r="B214" s="27" t="s">
        <v>258</v>
      </c>
      <c r="C214" s="27" t="s">
        <v>167</v>
      </c>
      <c r="D214" s="15">
        <f>VLOOKUP(C214,[1]CC!D$3:P$20,12,0)</f>
        <v>44613</v>
      </c>
      <c r="E214" s="16">
        <f>VLOOKUP(A214,[2]ImportationMaterialProgrammingE!B:C,2,0)</f>
        <v>540201175</v>
      </c>
      <c r="F214" s="3" t="s">
        <v>585</v>
      </c>
      <c r="G214" s="3" t="s">
        <v>452</v>
      </c>
      <c r="H214" s="17">
        <f t="shared" ca="1" si="9"/>
        <v>65</v>
      </c>
      <c r="I214" s="15" t="e">
        <f>IF(VLOOKUP(A214,[2]ImportationMaterialProgrammingE!B:U,20,0)=0,"",VLOOKUP(A214,[2]ImportationMaterialProgrammingE!B:U,20,0))</f>
        <v>#REF!</v>
      </c>
      <c r="J214" s="15" t="str">
        <f>IF(VLOOKUP(A214,[2]ImportationMaterialProgrammingE!B:Y,24,0)&lt;&gt;"","Sim","Não")</f>
        <v>Não</v>
      </c>
      <c r="K214" s="15" t="str">
        <f>IF(VLOOKUP(A214,[2]ImportationMaterialProgrammingE!B:X,23,0)="DTA TRANSP",VLOOKUP(A214,[2]ImportationMaterialProgrammingE!B:V,21,0),"")</f>
        <v/>
      </c>
      <c r="L214" s="15" t="str">
        <f>IF(VLOOKUP(A214,[2]ImportationMaterialProgrammingE!B:Y,24,0)=0,"",VLOOKUP(A214,[2]ImportationMaterialProgrammingE!B:Y,24,0))</f>
        <v/>
      </c>
      <c r="N214" s="3" t="str">
        <f t="shared" si="10"/>
        <v/>
      </c>
      <c r="P214" s="3" t="s">
        <v>456</v>
      </c>
      <c r="Q214" s="16" t="str">
        <f>VLOOKUP(A214,[2]ImportationMaterialProgrammingE!B:AN,39,0)</f>
        <v xml:space="preserve">          </v>
      </c>
      <c r="R214" s="22" t="str">
        <f>VLOOKUP(E214,[3]Relatório!$A$1:$AK$65536,29,0)</f>
        <v/>
      </c>
      <c r="S214" s="22" t="s">
        <v>587</v>
      </c>
      <c r="T214" s="17" t="str">
        <f>VLOOKUP(A214,[2]ImportationMaterialProgrammingE!B:F,5,0)</f>
        <v/>
      </c>
      <c r="U214" s="22" t="str">
        <f>VLOOKUP(E214,[3]Relatório!$A$1:$AK$65536,33,0)</f>
        <v/>
      </c>
      <c r="V214" s="22">
        <v>44627</v>
      </c>
      <c r="W214" s="18">
        <f t="shared" ca="1" si="11"/>
        <v>4</v>
      </c>
      <c r="Z214" s="15" t="str">
        <f>VLOOKUP(A214,[2]ImportationMaterialProgrammingE!B:X,23,0)</f>
        <v>DTA TRANSP</v>
      </c>
      <c r="AA214" s="1" t="str">
        <f>IF(Z214="DTA TRANSP","",VLOOKUP(A214,[2]ImportationMaterialProgrammingE!$B:$V,21,0))</f>
        <v/>
      </c>
      <c r="AB214" s="22" t="str">
        <f>VLOOKUP(E214,[3]Relatório!$A$1:$AK$65536,36,0)</f>
        <v/>
      </c>
      <c r="AC214" s="22" t="s">
        <v>587</v>
      </c>
      <c r="AF214" s="24"/>
      <c r="AG214" s="24"/>
      <c r="AH214" s="24"/>
      <c r="AI214" s="24"/>
    </row>
    <row r="215" spans="1:35" x14ac:dyDescent="0.25">
      <c r="A215" s="26">
        <v>80534157</v>
      </c>
      <c r="B215" s="27" t="s">
        <v>259</v>
      </c>
      <c r="C215" s="27" t="s">
        <v>167</v>
      </c>
      <c r="D215" s="15">
        <f>VLOOKUP(C215,[1]CC!D$3:P$20,12,0)</f>
        <v>44613</v>
      </c>
      <c r="E215" s="16">
        <f>VLOOKUP(A215,[2]ImportationMaterialProgrammingE!B:C,2,0)</f>
        <v>540201178</v>
      </c>
      <c r="F215" s="3" t="s">
        <v>585</v>
      </c>
      <c r="G215" s="3" t="s">
        <v>452</v>
      </c>
      <c r="H215" s="17">
        <f t="shared" ca="1" si="9"/>
        <v>65</v>
      </c>
      <c r="I215" s="15" t="str">
        <f>IF(VLOOKUP(A215,[2]ImportationMaterialProgrammingE!B:U,20,0)=0,"",VLOOKUP(A215,[2]ImportationMaterialProgrammingE!B:U,20,0))</f>
        <v>08/03/2022</v>
      </c>
      <c r="J215" s="15" t="str">
        <f>IF(VLOOKUP(A215,[2]ImportationMaterialProgrammingE!B:Y,24,0)&lt;&gt;"","Sim","Não")</f>
        <v>Não</v>
      </c>
      <c r="K215" s="15" t="str">
        <f>IF(VLOOKUP(A215,[2]ImportationMaterialProgrammingE!B:X,23,0)="DTA TRANSP",VLOOKUP(A215,[2]ImportationMaterialProgrammingE!B:V,21,0),"")</f>
        <v/>
      </c>
      <c r="L215" s="15" t="str">
        <f>IF(VLOOKUP(A215,[2]ImportationMaterialProgrammingE!B:Y,24,0)=0,"",VLOOKUP(A215,[2]ImportationMaterialProgrammingE!B:Y,24,0))</f>
        <v/>
      </c>
      <c r="N215" s="3" t="str">
        <f t="shared" si="10"/>
        <v/>
      </c>
      <c r="P215" s="3" t="s">
        <v>586</v>
      </c>
      <c r="Q215" s="16" t="str">
        <f>VLOOKUP(A215,[2]ImportationMaterialProgrammingE!B:AN,39,0)</f>
        <v>2204051224</v>
      </c>
      <c r="R215" s="22">
        <f>VLOOKUP(E215,[3]Relatório!$A$1:$AK$65536,29,0)</f>
        <v>44623</v>
      </c>
      <c r="S215" s="22">
        <v>44623</v>
      </c>
      <c r="T215" s="17" t="str">
        <f>VLOOKUP(A215,[2]ImportationMaterialProgrammingE!B:F,5,0)</f>
        <v>VERDE</v>
      </c>
      <c r="U215" s="22">
        <f>VLOOKUP(E215,[3]Relatório!$A$1:$AK$65536,33,0)</f>
        <v>44623</v>
      </c>
      <c r="V215" s="22">
        <v>44624</v>
      </c>
      <c r="W215" s="18">
        <f t="shared" ca="1" si="11"/>
        <v>1</v>
      </c>
      <c r="Z215" s="15" t="str">
        <f>VLOOKUP(A215,[2]ImportationMaterialProgrammingE!B:X,23,0)</f>
        <v>FINALIZADO</v>
      </c>
      <c r="AA215" s="1" t="str">
        <f>IF(Z215="DTA TRANSP","",VLOOKUP(A215,[2]ImportationMaterialProgrammingE!$B:$V,21,0))</f>
        <v>08/03/2022</v>
      </c>
      <c r="AB215" s="22">
        <f>VLOOKUP(E215,[3]Relatório!$A$1:$AK$65536,36,0)</f>
        <v>44628</v>
      </c>
      <c r="AC215" s="22">
        <v>44628</v>
      </c>
      <c r="AD215" s="3" t="s">
        <v>457</v>
      </c>
      <c r="AF215" s="24"/>
      <c r="AG215" s="24"/>
      <c r="AH215" s="24"/>
      <c r="AI215" s="24"/>
    </row>
    <row r="216" spans="1:35" x14ac:dyDescent="0.25">
      <c r="A216" s="26">
        <v>80534158</v>
      </c>
      <c r="B216" s="27" t="s">
        <v>260</v>
      </c>
      <c r="C216" s="27" t="s">
        <v>167</v>
      </c>
      <c r="D216" s="15">
        <f>VLOOKUP(C216,[1]CC!D$3:P$20,12,0)</f>
        <v>44613</v>
      </c>
      <c r="E216" s="16">
        <f>VLOOKUP(A216,[2]ImportationMaterialProgrammingE!B:C,2,0)</f>
        <v>540201179</v>
      </c>
      <c r="F216" s="3" t="s">
        <v>585</v>
      </c>
      <c r="G216" s="3" t="s">
        <v>452</v>
      </c>
      <c r="H216" s="17">
        <f t="shared" ca="1" si="9"/>
        <v>65</v>
      </c>
      <c r="I216" s="15" t="e">
        <f>IF(VLOOKUP(A216,[2]ImportationMaterialProgrammingE!B:U,20,0)=0,"",VLOOKUP(A216,[2]ImportationMaterialProgrammingE!B:U,20,0))</f>
        <v>#REF!</v>
      </c>
      <c r="J216" s="15" t="str">
        <f>IF(VLOOKUP(A216,[2]ImportationMaterialProgrammingE!B:Y,24,0)&lt;&gt;"","Sim","Não")</f>
        <v>Não</v>
      </c>
      <c r="K216" s="15" t="str">
        <f>IF(VLOOKUP(A216,[2]ImportationMaterialProgrammingE!B:X,23,0)="DTA TRANSP",VLOOKUP(A216,[2]ImportationMaterialProgrammingE!B:V,21,0),"")</f>
        <v/>
      </c>
      <c r="L216" s="15" t="str">
        <f>IF(VLOOKUP(A216,[2]ImportationMaterialProgrammingE!B:Y,24,0)=0,"",VLOOKUP(A216,[2]ImportationMaterialProgrammingE!B:Y,24,0))</f>
        <v/>
      </c>
      <c r="N216" s="3" t="str">
        <f t="shared" si="10"/>
        <v/>
      </c>
      <c r="P216" s="3" t="s">
        <v>586</v>
      </c>
      <c r="Q216" s="16" t="str">
        <f>VLOOKUP(A216,[2]ImportationMaterialProgrammingE!B:AN,39,0)</f>
        <v xml:space="preserve">          </v>
      </c>
      <c r="R216" s="22" t="str">
        <f>VLOOKUP(E216,[3]Relatório!$A$1:$AK$65536,29,0)</f>
        <v/>
      </c>
      <c r="S216" s="22" t="s">
        <v>587</v>
      </c>
      <c r="T216" s="17" t="str">
        <f>VLOOKUP(A216,[2]ImportationMaterialProgrammingE!B:F,5,0)</f>
        <v/>
      </c>
      <c r="U216" s="22" t="str">
        <f>VLOOKUP(E216,[3]Relatório!$A$1:$AK$65536,33,0)</f>
        <v/>
      </c>
      <c r="V216" s="22">
        <v>44628</v>
      </c>
      <c r="W216" s="18">
        <f t="shared" ca="1" si="11"/>
        <v>5</v>
      </c>
      <c r="Z216" s="15" t="str">
        <f>VLOOKUP(A216,[2]ImportationMaterialProgrammingE!B:X,23,0)</f>
        <v>DTA TRANSP</v>
      </c>
      <c r="AA216" s="1" t="str">
        <f>IF(Z216="DTA TRANSP","",VLOOKUP(A216,[2]ImportationMaterialProgrammingE!$B:$V,21,0))</f>
        <v/>
      </c>
      <c r="AB216" s="22" t="str">
        <f>VLOOKUP(E216,[3]Relatório!$A$1:$AK$65536,36,0)</f>
        <v/>
      </c>
      <c r="AC216" s="22" t="s">
        <v>587</v>
      </c>
      <c r="AF216" s="24"/>
      <c r="AG216" s="24"/>
      <c r="AH216" s="24"/>
      <c r="AI216" s="24"/>
    </row>
    <row r="217" spans="1:35" x14ac:dyDescent="0.25">
      <c r="A217" s="26">
        <v>80534167</v>
      </c>
      <c r="B217" s="27" t="s">
        <v>261</v>
      </c>
      <c r="C217" s="27" t="s">
        <v>167</v>
      </c>
      <c r="D217" s="15">
        <f>VLOOKUP(C217,[1]CC!D$3:P$20,12,0)</f>
        <v>44613</v>
      </c>
      <c r="E217" s="16">
        <f>VLOOKUP(A217,[2]ImportationMaterialProgrammingE!B:C,2,0)</f>
        <v>540201181</v>
      </c>
      <c r="F217" s="3" t="s">
        <v>585</v>
      </c>
      <c r="G217" s="3" t="s">
        <v>452</v>
      </c>
      <c r="H217" s="17">
        <f t="shared" ca="1" si="9"/>
        <v>65</v>
      </c>
      <c r="I217" s="15" t="str">
        <f>IF(VLOOKUP(A217,[2]ImportationMaterialProgrammingE!B:U,20,0)=0,"",VLOOKUP(A217,[2]ImportationMaterialProgrammingE!B:U,20,0))</f>
        <v>16/03/2022</v>
      </c>
      <c r="J217" s="15" t="str">
        <f>IF(VLOOKUP(A217,[2]ImportationMaterialProgrammingE!B:Y,24,0)&lt;&gt;"","Sim","Não")</f>
        <v>Não</v>
      </c>
      <c r="K217" s="15" t="str">
        <f>IF(VLOOKUP(A217,[2]ImportationMaterialProgrammingE!B:X,23,0)="DTA TRANSP",VLOOKUP(A217,[2]ImportationMaterialProgrammingE!B:V,21,0),"")</f>
        <v/>
      </c>
      <c r="L217" s="15" t="str">
        <f>IF(VLOOKUP(A217,[2]ImportationMaterialProgrammingE!B:Y,24,0)=0,"",VLOOKUP(A217,[2]ImportationMaterialProgrammingE!B:Y,24,0))</f>
        <v/>
      </c>
      <c r="N217" s="3" t="str">
        <f t="shared" si="10"/>
        <v/>
      </c>
      <c r="P217" s="3" t="s">
        <v>586</v>
      </c>
      <c r="Q217" s="16" t="str">
        <f>VLOOKUP(A217,[2]ImportationMaterialProgrammingE!B:AN,39,0)</f>
        <v>2204051330</v>
      </c>
      <c r="R217" s="22">
        <f>VLOOKUP(E217,[3]Relatório!$A$1:$AK$65536,29,0)</f>
        <v>44623</v>
      </c>
      <c r="S217" s="22">
        <v>44623</v>
      </c>
      <c r="T217" s="17" t="str">
        <f>VLOOKUP(A217,[2]ImportationMaterialProgrammingE!B:F,5,0)</f>
        <v>VERDE</v>
      </c>
      <c r="U217" s="22">
        <f>VLOOKUP(E217,[3]Relatório!$A$1:$AK$65536,33,0)</f>
        <v>44623</v>
      </c>
      <c r="V217" s="22">
        <v>44628</v>
      </c>
      <c r="W217" s="18">
        <f t="shared" ca="1" si="11"/>
        <v>5</v>
      </c>
      <c r="Z217" s="15" t="str">
        <f>VLOOKUP(A217,[2]ImportationMaterialProgrammingE!B:X,23,0)</f>
        <v/>
      </c>
      <c r="AA217" s="1" t="str">
        <f>IF(Z217="DTA TRANSP","",VLOOKUP(A217,[2]ImportationMaterialProgrammingE!$B:$V,21,0))</f>
        <v/>
      </c>
      <c r="AB217" s="22">
        <f>VLOOKUP(E217,[3]Relatório!$A$1:$AK$65536,36,0)</f>
        <v>44635</v>
      </c>
      <c r="AC217" s="22" t="s">
        <v>587</v>
      </c>
      <c r="AF217" s="24"/>
      <c r="AG217" s="24"/>
      <c r="AH217" s="24"/>
      <c r="AI217" s="24"/>
    </row>
    <row r="218" spans="1:35" x14ac:dyDescent="0.25">
      <c r="A218" s="26">
        <v>80534168</v>
      </c>
      <c r="B218" s="27" t="s">
        <v>262</v>
      </c>
      <c r="C218" s="27" t="s">
        <v>167</v>
      </c>
      <c r="D218" s="15">
        <f>VLOOKUP(C218,[1]CC!D$3:P$20,12,0)</f>
        <v>44613</v>
      </c>
      <c r="E218" s="16">
        <f>VLOOKUP(A218,[2]ImportationMaterialProgrammingE!B:C,2,0)</f>
        <v>540201180</v>
      </c>
      <c r="F218" s="3" t="s">
        <v>585</v>
      </c>
      <c r="G218" s="3" t="s">
        <v>452</v>
      </c>
      <c r="H218" s="17">
        <f t="shared" ca="1" si="9"/>
        <v>65</v>
      </c>
      <c r="I218" s="15" t="e">
        <f>IF(VLOOKUP(A218,[2]ImportationMaterialProgrammingE!B:U,20,0)=0,"",VLOOKUP(A218,[2]ImportationMaterialProgrammingE!B:U,20,0))</f>
        <v>#REF!</v>
      </c>
      <c r="J218" s="15" t="str">
        <f>IF(VLOOKUP(A218,[2]ImportationMaterialProgrammingE!B:Y,24,0)&lt;&gt;"","Sim","Não")</f>
        <v>Não</v>
      </c>
      <c r="K218" s="15" t="str">
        <f>IF(VLOOKUP(A218,[2]ImportationMaterialProgrammingE!B:X,23,0)="DTA TRANSP",VLOOKUP(A218,[2]ImportationMaterialProgrammingE!B:V,21,0),"")</f>
        <v/>
      </c>
      <c r="L218" s="15" t="str">
        <f>IF(VLOOKUP(A218,[2]ImportationMaterialProgrammingE!B:Y,24,0)=0,"",VLOOKUP(A218,[2]ImportationMaterialProgrammingE!B:Y,24,0))</f>
        <v/>
      </c>
      <c r="N218" s="3" t="str">
        <f t="shared" si="10"/>
        <v/>
      </c>
      <c r="P218" s="3" t="s">
        <v>586</v>
      </c>
      <c r="Q218" s="16" t="str">
        <f>VLOOKUP(A218,[2]ImportationMaterialProgrammingE!B:AN,39,0)</f>
        <v xml:space="preserve">          </v>
      </c>
      <c r="R218" s="22" t="str">
        <f>VLOOKUP(E218,[3]Relatório!$A$1:$AK$65536,29,0)</f>
        <v/>
      </c>
      <c r="S218" s="22" t="s">
        <v>587</v>
      </c>
      <c r="T218" s="17" t="str">
        <f>VLOOKUP(A218,[2]ImportationMaterialProgrammingE!B:F,5,0)</f>
        <v/>
      </c>
      <c r="U218" s="22" t="str">
        <f>VLOOKUP(E218,[3]Relatório!$A$1:$AK$65536,33,0)</f>
        <v/>
      </c>
      <c r="V218" s="22">
        <v>44624</v>
      </c>
      <c r="W218" s="18">
        <f t="shared" ca="1" si="11"/>
        <v>1</v>
      </c>
      <c r="Z218" s="15" t="str">
        <f>VLOOKUP(A218,[2]ImportationMaterialProgrammingE!B:X,23,0)</f>
        <v>DTA TRANSP</v>
      </c>
      <c r="AA218" s="1" t="str">
        <f>IF(Z218="DTA TRANSP","",VLOOKUP(A218,[2]ImportationMaterialProgrammingE!$B:$V,21,0))</f>
        <v/>
      </c>
      <c r="AB218" s="22" t="str">
        <f>VLOOKUP(E218,[3]Relatório!$A$1:$AK$65536,36,0)</f>
        <v/>
      </c>
      <c r="AC218" s="22" t="s">
        <v>587</v>
      </c>
      <c r="AF218" s="24"/>
      <c r="AG218" s="24"/>
      <c r="AH218" s="24"/>
      <c r="AI218" s="24"/>
    </row>
    <row r="219" spans="1:35" x14ac:dyDescent="0.25">
      <c r="A219" s="26">
        <v>80534169</v>
      </c>
      <c r="B219" s="27" t="s">
        <v>263</v>
      </c>
      <c r="C219" s="27" t="s">
        <v>167</v>
      </c>
      <c r="D219" s="15">
        <f>VLOOKUP(C219,[1]CC!D$3:P$20,12,0)</f>
        <v>44613</v>
      </c>
      <c r="E219" s="16">
        <f>VLOOKUP(A219,[2]ImportationMaterialProgrammingE!B:C,2,0)</f>
        <v>540201183</v>
      </c>
      <c r="F219" s="3" t="s">
        <v>585</v>
      </c>
      <c r="G219" s="3" t="s">
        <v>452</v>
      </c>
      <c r="H219" s="17">
        <f t="shared" ca="1" si="9"/>
        <v>65</v>
      </c>
      <c r="I219" s="15" t="str">
        <f>IF(VLOOKUP(A219,[2]ImportationMaterialProgrammingE!B:U,20,0)=0,"",VLOOKUP(A219,[2]ImportationMaterialProgrammingE!B:U,20,0))</f>
        <v>09/03/2022</v>
      </c>
      <c r="J219" s="15" t="str">
        <f>IF(VLOOKUP(A219,[2]ImportationMaterialProgrammingE!B:Y,24,0)&lt;&gt;"","Sim","Não")</f>
        <v>Não</v>
      </c>
      <c r="K219" s="15" t="str">
        <f>IF(VLOOKUP(A219,[2]ImportationMaterialProgrammingE!B:X,23,0)="DTA TRANSP",VLOOKUP(A219,[2]ImportationMaterialProgrammingE!B:V,21,0),"")</f>
        <v/>
      </c>
      <c r="L219" s="15" t="str">
        <f>IF(VLOOKUP(A219,[2]ImportationMaterialProgrammingE!B:Y,24,0)=0,"",VLOOKUP(A219,[2]ImportationMaterialProgrammingE!B:Y,24,0))</f>
        <v/>
      </c>
      <c r="N219" s="3" t="str">
        <f t="shared" si="10"/>
        <v/>
      </c>
      <c r="P219" s="3" t="s">
        <v>586</v>
      </c>
      <c r="Q219" s="16" t="str">
        <f>VLOOKUP(A219,[2]ImportationMaterialProgrammingE!B:AN,39,0)</f>
        <v>2204211116</v>
      </c>
      <c r="R219" s="22">
        <f>VLOOKUP(E219,[3]Relatório!$A$1:$AK$65536,29,0)</f>
        <v>44624</v>
      </c>
      <c r="S219" s="22">
        <v>44624</v>
      </c>
      <c r="T219" s="17" t="str">
        <f>VLOOKUP(A219,[2]ImportationMaterialProgrammingE!B:F,5,0)</f>
        <v>VERDE</v>
      </c>
      <c r="U219" s="22">
        <f>VLOOKUP(E219,[3]Relatório!$A$1:$AK$65536,33,0)</f>
        <v>44627</v>
      </c>
      <c r="V219" s="22">
        <v>44624</v>
      </c>
      <c r="W219" s="18">
        <f t="shared" ca="1" si="11"/>
        <v>1</v>
      </c>
      <c r="Z219" s="15" t="str">
        <f>VLOOKUP(A219,[2]ImportationMaterialProgrammingE!B:X,23,0)</f>
        <v>FINALIZADO</v>
      </c>
      <c r="AA219" s="1" t="str">
        <f>IF(Z219="DTA TRANSP","",VLOOKUP(A219,[2]ImportationMaterialProgrammingE!$B:$V,21,0))</f>
        <v>09/03/2022</v>
      </c>
      <c r="AB219" s="22">
        <f>VLOOKUP(E219,[3]Relatório!$A$1:$AK$65536,36,0)</f>
        <v>44628</v>
      </c>
      <c r="AC219" s="22">
        <v>44628</v>
      </c>
      <c r="AD219" s="3" t="s">
        <v>457</v>
      </c>
      <c r="AF219" s="24"/>
      <c r="AG219" s="24"/>
      <c r="AH219" s="24"/>
      <c r="AI219" s="24"/>
    </row>
    <row r="220" spans="1:35" x14ac:dyDescent="0.25">
      <c r="A220" s="26">
        <v>80534182</v>
      </c>
      <c r="B220" s="27" t="s">
        <v>264</v>
      </c>
      <c r="C220" s="27" t="s">
        <v>167</v>
      </c>
      <c r="D220" s="15">
        <f>VLOOKUP(C220,[1]CC!D$3:P$20,12,0)</f>
        <v>44613</v>
      </c>
      <c r="E220" s="16">
        <f>VLOOKUP(A220,[2]ImportationMaterialProgrammingE!B:C,2,0)</f>
        <v>540201185</v>
      </c>
      <c r="F220" s="3" t="s">
        <v>585</v>
      </c>
      <c r="G220" s="3" t="s">
        <v>452</v>
      </c>
      <c r="H220" s="17">
        <f t="shared" ca="1" si="9"/>
        <v>65</v>
      </c>
      <c r="I220" s="15" t="str">
        <f>IF(VLOOKUP(A220,[2]ImportationMaterialProgrammingE!B:U,20,0)=0,"",VLOOKUP(A220,[2]ImportationMaterialProgrammingE!B:U,20,0))</f>
        <v>14/03/2022</v>
      </c>
      <c r="J220" s="15" t="str">
        <f>IF(VLOOKUP(A220,[2]ImportationMaterialProgrammingE!B:Y,24,0)&lt;&gt;"","Sim","Não")</f>
        <v>Não</v>
      </c>
      <c r="K220" s="15" t="str">
        <f>IF(VLOOKUP(A220,[2]ImportationMaterialProgrammingE!B:X,23,0)="DTA TRANSP",VLOOKUP(A220,[2]ImportationMaterialProgrammingE!B:V,21,0),"")</f>
        <v/>
      </c>
      <c r="L220" s="15" t="str">
        <f>IF(VLOOKUP(A220,[2]ImportationMaterialProgrammingE!B:Y,24,0)=0,"",VLOOKUP(A220,[2]ImportationMaterialProgrammingE!B:Y,24,0))</f>
        <v/>
      </c>
      <c r="N220" s="3" t="str">
        <f t="shared" si="10"/>
        <v/>
      </c>
      <c r="P220" s="3" t="s">
        <v>586</v>
      </c>
      <c r="Q220" s="16" t="str">
        <f>VLOOKUP(A220,[2]ImportationMaterialProgrammingE!B:AN,39,0)</f>
        <v>2204633070</v>
      </c>
      <c r="R220" s="22">
        <f>VLOOKUP(E220,[3]Relatório!$A$1:$AK$65536,29,0)</f>
        <v>44630</v>
      </c>
      <c r="S220" s="22">
        <v>44630</v>
      </c>
      <c r="T220" s="17" t="str">
        <f>VLOOKUP(A220,[2]ImportationMaterialProgrammingE!B:F,5,0)</f>
        <v/>
      </c>
      <c r="U220" s="22">
        <f>VLOOKUP(E220,[3]Relatório!$A$1:$AK$65536,33,0)</f>
        <v>44630</v>
      </c>
      <c r="V220" s="22">
        <v>44624</v>
      </c>
      <c r="W220" s="18">
        <f t="shared" ca="1" si="11"/>
        <v>1</v>
      </c>
      <c r="Z220" s="15" t="str">
        <f>VLOOKUP(A220,[2]ImportationMaterialProgrammingE!B:X,23,0)</f>
        <v/>
      </c>
      <c r="AA220" s="1" t="str">
        <f>IF(Z220="DTA TRANSP","",VLOOKUP(A220,[2]ImportationMaterialProgrammingE!$B:$V,21,0))</f>
        <v/>
      </c>
      <c r="AB220" s="22" t="str">
        <f>VLOOKUP(E220,[3]Relatório!$A$1:$AK$65536,36,0)</f>
        <v/>
      </c>
      <c r="AC220" s="22" t="s">
        <v>587</v>
      </c>
      <c r="AF220" s="24"/>
      <c r="AG220" s="24"/>
      <c r="AH220" s="24"/>
      <c r="AI220" s="24"/>
    </row>
    <row r="221" spans="1:35" x14ac:dyDescent="0.25">
      <c r="A221" s="26">
        <v>80534184</v>
      </c>
      <c r="B221" s="27" t="s">
        <v>265</v>
      </c>
      <c r="C221" s="27" t="s">
        <v>167</v>
      </c>
      <c r="D221" s="15">
        <f>VLOOKUP(C221,[1]CC!D$3:P$20,12,0)</f>
        <v>44613</v>
      </c>
      <c r="E221" s="16">
        <f>VLOOKUP(A221,[2]ImportationMaterialProgrammingE!B:C,2,0)</f>
        <v>540201186</v>
      </c>
      <c r="F221" s="3" t="s">
        <v>585</v>
      </c>
      <c r="G221" s="3" t="s">
        <v>452</v>
      </c>
      <c r="H221" s="17">
        <f t="shared" ca="1" si="9"/>
        <v>65</v>
      </c>
      <c r="I221" s="15" t="e">
        <f>IF(VLOOKUP(A221,[2]ImportationMaterialProgrammingE!B:U,20,0)=0,"",VLOOKUP(A221,[2]ImportationMaterialProgrammingE!B:U,20,0))</f>
        <v>#REF!</v>
      </c>
      <c r="J221" s="15" t="str">
        <f>IF(VLOOKUP(A221,[2]ImportationMaterialProgrammingE!B:Y,24,0)&lt;&gt;"","Sim","Não")</f>
        <v>Não</v>
      </c>
      <c r="K221" s="15" t="str">
        <f>IF(VLOOKUP(A221,[2]ImportationMaterialProgrammingE!B:X,23,0)="DTA TRANSP",VLOOKUP(A221,[2]ImportationMaterialProgrammingE!B:V,21,0),"")</f>
        <v/>
      </c>
      <c r="L221" s="15" t="str">
        <f>IF(VLOOKUP(A221,[2]ImportationMaterialProgrammingE!B:Y,24,0)=0,"",VLOOKUP(A221,[2]ImportationMaterialProgrammingE!B:Y,24,0))</f>
        <v/>
      </c>
      <c r="N221" s="3" t="str">
        <f t="shared" si="10"/>
        <v/>
      </c>
      <c r="P221" s="3" t="s">
        <v>586</v>
      </c>
      <c r="Q221" s="16" t="str">
        <f>VLOOKUP(A221,[2]ImportationMaterialProgrammingE!B:AN,39,0)</f>
        <v xml:space="preserve">          </v>
      </c>
      <c r="R221" s="22" t="str">
        <f>VLOOKUP(E221,[3]Relatório!$A$1:$AK$65536,29,0)</f>
        <v/>
      </c>
      <c r="S221" s="22" t="s">
        <v>587</v>
      </c>
      <c r="T221" s="17" t="str">
        <f>VLOOKUP(A221,[2]ImportationMaterialProgrammingE!B:F,5,0)</f>
        <v/>
      </c>
      <c r="U221" s="22" t="str">
        <f>VLOOKUP(E221,[3]Relatório!$A$1:$AK$65536,33,0)</f>
        <v/>
      </c>
      <c r="V221" s="22">
        <v>44623</v>
      </c>
      <c r="W221" s="18">
        <f t="shared" ca="1" si="11"/>
        <v>0</v>
      </c>
      <c r="Z221" s="15" t="str">
        <f>VLOOKUP(A221,[2]ImportationMaterialProgrammingE!B:X,23,0)</f>
        <v>DTA TRANSP</v>
      </c>
      <c r="AA221" s="1" t="str">
        <f>IF(Z221="DTA TRANSP","",VLOOKUP(A221,[2]ImportationMaterialProgrammingE!$B:$V,21,0))</f>
        <v/>
      </c>
      <c r="AB221" s="22" t="str">
        <f>VLOOKUP(E221,[3]Relatório!$A$1:$AK$65536,36,0)</f>
        <v/>
      </c>
      <c r="AC221" s="22" t="s">
        <v>587</v>
      </c>
      <c r="AF221" s="24"/>
      <c r="AG221" s="24"/>
      <c r="AH221" s="24"/>
      <c r="AI221" s="24"/>
    </row>
    <row r="222" spans="1:35" x14ac:dyDescent="0.25">
      <c r="A222" s="26">
        <v>80534185</v>
      </c>
      <c r="B222" s="27" t="s">
        <v>266</v>
      </c>
      <c r="C222" s="27" t="s">
        <v>167</v>
      </c>
      <c r="D222" s="15">
        <f>VLOOKUP(C222,[1]CC!D$3:P$20,12,0)</f>
        <v>44613</v>
      </c>
      <c r="E222" s="16">
        <f>VLOOKUP(A222,[2]ImportationMaterialProgrammingE!B:C,2,0)</f>
        <v>540201187</v>
      </c>
      <c r="F222" s="3" t="s">
        <v>585</v>
      </c>
      <c r="G222" s="3" t="s">
        <v>452</v>
      </c>
      <c r="H222" s="17">
        <f t="shared" ca="1" si="9"/>
        <v>65</v>
      </c>
      <c r="I222" s="15" t="e">
        <f>IF(VLOOKUP(A222,[2]ImportationMaterialProgrammingE!B:U,20,0)=0,"",VLOOKUP(A222,[2]ImportationMaterialProgrammingE!B:U,20,0))</f>
        <v>#REF!</v>
      </c>
      <c r="J222" s="15" t="str">
        <f>IF(VLOOKUP(A222,[2]ImportationMaterialProgrammingE!B:Y,24,0)&lt;&gt;"","Sim","Não")</f>
        <v>Não</v>
      </c>
      <c r="K222" s="15" t="str">
        <f>IF(VLOOKUP(A222,[2]ImportationMaterialProgrammingE!B:X,23,0)="DTA TRANSP",VLOOKUP(A222,[2]ImportationMaterialProgrammingE!B:V,21,0),"")</f>
        <v/>
      </c>
      <c r="L222" s="15" t="str">
        <f>IF(VLOOKUP(A222,[2]ImportationMaterialProgrammingE!B:Y,24,0)=0,"",VLOOKUP(A222,[2]ImportationMaterialProgrammingE!B:Y,24,0))</f>
        <v/>
      </c>
      <c r="N222" s="3" t="str">
        <f t="shared" si="10"/>
        <v/>
      </c>
      <c r="P222" s="3" t="s">
        <v>586</v>
      </c>
      <c r="Q222" s="16" t="str">
        <f>VLOOKUP(A222,[2]ImportationMaterialProgrammingE!B:AN,39,0)</f>
        <v xml:space="preserve">          </v>
      </c>
      <c r="R222" s="22" t="str">
        <f>VLOOKUP(E222,[3]Relatório!$A$1:$AK$65536,29,0)</f>
        <v/>
      </c>
      <c r="S222" s="22" t="s">
        <v>587</v>
      </c>
      <c r="T222" s="17" t="str">
        <f>VLOOKUP(A222,[2]ImportationMaterialProgrammingE!B:F,5,0)</f>
        <v/>
      </c>
      <c r="U222" s="22" t="str">
        <f>VLOOKUP(E222,[3]Relatório!$A$1:$AK$65536,33,0)</f>
        <v/>
      </c>
      <c r="V222" s="22">
        <v>44629</v>
      </c>
      <c r="W222" s="18">
        <f t="shared" ca="1" si="11"/>
        <v>6</v>
      </c>
      <c r="Z222" s="15" t="str">
        <f>VLOOKUP(A222,[2]ImportationMaterialProgrammingE!B:X,23,0)</f>
        <v>DTA TRANSP</v>
      </c>
      <c r="AA222" s="1" t="str">
        <f>IF(Z222="DTA TRANSP","",VLOOKUP(A222,[2]ImportationMaterialProgrammingE!$B:$V,21,0))</f>
        <v/>
      </c>
      <c r="AB222" s="22" t="str">
        <f>VLOOKUP(E222,[3]Relatório!$A$1:$AK$65536,36,0)</f>
        <v/>
      </c>
      <c r="AC222" s="22" t="s">
        <v>587</v>
      </c>
      <c r="AF222" s="24"/>
      <c r="AG222" s="24"/>
      <c r="AH222" s="24"/>
      <c r="AI222" s="24"/>
    </row>
    <row r="223" spans="1:35" x14ac:dyDescent="0.25">
      <c r="A223" s="26">
        <v>80534186</v>
      </c>
      <c r="B223" s="27" t="s">
        <v>267</v>
      </c>
      <c r="C223" s="27" t="s">
        <v>167</v>
      </c>
      <c r="D223" s="15">
        <f>VLOOKUP(C223,[1]CC!D$3:P$20,12,0)</f>
        <v>44613</v>
      </c>
      <c r="E223" s="16">
        <f>VLOOKUP(A223,[2]ImportationMaterialProgrammingE!B:C,2,0)</f>
        <v>540201188</v>
      </c>
      <c r="F223" s="3" t="s">
        <v>585</v>
      </c>
      <c r="G223" s="3" t="s">
        <v>452</v>
      </c>
      <c r="H223" s="17">
        <f t="shared" ca="1" si="9"/>
        <v>65</v>
      </c>
      <c r="I223" s="15" t="e">
        <f>IF(VLOOKUP(A223,[2]ImportationMaterialProgrammingE!B:U,20,0)=0,"",VLOOKUP(A223,[2]ImportationMaterialProgrammingE!B:U,20,0))</f>
        <v>#REF!</v>
      </c>
      <c r="J223" s="15" t="str">
        <f>IF(VLOOKUP(A223,[2]ImportationMaterialProgrammingE!B:Y,24,0)&lt;&gt;"","Sim","Não")</f>
        <v>Não</v>
      </c>
      <c r="K223" s="15" t="str">
        <f>IF(VLOOKUP(A223,[2]ImportationMaterialProgrammingE!B:X,23,0)="DTA TRANSP",VLOOKUP(A223,[2]ImportationMaterialProgrammingE!B:V,21,0),"")</f>
        <v/>
      </c>
      <c r="L223" s="15" t="str">
        <f>IF(VLOOKUP(A223,[2]ImportationMaterialProgrammingE!B:Y,24,0)=0,"",VLOOKUP(A223,[2]ImportationMaterialProgrammingE!B:Y,24,0))</f>
        <v/>
      </c>
      <c r="N223" s="3" t="str">
        <f t="shared" si="10"/>
        <v/>
      </c>
      <c r="P223" s="3" t="s">
        <v>586</v>
      </c>
      <c r="Q223" s="16" t="str">
        <f>VLOOKUP(A223,[2]ImportationMaterialProgrammingE!B:AN,39,0)</f>
        <v xml:space="preserve">          </v>
      </c>
      <c r="R223" s="22" t="str">
        <f>VLOOKUP(E223,[3]Relatório!$A$1:$AK$65536,29,0)</f>
        <v/>
      </c>
      <c r="S223" s="22" t="s">
        <v>587</v>
      </c>
      <c r="T223" s="17" t="str">
        <f>VLOOKUP(A223,[2]ImportationMaterialProgrammingE!B:F,5,0)</f>
        <v/>
      </c>
      <c r="U223" s="22" t="str">
        <f>VLOOKUP(E223,[3]Relatório!$A$1:$AK$65536,33,0)</f>
        <v/>
      </c>
      <c r="V223" s="22">
        <v>44634</v>
      </c>
      <c r="W223" s="18">
        <f t="shared" ca="1" si="11"/>
        <v>11</v>
      </c>
      <c r="Z223" s="15" t="str">
        <f>VLOOKUP(A223,[2]ImportationMaterialProgrammingE!B:X,23,0)</f>
        <v>DTA TRANSP</v>
      </c>
      <c r="AA223" s="1" t="str">
        <f>IF(Z223="DTA TRANSP","",VLOOKUP(A223,[2]ImportationMaterialProgrammingE!$B:$V,21,0))</f>
        <v/>
      </c>
      <c r="AB223" s="22" t="str">
        <f>VLOOKUP(E223,[3]Relatório!$A$1:$AK$65536,36,0)</f>
        <v/>
      </c>
      <c r="AC223" s="22" t="s">
        <v>587</v>
      </c>
      <c r="AF223" s="24"/>
      <c r="AG223" s="24"/>
      <c r="AH223" s="24"/>
      <c r="AI223" s="24"/>
    </row>
    <row r="224" spans="1:35" x14ac:dyDescent="0.25">
      <c r="A224" s="26">
        <v>80534240</v>
      </c>
      <c r="B224" s="27" t="s">
        <v>268</v>
      </c>
      <c r="C224" s="27" t="s">
        <v>167</v>
      </c>
      <c r="D224" s="15">
        <f>VLOOKUP(C224,[1]CC!D$3:P$20,12,0)</f>
        <v>44613</v>
      </c>
      <c r="E224" s="16">
        <f>VLOOKUP(A224,[2]ImportationMaterialProgrammingE!B:C,2,0)</f>
        <v>540201194</v>
      </c>
      <c r="F224" s="3" t="s">
        <v>585</v>
      </c>
      <c r="G224" s="3" t="s">
        <v>452</v>
      </c>
      <c r="H224" s="17">
        <f t="shared" ca="1" si="9"/>
        <v>65</v>
      </c>
      <c r="I224" s="15" t="str">
        <f>IF(VLOOKUP(A224,[2]ImportationMaterialProgrammingE!B:U,20,0)=0,"",VLOOKUP(A224,[2]ImportationMaterialProgrammingE!B:U,20,0))</f>
        <v>07/03/2022</v>
      </c>
      <c r="J224" s="15" t="str">
        <f>IF(VLOOKUP(A224,[2]ImportationMaterialProgrammingE!B:Y,24,0)&lt;&gt;"","Sim","Não")</f>
        <v>Não</v>
      </c>
      <c r="K224" s="15" t="str">
        <f>IF(VLOOKUP(A224,[2]ImportationMaterialProgrammingE!B:X,23,0)="DTA TRANSP",VLOOKUP(A224,[2]ImportationMaterialProgrammingE!B:V,21,0),"")</f>
        <v/>
      </c>
      <c r="L224" s="15" t="str">
        <f>IF(VLOOKUP(A224,[2]ImportationMaterialProgrammingE!B:Y,24,0)=0,"",VLOOKUP(A224,[2]ImportationMaterialProgrammingE!B:Y,24,0))</f>
        <v/>
      </c>
      <c r="N224" s="3" t="str">
        <f t="shared" si="10"/>
        <v/>
      </c>
      <c r="P224" s="3" t="s">
        <v>586</v>
      </c>
      <c r="Q224" s="16" t="str">
        <f>VLOOKUP(A224,[2]ImportationMaterialProgrammingE!B:AN,39,0)</f>
        <v>2204075905</v>
      </c>
      <c r="R224" s="22">
        <f>VLOOKUP(E224,[3]Relatório!$A$1:$AK$65536,29,0)</f>
        <v>44623</v>
      </c>
      <c r="S224" s="22">
        <v>44623</v>
      </c>
      <c r="T224" s="17" t="str">
        <f>VLOOKUP(A224,[2]ImportationMaterialProgrammingE!B:F,5,0)</f>
        <v>VERDE</v>
      </c>
      <c r="U224" s="22">
        <f>VLOOKUP(E224,[3]Relatório!$A$1:$AK$65536,33,0)</f>
        <v>44624</v>
      </c>
      <c r="V224" s="22">
        <v>44624</v>
      </c>
      <c r="W224" s="18">
        <f t="shared" ca="1" si="11"/>
        <v>1</v>
      </c>
      <c r="Z224" s="15" t="str">
        <f>VLOOKUP(A224,[2]ImportationMaterialProgrammingE!B:X,23,0)</f>
        <v>SBL</v>
      </c>
      <c r="AA224" s="1" t="str">
        <f>IF(Z224="DTA TRANSP","",VLOOKUP(A224,[2]ImportationMaterialProgrammingE!$B:$V,21,0))</f>
        <v>11/03/2022</v>
      </c>
      <c r="AB224" s="22">
        <f>VLOOKUP(E224,[3]Relatório!$A$1:$AK$65536,36,0)</f>
        <v>44630</v>
      </c>
      <c r="AC224" s="22">
        <v>44630</v>
      </c>
      <c r="AD224" s="3" t="s">
        <v>457</v>
      </c>
      <c r="AF224" s="24"/>
      <c r="AG224" s="24"/>
      <c r="AH224" s="24"/>
      <c r="AI224" s="24"/>
    </row>
    <row r="225" spans="1:35" x14ac:dyDescent="0.25">
      <c r="A225" s="26">
        <v>80534255</v>
      </c>
      <c r="B225" s="27" t="s">
        <v>269</v>
      </c>
      <c r="C225" s="27" t="s">
        <v>167</v>
      </c>
      <c r="D225" s="15">
        <f>VLOOKUP(C225,[1]CC!D$3:P$20,12,0)</f>
        <v>44613</v>
      </c>
      <c r="E225" s="16">
        <f>VLOOKUP(A225,[2]ImportationMaterialProgrammingE!B:C,2,0)</f>
        <v>540201195</v>
      </c>
      <c r="F225" s="3" t="s">
        <v>585</v>
      </c>
      <c r="G225" s="3" t="s">
        <v>452</v>
      </c>
      <c r="H225" s="17">
        <f t="shared" ca="1" si="9"/>
        <v>65</v>
      </c>
      <c r="I225" s="15" t="str">
        <f>IF(VLOOKUP(A225,[2]ImportationMaterialProgrammingE!B:U,20,0)=0,"",VLOOKUP(A225,[2]ImportationMaterialProgrammingE!B:U,20,0))</f>
        <v>25/02/2022</v>
      </c>
      <c r="J225" s="15" t="str">
        <f>IF(VLOOKUP(A225,[2]ImportationMaterialProgrammingE!B:Y,24,0)&lt;&gt;"","Sim","Não")</f>
        <v>Não</v>
      </c>
      <c r="K225" s="15" t="str">
        <f>IF(VLOOKUP(A225,[2]ImportationMaterialProgrammingE!B:X,23,0)="DTA TRANSP",VLOOKUP(A225,[2]ImportationMaterialProgrammingE!B:V,21,0),"")</f>
        <v/>
      </c>
      <c r="L225" s="15" t="str">
        <f>IF(VLOOKUP(A225,[2]ImportationMaterialProgrammingE!B:Y,24,0)=0,"",VLOOKUP(A225,[2]ImportationMaterialProgrammingE!B:Y,24,0))</f>
        <v/>
      </c>
      <c r="N225" s="3" t="str">
        <f t="shared" si="10"/>
        <v/>
      </c>
      <c r="P225" s="3" t="s">
        <v>586</v>
      </c>
      <c r="Q225" s="16" t="str">
        <f>VLOOKUP(A225,[2]ImportationMaterialProgrammingE!B:AN,39,0)</f>
        <v>2203694997</v>
      </c>
      <c r="R225" s="22">
        <f>VLOOKUP(E225,[3]Relatório!$A$1:$AK$65536,29,0)</f>
        <v>44616</v>
      </c>
      <c r="S225" s="22">
        <v>44616</v>
      </c>
      <c r="T225" s="17" t="str">
        <f>VLOOKUP(A225,[2]ImportationMaterialProgrammingE!B:F,5,0)</f>
        <v>VERDE</v>
      </c>
      <c r="U225" s="22">
        <f>VLOOKUP(E225,[3]Relatório!$A$1:$AK$65536,33,0)</f>
        <v>44616</v>
      </c>
      <c r="V225" s="22">
        <v>44631</v>
      </c>
      <c r="W225" s="18">
        <f t="shared" ca="1" si="11"/>
        <v>8</v>
      </c>
      <c r="Z225" s="15" t="str">
        <f>VLOOKUP(A225,[2]ImportationMaterialProgrammingE!B:X,23,0)</f>
        <v>FINALIZADO</v>
      </c>
      <c r="AA225" s="1" t="str">
        <f>IF(Z225="DTA TRANSP","",VLOOKUP(A225,[2]ImportationMaterialProgrammingE!$B:$V,21,0))</f>
        <v>25/02/2022</v>
      </c>
      <c r="AB225" s="22">
        <f>VLOOKUP(E225,[3]Relatório!$A$1:$AK$65536,36,0)</f>
        <v>44616</v>
      </c>
      <c r="AC225" s="22">
        <v>44616</v>
      </c>
      <c r="AD225" s="3" t="s">
        <v>457</v>
      </c>
      <c r="AF225" s="24"/>
      <c r="AG225" s="24"/>
      <c r="AH225" s="24"/>
      <c r="AI225" s="24"/>
    </row>
    <row r="226" spans="1:35" x14ac:dyDescent="0.25">
      <c r="A226" s="26">
        <v>80534290</v>
      </c>
      <c r="B226" s="27" t="s">
        <v>270</v>
      </c>
      <c r="C226" s="27" t="s">
        <v>167</v>
      </c>
      <c r="D226" s="15">
        <f>VLOOKUP(C226,[1]CC!D$3:P$20,12,0)</f>
        <v>44613</v>
      </c>
      <c r="E226" s="16">
        <f>VLOOKUP(A226,[2]ImportationMaterialProgrammingE!B:C,2,0)</f>
        <v>540201197</v>
      </c>
      <c r="F226" s="3" t="s">
        <v>585</v>
      </c>
      <c r="G226" s="3" t="s">
        <v>452</v>
      </c>
      <c r="H226" s="17">
        <f t="shared" ca="1" si="9"/>
        <v>65</v>
      </c>
      <c r="I226" s="15" t="str">
        <f>IF(VLOOKUP(A226,[2]ImportationMaterialProgrammingE!B:U,20,0)=0,"",VLOOKUP(A226,[2]ImportationMaterialProgrammingE!B:U,20,0))</f>
        <v>25/02/2022</v>
      </c>
      <c r="J226" s="15" t="str">
        <f>IF(VLOOKUP(A226,[2]ImportationMaterialProgrammingE!B:Y,24,0)&lt;&gt;"","Sim","Não")</f>
        <v>Não</v>
      </c>
      <c r="K226" s="15" t="str">
        <f>IF(VLOOKUP(A226,[2]ImportationMaterialProgrammingE!B:X,23,0)="DTA TRANSP",VLOOKUP(A226,[2]ImportationMaterialProgrammingE!B:V,21,0),"")</f>
        <v/>
      </c>
      <c r="L226" s="15" t="str">
        <f>IF(VLOOKUP(A226,[2]ImportationMaterialProgrammingE!B:Y,24,0)=0,"",VLOOKUP(A226,[2]ImportationMaterialProgrammingE!B:Y,24,0))</f>
        <v/>
      </c>
      <c r="N226" s="3" t="str">
        <f t="shared" si="10"/>
        <v/>
      </c>
      <c r="P226" s="3" t="s">
        <v>586</v>
      </c>
      <c r="Q226" s="16" t="str">
        <f>VLOOKUP(A226,[2]ImportationMaterialProgrammingE!B:AN,39,0)</f>
        <v>2203696515</v>
      </c>
      <c r="R226" s="22">
        <f>VLOOKUP(E226,[3]Relatório!$A$1:$AK$65536,29,0)</f>
        <v>44616</v>
      </c>
      <c r="S226" s="22">
        <v>44616</v>
      </c>
      <c r="T226" s="17" t="str">
        <f>VLOOKUP(A226,[2]ImportationMaterialProgrammingE!B:F,5,0)</f>
        <v>VERDE</v>
      </c>
      <c r="U226" s="22">
        <f>VLOOKUP(E226,[3]Relatório!$A$1:$AK$65536,33,0)</f>
        <v>44616</v>
      </c>
      <c r="V226" s="22">
        <v>44628</v>
      </c>
      <c r="W226" s="18">
        <f t="shared" ca="1" si="11"/>
        <v>5</v>
      </c>
      <c r="Z226" s="15" t="str">
        <f>VLOOKUP(A226,[2]ImportationMaterialProgrammingE!B:X,23,0)</f>
        <v>FINALIZADO</v>
      </c>
      <c r="AA226" s="1" t="str">
        <f>IF(Z226="DTA TRANSP","",VLOOKUP(A226,[2]ImportationMaterialProgrammingE!$B:$V,21,0))</f>
        <v>25/02/2022</v>
      </c>
      <c r="AB226" s="22">
        <f>VLOOKUP(E226,[3]Relatório!$A$1:$AK$65536,36,0)</f>
        <v>44616</v>
      </c>
      <c r="AC226" s="22">
        <v>44616</v>
      </c>
      <c r="AD226" s="3" t="s">
        <v>457</v>
      </c>
      <c r="AF226" s="24"/>
      <c r="AG226" s="24"/>
      <c r="AH226" s="24"/>
      <c r="AI226" s="24"/>
    </row>
    <row r="227" spans="1:35" x14ac:dyDescent="0.25">
      <c r="A227" s="26">
        <v>80534299</v>
      </c>
      <c r="B227" s="27" t="s">
        <v>271</v>
      </c>
      <c r="C227" s="27" t="s">
        <v>167</v>
      </c>
      <c r="D227" s="15">
        <f>VLOOKUP(C227,[1]CC!D$3:P$20,12,0)</f>
        <v>44613</v>
      </c>
      <c r="E227" s="16">
        <f>VLOOKUP(A227,[2]ImportationMaterialProgrammingE!B:C,2,0)</f>
        <v>540201199</v>
      </c>
      <c r="F227" s="3" t="s">
        <v>585</v>
      </c>
      <c r="G227" s="3" t="s">
        <v>452</v>
      </c>
      <c r="H227" s="17">
        <f t="shared" ca="1" si="9"/>
        <v>65</v>
      </c>
      <c r="I227" s="15" t="str">
        <f>IF(VLOOKUP(A227,[2]ImportationMaterialProgrammingE!B:U,20,0)=0,"",VLOOKUP(A227,[2]ImportationMaterialProgrammingE!B:U,20,0))</f>
        <v>08/03/2022</v>
      </c>
      <c r="J227" s="15" t="str">
        <f>IF(VLOOKUP(A227,[2]ImportationMaterialProgrammingE!B:Y,24,0)&lt;&gt;"","Sim","Não")</f>
        <v>Não</v>
      </c>
      <c r="K227" s="15" t="str">
        <f>IF(VLOOKUP(A227,[2]ImportationMaterialProgrammingE!B:X,23,0)="DTA TRANSP",VLOOKUP(A227,[2]ImportationMaterialProgrammingE!B:V,21,0),"")</f>
        <v/>
      </c>
      <c r="L227" s="15" t="str">
        <f>IF(VLOOKUP(A227,[2]ImportationMaterialProgrammingE!B:Y,24,0)=0,"",VLOOKUP(A227,[2]ImportationMaterialProgrammingE!B:Y,24,0))</f>
        <v/>
      </c>
      <c r="N227" s="3" t="str">
        <f t="shared" si="10"/>
        <v/>
      </c>
      <c r="P227" s="3" t="s">
        <v>586</v>
      </c>
      <c r="Q227" s="16" t="str">
        <f>VLOOKUP(A227,[2]ImportationMaterialProgrammingE!B:AN,39,0)</f>
        <v>2204430411</v>
      </c>
      <c r="R227" s="22">
        <f>VLOOKUP(E227,[3]Relatório!$A$1:$AK$65536,29,0)</f>
        <v>44628</v>
      </c>
      <c r="S227" s="22">
        <v>44628</v>
      </c>
      <c r="T227" s="17" t="str">
        <f>VLOOKUP(A227,[2]ImportationMaterialProgrammingE!B:F,5,0)</f>
        <v>VERDE</v>
      </c>
      <c r="U227" s="22">
        <f>VLOOKUP(E227,[3]Relatório!$A$1:$AK$65536,33,0)</f>
        <v>44628</v>
      </c>
      <c r="V227" s="22">
        <v>44634</v>
      </c>
      <c r="W227" s="18">
        <f t="shared" ca="1" si="11"/>
        <v>11</v>
      </c>
      <c r="Z227" s="15" t="str">
        <f>VLOOKUP(A227,[2]ImportationMaterialProgrammingE!B:X,23,0)</f>
        <v>FINALIZADO</v>
      </c>
      <c r="AA227" s="1" t="str">
        <f>IF(Z227="DTA TRANSP","",VLOOKUP(A227,[2]ImportationMaterialProgrammingE!$B:$V,21,0))</f>
        <v>08/03/2022</v>
      </c>
      <c r="AB227" s="22">
        <f>VLOOKUP(E227,[3]Relatório!$A$1:$AK$65536,36,0)</f>
        <v>44629</v>
      </c>
      <c r="AC227" s="22">
        <v>44629</v>
      </c>
      <c r="AD227" s="3" t="s">
        <v>457</v>
      </c>
      <c r="AF227" s="24"/>
      <c r="AG227" s="24"/>
      <c r="AH227" s="24"/>
      <c r="AI227" s="24"/>
    </row>
    <row r="228" spans="1:35" x14ac:dyDescent="0.25">
      <c r="A228" s="26">
        <v>80534301</v>
      </c>
      <c r="B228" s="27" t="s">
        <v>272</v>
      </c>
      <c r="C228" s="27" t="s">
        <v>167</v>
      </c>
      <c r="D228" s="15">
        <f>VLOOKUP(C228,[1]CC!D$3:P$20,12,0)</f>
        <v>44613</v>
      </c>
      <c r="E228" s="16">
        <f>VLOOKUP(A228,[2]ImportationMaterialProgrammingE!B:C,2,0)</f>
        <v>540201200</v>
      </c>
      <c r="F228" s="3" t="s">
        <v>585</v>
      </c>
      <c r="G228" s="3" t="s">
        <v>452</v>
      </c>
      <c r="H228" s="17">
        <f t="shared" ca="1" si="9"/>
        <v>228</v>
      </c>
      <c r="I228" s="15" t="str">
        <f>IF(VLOOKUP(A228,[2]ImportationMaterialProgrammingE!B:U,20,0)=0,"",VLOOKUP(A228,[2]ImportationMaterialProgrammingE!B:U,20,0))</f>
        <v>14/03/2022</v>
      </c>
      <c r="J228" s="15" t="str">
        <f>IF(VLOOKUP(A228,[2]ImportationMaterialProgrammingE!B:Y,24,0)&lt;&gt;"","Sim","Não")</f>
        <v>Sim</v>
      </c>
      <c r="K228" s="15" t="str">
        <f>IF(VLOOKUP(A228,[2]ImportationMaterialProgrammingE!B:X,23,0)="DTA TRANSP",VLOOKUP(A228,[2]ImportationMaterialProgrammingE!B:V,21,0),"")</f>
        <v/>
      </c>
      <c r="L228" s="15" t="str">
        <f>IF(VLOOKUP(A228,[2]ImportationMaterialProgrammingE!B:Y,24,0)=0,"",VLOOKUP(A228,[2]ImportationMaterialProgrammingE!B:Y,24,0))</f>
        <v>08/03/2022</v>
      </c>
      <c r="N228" s="3" t="str">
        <f t="shared" si="10"/>
        <v/>
      </c>
      <c r="P228" s="3" t="s">
        <v>586</v>
      </c>
      <c r="Q228" s="16" t="str">
        <f>VLOOKUP(A228,[2]ImportationMaterialProgrammingE!B:AN,39,0)</f>
        <v xml:space="preserve">          </v>
      </c>
      <c r="R228" s="22">
        <f>VLOOKUP(E228,[3]Relatório!$A$1:$AK$65536,29,0)</f>
        <v>44631</v>
      </c>
      <c r="S228" s="22">
        <v>44631</v>
      </c>
      <c r="T228" s="17" t="str">
        <f>VLOOKUP(A228,[2]ImportationMaterialProgrammingE!B:F,5,0)</f>
        <v/>
      </c>
      <c r="U228" s="22">
        <f>VLOOKUP(E228,[3]Relatório!$A$1:$AK$65536,33,0)</f>
        <v>44631</v>
      </c>
      <c r="V228" s="22">
        <v>44623</v>
      </c>
      <c r="W228" s="18">
        <f t="shared" ca="1" si="11"/>
        <v>0</v>
      </c>
      <c r="Z228" s="15" t="str">
        <f>VLOOKUP(A228,[2]ImportationMaterialProgrammingE!B:X,23,0)</f>
        <v>DTA EADI</v>
      </c>
      <c r="AA228" s="1" t="str">
        <f>IF(Z228="DTA TRANSP","",VLOOKUP(A228,[2]ImportationMaterialProgrammingE!$B:$V,21,0))</f>
        <v/>
      </c>
      <c r="AB228" s="22">
        <f>VLOOKUP(E228,[3]Relatório!$A$1:$AK$65536,36,0)</f>
        <v>44631</v>
      </c>
      <c r="AC228" s="22">
        <v>44631</v>
      </c>
      <c r="AD228" s="3" t="s">
        <v>457</v>
      </c>
      <c r="AF228" s="24"/>
      <c r="AG228" s="24"/>
      <c r="AH228" s="24"/>
      <c r="AI228" s="24"/>
    </row>
    <row r="229" spans="1:35" x14ac:dyDescent="0.25">
      <c r="A229" s="26">
        <v>80534304</v>
      </c>
      <c r="B229" s="27" t="s">
        <v>273</v>
      </c>
      <c r="C229" s="27" t="s">
        <v>167</v>
      </c>
      <c r="D229" s="15">
        <f>VLOOKUP(C229,[1]CC!D$3:P$20,12,0)</f>
        <v>44613</v>
      </c>
      <c r="E229" s="16">
        <f>VLOOKUP(A229,[2]ImportationMaterialProgrammingE!B:C,2,0)</f>
        <v>540201201</v>
      </c>
      <c r="F229" s="3" t="s">
        <v>585</v>
      </c>
      <c r="G229" s="3" t="s">
        <v>452</v>
      </c>
      <c r="H229" s="17">
        <f t="shared" ca="1" si="9"/>
        <v>228</v>
      </c>
      <c r="I229" s="15" t="e">
        <f>IF(VLOOKUP(A229,[2]ImportationMaterialProgrammingE!B:U,20,0)=0,"",VLOOKUP(A229,[2]ImportationMaterialProgrammingE!B:U,20,0))</f>
        <v>#REF!</v>
      </c>
      <c r="J229" s="15" t="str">
        <f>IF(VLOOKUP(A229,[2]ImportationMaterialProgrammingE!B:Y,24,0)&lt;&gt;"","Sim","Não")</f>
        <v>Sim</v>
      </c>
      <c r="K229" s="15" t="str">
        <f>IF(VLOOKUP(A229,[2]ImportationMaterialProgrammingE!B:X,23,0)="DTA TRANSP",VLOOKUP(A229,[2]ImportationMaterialProgrammingE!B:V,21,0),"")</f>
        <v/>
      </c>
      <c r="L229" s="15" t="str">
        <f>IF(VLOOKUP(A229,[2]ImportationMaterialProgrammingE!B:Y,24,0)=0,"",VLOOKUP(A229,[2]ImportationMaterialProgrammingE!B:Y,24,0))</f>
        <v>08/03/2022</v>
      </c>
      <c r="N229" s="3" t="str">
        <f t="shared" si="10"/>
        <v/>
      </c>
      <c r="P229" s="3" t="s">
        <v>586</v>
      </c>
      <c r="Q229" s="16" t="str">
        <f>VLOOKUP(A229,[2]ImportationMaterialProgrammingE!B:AN,39,0)</f>
        <v>2204637504</v>
      </c>
      <c r="R229" s="22">
        <f>VLOOKUP(E229,[3]Relatório!$A$1:$AK$65536,29,0)</f>
        <v>44630</v>
      </c>
      <c r="S229" s="22">
        <v>44630</v>
      </c>
      <c r="T229" s="17" t="str">
        <f>VLOOKUP(A229,[2]ImportationMaterialProgrammingE!B:F,5,0)</f>
        <v/>
      </c>
      <c r="U229" s="22">
        <f>VLOOKUP(E229,[3]Relatório!$A$1:$AK$65536,33,0)</f>
        <v>44630</v>
      </c>
      <c r="V229" s="22">
        <v>44623</v>
      </c>
      <c r="W229" s="18">
        <f t="shared" ca="1" si="11"/>
        <v>0</v>
      </c>
      <c r="Z229" s="15" t="str">
        <f>VLOOKUP(A229,[2]ImportationMaterialProgrammingE!B:X,23,0)</f>
        <v>DTA EADI</v>
      </c>
      <c r="AA229" s="1" t="str">
        <f>IF(Z229="DTA TRANSP","",VLOOKUP(A229,[2]ImportationMaterialProgrammingE!$B:$V,21,0))</f>
        <v/>
      </c>
      <c r="AB229" s="22" t="str">
        <f>VLOOKUP(E229,[3]Relatório!$A$1:$AK$65536,36,0)</f>
        <v/>
      </c>
      <c r="AC229" s="22">
        <v>44634</v>
      </c>
      <c r="AF229" s="24"/>
      <c r="AG229" s="24"/>
      <c r="AH229" s="24"/>
      <c r="AI229" s="24"/>
    </row>
    <row r="230" spans="1:35" x14ac:dyDescent="0.25">
      <c r="A230" s="26">
        <v>80534310</v>
      </c>
      <c r="B230" s="27" t="s">
        <v>274</v>
      </c>
      <c r="C230" s="27" t="s">
        <v>167</v>
      </c>
      <c r="D230" s="15">
        <f>VLOOKUP(C230,[1]CC!D$3:P$20,12,0)</f>
        <v>44613</v>
      </c>
      <c r="E230" s="16">
        <f>VLOOKUP(A230,[2]ImportationMaterialProgrammingE!B:C,2,0)</f>
        <v>540201205</v>
      </c>
      <c r="F230" s="3" t="s">
        <v>585</v>
      </c>
      <c r="G230" s="3" t="s">
        <v>452</v>
      </c>
      <c r="H230" s="17">
        <f t="shared" ca="1" si="9"/>
        <v>65</v>
      </c>
      <c r="I230" s="15" t="str">
        <f>IF(VLOOKUP(A230,[2]ImportationMaterialProgrammingE!B:U,20,0)=0,"",VLOOKUP(A230,[2]ImportationMaterialProgrammingE!B:U,20,0))</f>
        <v>17/03/2022</v>
      </c>
      <c r="J230" s="15" t="str">
        <f>IF(VLOOKUP(A230,[2]ImportationMaterialProgrammingE!B:Y,24,0)&lt;&gt;"","Sim","Não")</f>
        <v>Não</v>
      </c>
      <c r="K230" s="15" t="str">
        <f>IF(VLOOKUP(A230,[2]ImportationMaterialProgrammingE!B:X,23,0)="DTA TRANSP",VLOOKUP(A230,[2]ImportationMaterialProgrammingE!B:V,21,0),"")</f>
        <v/>
      </c>
      <c r="L230" s="15" t="str">
        <f>IF(VLOOKUP(A230,[2]ImportationMaterialProgrammingE!B:Y,24,0)=0,"",VLOOKUP(A230,[2]ImportationMaterialProgrammingE!B:Y,24,0))</f>
        <v/>
      </c>
      <c r="N230" s="3" t="str">
        <f t="shared" si="10"/>
        <v/>
      </c>
      <c r="P230" s="3" t="s">
        <v>586</v>
      </c>
      <c r="Q230" s="16" t="str">
        <f>VLOOKUP(A230,[2]ImportationMaterialProgrammingE!B:AN,39,0)</f>
        <v>2203555067</v>
      </c>
      <c r="R230" s="22">
        <f>VLOOKUP(E230,[3]Relatório!$A$1:$AK$65536,29,0)</f>
        <v>44614</v>
      </c>
      <c r="S230" s="22">
        <v>44614</v>
      </c>
      <c r="T230" s="17" t="str">
        <f>VLOOKUP(A230,[2]ImportationMaterialProgrammingE!B:F,5,0)</f>
        <v>VERDE</v>
      </c>
      <c r="U230" s="22">
        <f>VLOOKUP(E230,[3]Relatório!$A$1:$AK$65536,33,0)</f>
        <v>44615</v>
      </c>
      <c r="V230" s="22">
        <v>44623</v>
      </c>
      <c r="W230" s="18">
        <f t="shared" ca="1" si="11"/>
        <v>0</v>
      </c>
      <c r="Z230" s="15" t="str">
        <f>VLOOKUP(A230,[2]ImportationMaterialProgrammingE!B:X,23,0)</f>
        <v/>
      </c>
      <c r="AA230" s="1" t="str">
        <f>IF(Z230="DTA TRANSP","",VLOOKUP(A230,[2]ImportationMaterialProgrammingE!$B:$V,21,0))</f>
        <v/>
      </c>
      <c r="AB230" s="22" t="str">
        <f>VLOOKUP(E230,[3]Relatório!$A$1:$AK$65536,36,0)</f>
        <v/>
      </c>
      <c r="AC230" s="22">
        <v>44631</v>
      </c>
      <c r="AF230" s="24"/>
      <c r="AG230" s="24"/>
      <c r="AH230" s="24"/>
      <c r="AI230" s="24"/>
    </row>
    <row r="231" spans="1:35" x14ac:dyDescent="0.25">
      <c r="A231" s="26">
        <v>80534311</v>
      </c>
      <c r="B231" s="27" t="s">
        <v>275</v>
      </c>
      <c r="C231" s="27" t="s">
        <v>167</v>
      </c>
      <c r="D231" s="15">
        <f>VLOOKUP(C231,[1]CC!D$3:P$20,12,0)</f>
        <v>44613</v>
      </c>
      <c r="E231" s="16">
        <f>VLOOKUP(A231,[2]ImportationMaterialProgrammingE!B:C,2,0)</f>
        <v>540201202</v>
      </c>
      <c r="F231" s="3" t="s">
        <v>585</v>
      </c>
      <c r="G231" s="3" t="s">
        <v>452</v>
      </c>
      <c r="H231" s="17">
        <f t="shared" ca="1" si="9"/>
        <v>228</v>
      </c>
      <c r="I231" s="15" t="e">
        <f>IF(VLOOKUP(A231,[2]ImportationMaterialProgrammingE!B:U,20,0)=0,"",VLOOKUP(A231,[2]ImportationMaterialProgrammingE!B:U,20,0))</f>
        <v>#REF!</v>
      </c>
      <c r="J231" s="15" t="str">
        <f>IF(VLOOKUP(A231,[2]ImportationMaterialProgrammingE!B:Y,24,0)&lt;&gt;"","Sim","Não")</f>
        <v>Sim</v>
      </c>
      <c r="K231" s="15" t="str">
        <f>IF(VLOOKUP(A231,[2]ImportationMaterialProgrammingE!B:X,23,0)="DTA TRANSP",VLOOKUP(A231,[2]ImportationMaterialProgrammingE!B:V,21,0),"")</f>
        <v/>
      </c>
      <c r="L231" s="15" t="str">
        <f>IF(VLOOKUP(A231,[2]ImportationMaterialProgrammingE!B:Y,24,0)=0,"",VLOOKUP(A231,[2]ImportationMaterialProgrammingE!B:Y,24,0))</f>
        <v>08/03/2022</v>
      </c>
      <c r="N231" s="3" t="str">
        <f t="shared" si="10"/>
        <v/>
      </c>
      <c r="P231" s="3" t="s">
        <v>586</v>
      </c>
      <c r="Q231" s="16" t="str">
        <f>VLOOKUP(A231,[2]ImportationMaterialProgrammingE!B:AN,39,0)</f>
        <v>2204637512</v>
      </c>
      <c r="R231" s="22">
        <f>VLOOKUP(E231,[3]Relatório!$A$1:$AK$65536,29,0)</f>
        <v>44630</v>
      </c>
      <c r="S231" s="22">
        <v>44630</v>
      </c>
      <c r="T231" s="17" t="str">
        <f>VLOOKUP(A231,[2]ImportationMaterialProgrammingE!B:F,5,0)</f>
        <v/>
      </c>
      <c r="U231" s="22">
        <f>VLOOKUP(E231,[3]Relatório!$A$1:$AK$65536,33,0)</f>
        <v>44630</v>
      </c>
      <c r="V231" s="22">
        <v>44617</v>
      </c>
      <c r="W231" s="18">
        <f t="shared" ca="1" si="11"/>
        <v>-6</v>
      </c>
      <c r="Z231" s="15" t="str">
        <f>VLOOKUP(A231,[2]ImportationMaterialProgrammingE!B:X,23,0)</f>
        <v>DTA EADI</v>
      </c>
      <c r="AA231" s="1" t="str">
        <f>IF(Z231="DTA TRANSP","",VLOOKUP(A231,[2]ImportationMaterialProgrammingE!$B:$V,21,0))</f>
        <v/>
      </c>
      <c r="AB231" s="22" t="str">
        <f>VLOOKUP(E231,[3]Relatório!$A$1:$AK$65536,36,0)</f>
        <v/>
      </c>
      <c r="AC231" s="22">
        <v>44631</v>
      </c>
      <c r="AF231" s="24"/>
      <c r="AG231" s="24"/>
      <c r="AH231" s="24"/>
      <c r="AI231" s="24"/>
    </row>
    <row r="232" spans="1:35" x14ac:dyDescent="0.25">
      <c r="A232" s="26">
        <v>80534312</v>
      </c>
      <c r="B232" s="27" t="s">
        <v>276</v>
      </c>
      <c r="C232" s="27" t="s">
        <v>167</v>
      </c>
      <c r="D232" s="15">
        <f>VLOOKUP(C232,[1]CC!D$3:P$20,12,0)</f>
        <v>44613</v>
      </c>
      <c r="E232" s="16">
        <f>VLOOKUP(A232,[2]ImportationMaterialProgrammingE!B:C,2,0)</f>
        <v>540201203</v>
      </c>
      <c r="F232" s="3" t="s">
        <v>585</v>
      </c>
      <c r="G232" s="3" t="s">
        <v>452</v>
      </c>
      <c r="H232" s="17">
        <f t="shared" ca="1" si="9"/>
        <v>228</v>
      </c>
      <c r="I232" s="15" t="e">
        <f>IF(VLOOKUP(A232,[2]ImportationMaterialProgrammingE!B:U,20,0)=0,"",VLOOKUP(A232,[2]ImportationMaterialProgrammingE!B:U,20,0))</f>
        <v>#REF!</v>
      </c>
      <c r="J232" s="15" t="str">
        <f>IF(VLOOKUP(A232,[2]ImportationMaterialProgrammingE!B:Y,24,0)&lt;&gt;"","Sim","Não")</f>
        <v>Sim</v>
      </c>
      <c r="K232" s="15" t="str">
        <f>IF(VLOOKUP(A232,[2]ImportationMaterialProgrammingE!B:X,23,0)="DTA TRANSP",VLOOKUP(A232,[2]ImportationMaterialProgrammingE!B:V,21,0),"")</f>
        <v/>
      </c>
      <c r="L232" s="15" t="str">
        <f>IF(VLOOKUP(A232,[2]ImportationMaterialProgrammingE!B:Y,24,0)=0,"",VLOOKUP(A232,[2]ImportationMaterialProgrammingE!B:Y,24,0))</f>
        <v>08/03/2022</v>
      </c>
      <c r="N232" s="3" t="str">
        <f t="shared" si="10"/>
        <v/>
      </c>
      <c r="P232" s="3" t="s">
        <v>586</v>
      </c>
      <c r="Q232" s="16" t="str">
        <f>VLOOKUP(A232,[2]ImportationMaterialProgrammingE!B:AN,39,0)</f>
        <v>2204637997</v>
      </c>
      <c r="R232" s="22">
        <f>VLOOKUP(E232,[3]Relatório!$A$1:$AK$65536,29,0)</f>
        <v>44630</v>
      </c>
      <c r="S232" s="22">
        <v>44630</v>
      </c>
      <c r="T232" s="17" t="str">
        <f>VLOOKUP(A232,[2]ImportationMaterialProgrammingE!B:F,5,0)</f>
        <v/>
      </c>
      <c r="U232" s="22">
        <f>VLOOKUP(E232,[3]Relatório!$A$1:$AK$65536,33,0)</f>
        <v>44630</v>
      </c>
      <c r="V232" s="22">
        <v>44627</v>
      </c>
      <c r="W232" s="18">
        <f t="shared" ca="1" si="11"/>
        <v>4</v>
      </c>
      <c r="Z232" s="15" t="str">
        <f>VLOOKUP(A232,[2]ImportationMaterialProgrammingE!B:X,23,0)</f>
        <v>DTA EADI</v>
      </c>
      <c r="AA232" s="1" t="str">
        <f>IF(Z232="DTA TRANSP","",VLOOKUP(A232,[2]ImportationMaterialProgrammingE!$B:$V,21,0))</f>
        <v/>
      </c>
      <c r="AB232" s="22" t="str">
        <f>VLOOKUP(E232,[3]Relatório!$A$1:$AK$65536,36,0)</f>
        <v/>
      </c>
      <c r="AC232" s="22" t="s">
        <v>587</v>
      </c>
      <c r="AF232" s="24"/>
      <c r="AG232" s="24"/>
      <c r="AH232" s="24"/>
      <c r="AI232" s="24"/>
    </row>
    <row r="233" spans="1:35" x14ac:dyDescent="0.25">
      <c r="A233" s="26">
        <v>80534313</v>
      </c>
      <c r="B233" s="27" t="s">
        <v>277</v>
      </c>
      <c r="C233" s="27" t="s">
        <v>167</v>
      </c>
      <c r="D233" s="15">
        <f>VLOOKUP(C233,[1]CC!D$3:P$20,12,0)</f>
        <v>44613</v>
      </c>
      <c r="E233" s="16">
        <f>VLOOKUP(A233,[2]ImportationMaterialProgrammingE!B:C,2,0)</f>
        <v>540201204</v>
      </c>
      <c r="F233" s="3" t="s">
        <v>585</v>
      </c>
      <c r="G233" s="3" t="s">
        <v>452</v>
      </c>
      <c r="H233" s="17">
        <f t="shared" ca="1" si="9"/>
        <v>228</v>
      </c>
      <c r="I233" s="15" t="e">
        <f>IF(VLOOKUP(A233,[2]ImportationMaterialProgrammingE!B:U,20,0)=0,"",VLOOKUP(A233,[2]ImportationMaterialProgrammingE!B:U,20,0))</f>
        <v>#REF!</v>
      </c>
      <c r="J233" s="15" t="str">
        <f>IF(VLOOKUP(A233,[2]ImportationMaterialProgrammingE!B:Y,24,0)&lt;&gt;"","Sim","Não")</f>
        <v>Sim</v>
      </c>
      <c r="K233" s="15" t="str">
        <f>IF(VLOOKUP(A233,[2]ImportationMaterialProgrammingE!B:X,23,0)="DTA TRANSP",VLOOKUP(A233,[2]ImportationMaterialProgrammingE!B:V,21,0),"")</f>
        <v/>
      </c>
      <c r="L233" s="15" t="str">
        <f>IF(VLOOKUP(A233,[2]ImportationMaterialProgrammingE!B:Y,24,0)=0,"",VLOOKUP(A233,[2]ImportationMaterialProgrammingE!B:Y,24,0))</f>
        <v>08/03/2022</v>
      </c>
      <c r="N233" s="3" t="str">
        <f t="shared" si="10"/>
        <v/>
      </c>
      <c r="P233" s="3" t="s">
        <v>586</v>
      </c>
      <c r="Q233" s="16" t="str">
        <f>VLOOKUP(A233,[2]ImportationMaterialProgrammingE!B:AN,39,0)</f>
        <v>2204637539</v>
      </c>
      <c r="R233" s="22">
        <f>VLOOKUP(E233,[3]Relatório!$A$1:$AK$65536,29,0)</f>
        <v>44630</v>
      </c>
      <c r="S233" s="22">
        <v>44630</v>
      </c>
      <c r="T233" s="17" t="str">
        <f>VLOOKUP(A233,[2]ImportationMaterialProgrammingE!B:F,5,0)</f>
        <v/>
      </c>
      <c r="U233" s="22">
        <f>VLOOKUP(E233,[3]Relatório!$A$1:$AK$65536,33,0)</f>
        <v>44630</v>
      </c>
      <c r="V233" s="22">
        <v>44623</v>
      </c>
      <c r="W233" s="18">
        <f t="shared" ca="1" si="11"/>
        <v>0</v>
      </c>
      <c r="Z233" s="15" t="str">
        <f>VLOOKUP(A233,[2]ImportationMaterialProgrammingE!B:X,23,0)</f>
        <v>DTA EADI</v>
      </c>
      <c r="AA233" s="1" t="str">
        <f>IF(Z233="DTA TRANSP","",VLOOKUP(A233,[2]ImportationMaterialProgrammingE!$B:$V,21,0))</f>
        <v/>
      </c>
      <c r="AB233" s="22" t="str">
        <f>VLOOKUP(E233,[3]Relatório!$A$1:$AK$65536,36,0)</f>
        <v/>
      </c>
      <c r="AC233" s="22" t="s">
        <v>587</v>
      </c>
      <c r="AF233" s="24"/>
      <c r="AG233" s="24"/>
      <c r="AH233" s="24"/>
      <c r="AI233" s="24"/>
    </row>
    <row r="234" spans="1:35" x14ac:dyDescent="0.25">
      <c r="A234" s="26">
        <v>80534322</v>
      </c>
      <c r="B234" s="27" t="s">
        <v>278</v>
      </c>
      <c r="C234" s="27" t="s">
        <v>167</v>
      </c>
      <c r="D234" s="15">
        <f>VLOOKUP(C234,[1]CC!D$3:P$20,12,0)</f>
        <v>44613</v>
      </c>
      <c r="E234" s="16">
        <f>VLOOKUP(A234,[2]ImportationMaterialProgrammingE!B:C,2,0)</f>
        <v>540201206</v>
      </c>
      <c r="F234" s="3" t="s">
        <v>585</v>
      </c>
      <c r="G234" s="3" t="s">
        <v>452</v>
      </c>
      <c r="H234" s="17">
        <f t="shared" ca="1" si="9"/>
        <v>65</v>
      </c>
      <c r="I234" s="15" t="str">
        <f>IF(VLOOKUP(A234,[2]ImportationMaterialProgrammingE!B:U,20,0)=0,"",VLOOKUP(A234,[2]ImportationMaterialProgrammingE!B:U,20,0))</f>
        <v>25/02/2022</v>
      </c>
      <c r="J234" s="15" t="str">
        <f>IF(VLOOKUP(A234,[2]ImportationMaterialProgrammingE!B:Y,24,0)&lt;&gt;"","Sim","Não")</f>
        <v>Não</v>
      </c>
      <c r="K234" s="15" t="str">
        <f>IF(VLOOKUP(A234,[2]ImportationMaterialProgrammingE!B:X,23,0)="DTA TRANSP",VLOOKUP(A234,[2]ImportationMaterialProgrammingE!B:V,21,0),"")</f>
        <v/>
      </c>
      <c r="L234" s="15" t="str">
        <f>IF(VLOOKUP(A234,[2]ImportationMaterialProgrammingE!B:Y,24,0)=0,"",VLOOKUP(A234,[2]ImportationMaterialProgrammingE!B:Y,24,0))</f>
        <v/>
      </c>
      <c r="N234" s="3" t="str">
        <f t="shared" si="10"/>
        <v/>
      </c>
      <c r="P234" s="3" t="s">
        <v>586</v>
      </c>
      <c r="Q234" s="16" t="str">
        <f>VLOOKUP(A234,[2]ImportationMaterialProgrammingE!B:AN,39,0)</f>
        <v>2203696523</v>
      </c>
      <c r="R234" s="22">
        <f>VLOOKUP(E234,[3]Relatório!$A$1:$AK$65536,29,0)</f>
        <v>44616</v>
      </c>
      <c r="S234" s="22">
        <v>44616</v>
      </c>
      <c r="T234" s="17" t="str">
        <f>VLOOKUP(A234,[2]ImportationMaterialProgrammingE!B:F,5,0)</f>
        <v>VERDE</v>
      </c>
      <c r="U234" s="22">
        <f>VLOOKUP(E234,[3]Relatório!$A$1:$AK$65536,33,0)</f>
        <v>44616</v>
      </c>
      <c r="V234" s="22">
        <v>44623</v>
      </c>
      <c r="W234" s="18">
        <f t="shared" ca="1" si="11"/>
        <v>0</v>
      </c>
      <c r="Z234" s="15" t="str">
        <f>VLOOKUP(A234,[2]ImportationMaterialProgrammingE!B:X,23,0)</f>
        <v>FINALIZADO</v>
      </c>
      <c r="AA234" s="1" t="str">
        <f>IF(Z234="DTA TRANSP","",VLOOKUP(A234,[2]ImportationMaterialProgrammingE!$B:$V,21,0))</f>
        <v/>
      </c>
      <c r="AB234" s="22">
        <f>VLOOKUP(E234,[3]Relatório!$A$1:$AK$65536,36,0)</f>
        <v>44616</v>
      </c>
      <c r="AC234" s="22">
        <v>44616</v>
      </c>
      <c r="AD234" s="3" t="s">
        <v>457</v>
      </c>
      <c r="AF234" s="24"/>
      <c r="AG234" s="24"/>
      <c r="AH234" s="24"/>
      <c r="AI234" s="24"/>
    </row>
    <row r="235" spans="1:35" x14ac:dyDescent="0.25">
      <c r="A235" s="26">
        <v>80534330</v>
      </c>
      <c r="B235" s="27" t="s">
        <v>279</v>
      </c>
      <c r="C235" s="27" t="s">
        <v>167</v>
      </c>
      <c r="D235" s="15">
        <f>VLOOKUP(C235,[1]CC!D$3:P$20,12,0)</f>
        <v>44613</v>
      </c>
      <c r="E235" s="16">
        <f>VLOOKUP(A235,[2]ImportationMaterialProgrammingE!B:C,2,0)</f>
        <v>540201207</v>
      </c>
      <c r="F235" s="3" t="s">
        <v>585</v>
      </c>
      <c r="G235" s="3" t="s">
        <v>452</v>
      </c>
      <c r="H235" s="17">
        <f t="shared" ca="1" si="9"/>
        <v>228</v>
      </c>
      <c r="I235" s="15" t="e">
        <f>IF(VLOOKUP(A235,[2]ImportationMaterialProgrammingE!B:U,20,0)=0,"",VLOOKUP(A235,[2]ImportationMaterialProgrammingE!B:U,20,0))</f>
        <v>#REF!</v>
      </c>
      <c r="J235" s="15" t="str">
        <f>IF(VLOOKUP(A235,[2]ImportationMaterialProgrammingE!B:Y,24,0)&lt;&gt;"","Sim","Não")</f>
        <v>Sim</v>
      </c>
      <c r="K235" s="15" t="str">
        <f>IF(VLOOKUP(A235,[2]ImportationMaterialProgrammingE!B:X,23,0)="DTA TRANSP",VLOOKUP(A235,[2]ImportationMaterialProgrammingE!B:V,21,0),"")</f>
        <v/>
      </c>
      <c r="L235" s="15" t="str">
        <f>IF(VLOOKUP(A235,[2]ImportationMaterialProgrammingE!B:Y,24,0)=0,"",VLOOKUP(A235,[2]ImportationMaterialProgrammingE!B:Y,24,0))</f>
        <v>08/03/2022</v>
      </c>
      <c r="N235" s="3" t="str">
        <f t="shared" si="10"/>
        <v/>
      </c>
      <c r="P235" s="3" t="s">
        <v>586</v>
      </c>
      <c r="Q235" s="16" t="str">
        <f>VLOOKUP(A235,[2]ImportationMaterialProgrammingE!B:AN,39,0)</f>
        <v>2204637547</v>
      </c>
      <c r="R235" s="22">
        <f>VLOOKUP(E235,[3]Relatório!$A$1:$AK$65536,29,0)</f>
        <v>44630</v>
      </c>
      <c r="S235" s="22">
        <v>44630</v>
      </c>
      <c r="T235" s="17" t="str">
        <f>VLOOKUP(A235,[2]ImportationMaterialProgrammingE!B:F,5,0)</f>
        <v/>
      </c>
      <c r="U235" s="22">
        <f>VLOOKUP(E235,[3]Relatório!$A$1:$AK$65536,33,0)</f>
        <v>44630</v>
      </c>
      <c r="V235" s="22">
        <v>44623</v>
      </c>
      <c r="W235" s="18">
        <f t="shared" ca="1" si="11"/>
        <v>0</v>
      </c>
      <c r="Z235" s="15" t="str">
        <f>VLOOKUP(A235,[2]ImportationMaterialProgrammingE!B:X,23,0)</f>
        <v>DTA EADI</v>
      </c>
      <c r="AA235" s="1" t="str">
        <f>IF(Z235="DTA TRANSP","",VLOOKUP(A235,[2]ImportationMaterialProgrammingE!$B:$V,21,0))</f>
        <v/>
      </c>
      <c r="AB235" s="22" t="str">
        <f>VLOOKUP(E235,[3]Relatório!$A$1:$AK$65536,36,0)</f>
        <v/>
      </c>
      <c r="AC235" s="22" t="s">
        <v>587</v>
      </c>
      <c r="AF235" s="24"/>
      <c r="AG235" s="24"/>
      <c r="AH235" s="24"/>
      <c r="AI235" s="24"/>
    </row>
    <row r="236" spans="1:35" x14ac:dyDescent="0.25">
      <c r="A236" s="26">
        <v>80534347</v>
      </c>
      <c r="B236" s="27" t="s">
        <v>280</v>
      </c>
      <c r="C236" s="27" t="s">
        <v>167</v>
      </c>
      <c r="D236" s="15">
        <f>VLOOKUP(C236,[1]CC!D$3:P$20,12,0)</f>
        <v>44613</v>
      </c>
      <c r="E236" s="16">
        <f>VLOOKUP(A236,[2]ImportationMaterialProgrammingE!B:C,2,0)</f>
        <v>540201208</v>
      </c>
      <c r="F236" s="3" t="s">
        <v>585</v>
      </c>
      <c r="G236" s="3" t="s">
        <v>452</v>
      </c>
      <c r="H236" s="17">
        <f t="shared" ca="1" si="9"/>
        <v>65</v>
      </c>
      <c r="I236" s="15" t="str">
        <f>IF(VLOOKUP(A236,[2]ImportationMaterialProgrammingE!B:U,20,0)=0,"",VLOOKUP(A236,[2]ImportationMaterialProgrammingE!B:U,20,0))</f>
        <v>14/03/2022</v>
      </c>
      <c r="J236" s="15" t="str">
        <f>IF(VLOOKUP(A236,[2]ImportationMaterialProgrammingE!B:Y,24,0)&lt;&gt;"","Sim","Não")</f>
        <v>Não</v>
      </c>
      <c r="K236" s="15" t="str">
        <f>IF(VLOOKUP(A236,[2]ImportationMaterialProgrammingE!B:X,23,0)="DTA TRANSP",VLOOKUP(A236,[2]ImportationMaterialProgrammingE!B:V,21,0),"")</f>
        <v/>
      </c>
      <c r="L236" s="15" t="str">
        <f>IF(VLOOKUP(A236,[2]ImportationMaterialProgrammingE!B:Y,24,0)=0,"",VLOOKUP(A236,[2]ImportationMaterialProgrammingE!B:Y,24,0))</f>
        <v/>
      </c>
      <c r="N236" s="3" t="str">
        <f t="shared" si="10"/>
        <v/>
      </c>
      <c r="P236" s="3" t="s">
        <v>586</v>
      </c>
      <c r="Q236" s="16" t="str">
        <f>VLOOKUP(A236,[2]ImportationMaterialProgrammingE!B:AN,39,0)</f>
        <v xml:space="preserve">          </v>
      </c>
      <c r="R236" s="22">
        <f>VLOOKUP(E236,[3]Relatório!$A$1:$AK$65536,29,0)</f>
        <v>44631</v>
      </c>
      <c r="S236" s="22">
        <v>44631</v>
      </c>
      <c r="T236" s="17" t="str">
        <f>VLOOKUP(A236,[2]ImportationMaterialProgrammingE!B:F,5,0)</f>
        <v/>
      </c>
      <c r="U236" s="22" t="str">
        <f>VLOOKUP(E236,[3]Relatório!$A$1:$AK$65536,33,0)</f>
        <v/>
      </c>
      <c r="V236" s="22">
        <v>44630</v>
      </c>
      <c r="W236" s="18">
        <f t="shared" ca="1" si="11"/>
        <v>7</v>
      </c>
      <c r="Z236" s="15" t="str">
        <f>VLOOKUP(A236,[2]ImportationMaterialProgrammingE!B:X,23,0)</f>
        <v/>
      </c>
      <c r="AA236" s="1" t="str">
        <f>IF(Z236="DTA TRANSP","",VLOOKUP(A236,[2]ImportationMaterialProgrammingE!$B:$V,21,0))</f>
        <v/>
      </c>
      <c r="AB236" s="22" t="str">
        <f>VLOOKUP(E236,[3]Relatório!$A$1:$AK$65536,36,0)</f>
        <v/>
      </c>
      <c r="AC236" s="22" t="s">
        <v>587</v>
      </c>
      <c r="AF236" s="24"/>
      <c r="AG236" s="24"/>
      <c r="AH236" s="24"/>
      <c r="AI236" s="24"/>
    </row>
    <row r="237" spans="1:35" x14ac:dyDescent="0.25">
      <c r="A237" s="26">
        <v>80534350</v>
      </c>
      <c r="B237" s="27" t="s">
        <v>281</v>
      </c>
      <c r="C237" s="27" t="s">
        <v>167</v>
      </c>
      <c r="D237" s="15">
        <f>VLOOKUP(C237,[1]CC!D$3:P$20,12,0)</f>
        <v>44613</v>
      </c>
      <c r="E237" s="16">
        <f>VLOOKUP(A237,[2]ImportationMaterialProgrammingE!B:C,2,0)</f>
        <v>540201210</v>
      </c>
      <c r="F237" s="3" t="s">
        <v>585</v>
      </c>
      <c r="G237" s="3" t="s">
        <v>452</v>
      </c>
      <c r="H237" s="17">
        <f t="shared" ca="1" si="9"/>
        <v>228</v>
      </c>
      <c r="I237" s="15" t="e">
        <f>IF(VLOOKUP(A237,[2]ImportationMaterialProgrammingE!B:U,20,0)=0,"",VLOOKUP(A237,[2]ImportationMaterialProgrammingE!B:U,20,0))</f>
        <v>#REF!</v>
      </c>
      <c r="J237" s="15" t="str">
        <f>IF(VLOOKUP(A237,[2]ImportationMaterialProgrammingE!B:Y,24,0)&lt;&gt;"","Sim","Não")</f>
        <v>Sim</v>
      </c>
      <c r="K237" s="15" t="str">
        <f>IF(VLOOKUP(A237,[2]ImportationMaterialProgrammingE!B:X,23,0)="DTA TRANSP",VLOOKUP(A237,[2]ImportationMaterialProgrammingE!B:V,21,0),"")</f>
        <v/>
      </c>
      <c r="L237" s="15" t="str">
        <f>IF(VLOOKUP(A237,[2]ImportationMaterialProgrammingE!B:Y,24,0)=0,"",VLOOKUP(A237,[2]ImportationMaterialProgrammingE!B:Y,24,0))</f>
        <v>08/03/2022</v>
      </c>
      <c r="N237" s="3" t="str">
        <f t="shared" si="10"/>
        <v/>
      </c>
      <c r="P237" s="3" t="s">
        <v>456</v>
      </c>
      <c r="Q237" s="16" t="str">
        <f>VLOOKUP(A237,[2]ImportationMaterialProgrammingE!B:AN,39,0)</f>
        <v>2204628963</v>
      </c>
      <c r="R237" s="22">
        <f>VLOOKUP(E237,[3]Relatório!$A$1:$AK$65536,29,0)</f>
        <v>44630</v>
      </c>
      <c r="S237" s="22">
        <v>44630</v>
      </c>
      <c r="T237" s="17" t="str">
        <f>VLOOKUP(A237,[2]ImportationMaterialProgrammingE!B:F,5,0)</f>
        <v/>
      </c>
      <c r="U237" s="22">
        <f>VLOOKUP(E237,[3]Relatório!$A$1:$AK$65536,33,0)</f>
        <v>44630</v>
      </c>
      <c r="V237" s="22">
        <v>44617</v>
      </c>
      <c r="W237" s="18">
        <f t="shared" ca="1" si="11"/>
        <v>-6</v>
      </c>
      <c r="Z237" s="15" t="str">
        <f>VLOOKUP(A237,[2]ImportationMaterialProgrammingE!B:X,23,0)</f>
        <v>DTA EADI</v>
      </c>
      <c r="AA237" s="1" t="str">
        <f>IF(Z237="DTA TRANSP","",VLOOKUP(A237,[2]ImportationMaterialProgrammingE!$B:$V,21,0))</f>
        <v/>
      </c>
      <c r="AB237" s="22" t="str">
        <f>VLOOKUP(E237,[3]Relatório!$A$1:$AK$65536,36,0)</f>
        <v/>
      </c>
      <c r="AC237" s="22" t="s">
        <v>587</v>
      </c>
      <c r="AF237" s="24"/>
      <c r="AG237" s="24"/>
      <c r="AH237" s="24"/>
      <c r="AI237" s="24"/>
    </row>
    <row r="238" spans="1:35" x14ac:dyDescent="0.25">
      <c r="A238" s="26">
        <v>80534359</v>
      </c>
      <c r="B238" s="27" t="s">
        <v>282</v>
      </c>
      <c r="C238" s="27" t="s">
        <v>167</v>
      </c>
      <c r="D238" s="15">
        <f>VLOOKUP(C238,[1]CC!D$3:P$20,12,0)</f>
        <v>44613</v>
      </c>
      <c r="E238" s="16">
        <f>VLOOKUP(A238,[2]ImportationMaterialProgrammingE!B:C,2,0)</f>
        <v>540201211</v>
      </c>
      <c r="F238" s="3" t="s">
        <v>585</v>
      </c>
      <c r="G238" s="3" t="s">
        <v>452</v>
      </c>
      <c r="H238" s="17">
        <f t="shared" ca="1" si="9"/>
        <v>228</v>
      </c>
      <c r="I238" s="15" t="e">
        <f>IF(VLOOKUP(A238,[2]ImportationMaterialProgrammingE!B:U,20,0)=0,"",VLOOKUP(A238,[2]ImportationMaterialProgrammingE!B:U,20,0))</f>
        <v>#REF!</v>
      </c>
      <c r="J238" s="15" t="str">
        <f>IF(VLOOKUP(A238,[2]ImportationMaterialProgrammingE!B:Y,24,0)&lt;&gt;"","Sim","Não")</f>
        <v>Sim</v>
      </c>
      <c r="K238" s="15" t="str">
        <f>IF(VLOOKUP(A238,[2]ImportationMaterialProgrammingE!B:X,23,0)="DTA TRANSP",VLOOKUP(A238,[2]ImportationMaterialProgrammingE!B:V,21,0),"")</f>
        <v/>
      </c>
      <c r="L238" s="15" t="str">
        <f>IF(VLOOKUP(A238,[2]ImportationMaterialProgrammingE!B:Y,24,0)=0,"",VLOOKUP(A238,[2]ImportationMaterialProgrammingE!B:Y,24,0))</f>
        <v>08/03/2022</v>
      </c>
      <c r="N238" s="3" t="str">
        <f t="shared" si="10"/>
        <v/>
      </c>
      <c r="P238" s="3" t="s">
        <v>456</v>
      </c>
      <c r="Q238" s="16" t="str">
        <f>VLOOKUP(A238,[2]ImportationMaterialProgrammingE!B:AN,39,0)</f>
        <v>2204628971</v>
      </c>
      <c r="R238" s="22">
        <f>VLOOKUP(E238,[3]Relatório!$A$1:$AK$65536,29,0)</f>
        <v>44630</v>
      </c>
      <c r="S238" s="22">
        <v>44630</v>
      </c>
      <c r="T238" s="17" t="str">
        <f>VLOOKUP(A238,[2]ImportationMaterialProgrammingE!B:F,5,0)</f>
        <v/>
      </c>
      <c r="U238" s="22">
        <f>VLOOKUP(E238,[3]Relatório!$A$1:$AK$65536,33,0)</f>
        <v>44630</v>
      </c>
      <c r="V238" s="22">
        <v>44617</v>
      </c>
      <c r="W238" s="18">
        <f t="shared" ca="1" si="11"/>
        <v>-6</v>
      </c>
      <c r="Z238" s="15" t="str">
        <f>VLOOKUP(A238,[2]ImportationMaterialProgrammingE!B:X,23,0)</f>
        <v>DTA EADI</v>
      </c>
      <c r="AA238" s="1" t="str">
        <f>IF(Z238="DTA TRANSP","",VLOOKUP(A238,[2]ImportationMaterialProgrammingE!$B:$V,21,0))</f>
        <v/>
      </c>
      <c r="AB238" s="22" t="str">
        <f>VLOOKUP(E238,[3]Relatório!$A$1:$AK$65536,36,0)</f>
        <v/>
      </c>
      <c r="AC238" s="22" t="s">
        <v>587</v>
      </c>
      <c r="AF238" s="24"/>
      <c r="AG238" s="24"/>
      <c r="AH238" s="24"/>
      <c r="AI238" s="24"/>
    </row>
    <row r="239" spans="1:35" x14ac:dyDescent="0.25">
      <c r="A239" s="26">
        <v>80534360</v>
      </c>
      <c r="B239" s="27" t="s">
        <v>283</v>
      </c>
      <c r="C239" s="27" t="s">
        <v>167</v>
      </c>
      <c r="D239" s="15">
        <f>VLOOKUP(C239,[1]CC!D$3:P$20,12,0)</f>
        <v>44613</v>
      </c>
      <c r="E239" s="16">
        <f>VLOOKUP(A239,[2]ImportationMaterialProgrammingE!B:C,2,0)</f>
        <v>540201212</v>
      </c>
      <c r="F239" s="3" t="s">
        <v>585</v>
      </c>
      <c r="G239" s="3" t="s">
        <v>452</v>
      </c>
      <c r="H239" s="17">
        <f t="shared" ca="1" si="9"/>
        <v>65</v>
      </c>
      <c r="I239" s="15" t="str">
        <f>IF(VLOOKUP(A239,[2]ImportationMaterialProgrammingE!B:U,20,0)=0,"",VLOOKUP(A239,[2]ImportationMaterialProgrammingE!B:U,20,0))</f>
        <v>15/03/2022</v>
      </c>
      <c r="J239" s="15" t="str">
        <f>IF(VLOOKUP(A239,[2]ImportationMaterialProgrammingE!B:Y,24,0)&lt;&gt;"","Sim","Não")</f>
        <v>Não</v>
      </c>
      <c r="K239" s="15" t="str">
        <f>IF(VLOOKUP(A239,[2]ImportationMaterialProgrammingE!B:X,23,0)="DTA TRANSP",VLOOKUP(A239,[2]ImportationMaterialProgrammingE!B:V,21,0),"")</f>
        <v/>
      </c>
      <c r="L239" s="15" t="str">
        <f>IF(VLOOKUP(A239,[2]ImportationMaterialProgrammingE!B:Y,24,0)=0,"",VLOOKUP(A239,[2]ImportationMaterialProgrammingE!B:Y,24,0))</f>
        <v/>
      </c>
      <c r="N239" s="3" t="str">
        <f t="shared" si="10"/>
        <v/>
      </c>
      <c r="P239" s="3" t="s">
        <v>456</v>
      </c>
      <c r="Q239" s="16" t="str">
        <f>VLOOKUP(A239,[2]ImportationMaterialProgrammingE!B:AN,39,0)</f>
        <v>2204628980</v>
      </c>
      <c r="R239" s="22">
        <f>VLOOKUP(E239,[3]Relatório!$A$1:$AK$65536,29,0)</f>
        <v>44630</v>
      </c>
      <c r="S239" s="22">
        <v>44630</v>
      </c>
      <c r="T239" s="17" t="str">
        <f>VLOOKUP(A239,[2]ImportationMaterialProgrammingE!B:F,5,0)</f>
        <v/>
      </c>
      <c r="U239" s="22">
        <f>VLOOKUP(E239,[3]Relatório!$A$1:$AK$65536,33,0)</f>
        <v>44630</v>
      </c>
      <c r="V239" s="22">
        <v>44629</v>
      </c>
      <c r="W239" s="18">
        <f t="shared" ca="1" si="11"/>
        <v>6</v>
      </c>
      <c r="Z239" s="15" t="str">
        <f>VLOOKUP(A239,[2]ImportationMaterialProgrammingE!B:X,23,0)</f>
        <v/>
      </c>
      <c r="AA239" s="1" t="str">
        <f>IF(Z239="DTA TRANSP","",VLOOKUP(A239,[2]ImportationMaterialProgrammingE!$B:$V,21,0))</f>
        <v/>
      </c>
      <c r="AB239" s="22" t="str">
        <f>VLOOKUP(E239,[3]Relatório!$A$1:$AK$65536,36,0)</f>
        <v/>
      </c>
      <c r="AC239" s="22" t="s">
        <v>587</v>
      </c>
      <c r="AF239" s="24"/>
      <c r="AG239" s="24"/>
      <c r="AH239" s="24"/>
      <c r="AI239" s="24"/>
    </row>
    <row r="240" spans="1:35" x14ac:dyDescent="0.25">
      <c r="A240" s="26">
        <v>80534361</v>
      </c>
      <c r="B240" s="27" t="s">
        <v>284</v>
      </c>
      <c r="C240" s="27" t="s">
        <v>167</v>
      </c>
      <c r="D240" s="15">
        <f>VLOOKUP(C240,[1]CC!D$3:P$20,12,0)</f>
        <v>44613</v>
      </c>
      <c r="E240" s="16">
        <f>VLOOKUP(A240,[2]ImportationMaterialProgrammingE!B:C,2,0)</f>
        <v>540201214</v>
      </c>
      <c r="F240" s="3" t="s">
        <v>585</v>
      </c>
      <c r="G240" s="3" t="s">
        <v>452</v>
      </c>
      <c r="H240" s="17">
        <f t="shared" ca="1" si="9"/>
        <v>65</v>
      </c>
      <c r="I240" s="15" t="str">
        <f>IF(VLOOKUP(A240,[2]ImportationMaterialProgrammingE!B:U,20,0)=0,"",VLOOKUP(A240,[2]ImportationMaterialProgrammingE!B:U,20,0))</f>
        <v>24/02/2022</v>
      </c>
      <c r="J240" s="15" t="str">
        <f>IF(VLOOKUP(A240,[2]ImportationMaterialProgrammingE!B:Y,24,0)&lt;&gt;"","Sim","Não")</f>
        <v>Não</v>
      </c>
      <c r="K240" s="15" t="str">
        <f>IF(VLOOKUP(A240,[2]ImportationMaterialProgrammingE!B:X,23,0)="DTA TRANSP",VLOOKUP(A240,[2]ImportationMaterialProgrammingE!B:V,21,0),"")</f>
        <v/>
      </c>
      <c r="L240" s="15" t="str">
        <f>IF(VLOOKUP(A240,[2]ImportationMaterialProgrammingE!B:Y,24,0)=0,"",VLOOKUP(A240,[2]ImportationMaterialProgrammingE!B:Y,24,0))</f>
        <v/>
      </c>
      <c r="N240" s="3" t="str">
        <f t="shared" si="10"/>
        <v/>
      </c>
      <c r="P240" s="3" t="s">
        <v>586</v>
      </c>
      <c r="Q240" s="16" t="str">
        <f>VLOOKUP(A240,[2]ImportationMaterialProgrammingE!B:AN,39,0)</f>
        <v>2203656912</v>
      </c>
      <c r="R240" s="22">
        <f>VLOOKUP(E240,[3]Relatório!$A$1:$AK$65536,29,0)</f>
        <v>44615</v>
      </c>
      <c r="S240" s="22">
        <v>44615</v>
      </c>
      <c r="T240" s="17" t="str">
        <f>VLOOKUP(A240,[2]ImportationMaterialProgrammingE!B:F,5,0)</f>
        <v>VERDE</v>
      </c>
      <c r="U240" s="22">
        <f>VLOOKUP(E240,[3]Relatório!$A$1:$AK$65536,33,0)</f>
        <v>44616</v>
      </c>
      <c r="V240" s="22">
        <v>44631</v>
      </c>
      <c r="W240" s="18">
        <f t="shared" ca="1" si="11"/>
        <v>8</v>
      </c>
      <c r="Z240" s="15" t="str">
        <f>VLOOKUP(A240,[2]ImportationMaterialProgrammingE!B:X,23,0)</f>
        <v>FINALIZADO</v>
      </c>
      <c r="AA240" s="1" t="str">
        <f>IF(Z240="DTA TRANSP","",VLOOKUP(A240,[2]ImportationMaterialProgrammingE!$B:$V,21,0))</f>
        <v/>
      </c>
      <c r="AB240" s="22">
        <f>VLOOKUP(E240,[3]Relatório!$A$1:$AK$65536,36,0)</f>
        <v>44616</v>
      </c>
      <c r="AC240" s="22">
        <v>44616</v>
      </c>
      <c r="AD240" s="3" t="s">
        <v>457</v>
      </c>
      <c r="AF240" s="24"/>
      <c r="AG240" s="24"/>
      <c r="AH240" s="24"/>
      <c r="AI240" s="24"/>
    </row>
    <row r="241" spans="1:35" x14ac:dyDescent="0.25">
      <c r="A241" s="26">
        <v>80534366</v>
      </c>
      <c r="B241" s="27" t="s">
        <v>285</v>
      </c>
      <c r="C241" s="27" t="s">
        <v>167</v>
      </c>
      <c r="D241" s="15">
        <f>VLOOKUP(C241,[1]CC!D$3:P$20,12,0)</f>
        <v>44613</v>
      </c>
      <c r="E241" s="16">
        <f>VLOOKUP(A241,[2]ImportationMaterialProgrammingE!B:C,2,0)</f>
        <v>540201216</v>
      </c>
      <c r="F241" s="3" t="s">
        <v>585</v>
      </c>
      <c r="G241" s="3" t="s">
        <v>452</v>
      </c>
      <c r="H241" s="17">
        <f t="shared" ca="1" si="9"/>
        <v>228</v>
      </c>
      <c r="I241" s="15" t="e">
        <f>IF(VLOOKUP(A241,[2]ImportationMaterialProgrammingE!B:U,20,0)=0,"",VLOOKUP(A241,[2]ImportationMaterialProgrammingE!B:U,20,0))</f>
        <v>#REF!</v>
      </c>
      <c r="J241" s="15" t="str">
        <f>IF(VLOOKUP(A241,[2]ImportationMaterialProgrammingE!B:Y,24,0)&lt;&gt;"","Sim","Não")</f>
        <v>Sim</v>
      </c>
      <c r="K241" s="15" t="str">
        <f>IF(VLOOKUP(A241,[2]ImportationMaterialProgrammingE!B:X,23,0)="DTA TRANSP",VLOOKUP(A241,[2]ImportationMaterialProgrammingE!B:V,21,0),"")</f>
        <v/>
      </c>
      <c r="L241" s="15" t="str">
        <f>IF(VLOOKUP(A241,[2]ImportationMaterialProgrammingE!B:Y,24,0)=0,"",VLOOKUP(A241,[2]ImportationMaterialProgrammingE!B:Y,24,0))</f>
        <v>08/03/2022</v>
      </c>
      <c r="N241" s="3" t="str">
        <f t="shared" si="10"/>
        <v/>
      </c>
      <c r="P241" s="3" t="s">
        <v>456</v>
      </c>
      <c r="Q241" s="16" t="str">
        <f>VLOOKUP(A241,[2]ImportationMaterialProgrammingE!B:AN,39,0)</f>
        <v>2204629110</v>
      </c>
      <c r="R241" s="22">
        <f>VLOOKUP(E241,[3]Relatório!$A$1:$AK$65536,29,0)</f>
        <v>44630</v>
      </c>
      <c r="S241" s="22">
        <v>44630</v>
      </c>
      <c r="T241" s="17" t="str">
        <f>VLOOKUP(A241,[2]ImportationMaterialProgrammingE!B:F,5,0)</f>
        <v/>
      </c>
      <c r="U241" s="22">
        <f>VLOOKUP(E241,[3]Relatório!$A$1:$AK$65536,33,0)</f>
        <v>44630</v>
      </c>
      <c r="V241" s="22">
        <v>44624</v>
      </c>
      <c r="W241" s="18">
        <f t="shared" ca="1" si="11"/>
        <v>1</v>
      </c>
      <c r="Z241" s="15" t="str">
        <f>VLOOKUP(A241,[2]ImportationMaterialProgrammingE!B:X,23,0)</f>
        <v>DTA EADI</v>
      </c>
      <c r="AA241" s="1" t="str">
        <f>IF(Z241="DTA TRANSP","",VLOOKUP(A241,[2]ImportationMaterialProgrammingE!$B:$V,21,0))</f>
        <v/>
      </c>
      <c r="AB241" s="22" t="str">
        <f>VLOOKUP(E241,[3]Relatório!$A$1:$AK$65536,36,0)</f>
        <v/>
      </c>
      <c r="AC241" s="22" t="s">
        <v>587</v>
      </c>
      <c r="AF241" s="24"/>
      <c r="AG241" s="24"/>
      <c r="AH241" s="24"/>
      <c r="AI241" s="24"/>
    </row>
    <row r="242" spans="1:35" x14ac:dyDescent="0.25">
      <c r="A242" s="26">
        <v>80534367</v>
      </c>
      <c r="B242" s="27" t="s">
        <v>286</v>
      </c>
      <c r="C242" s="27" t="s">
        <v>167</v>
      </c>
      <c r="D242" s="15">
        <f>VLOOKUP(C242,[1]CC!D$3:P$20,12,0)</f>
        <v>44613</v>
      </c>
      <c r="E242" s="16">
        <f>VLOOKUP(A242,[2]ImportationMaterialProgrammingE!B:C,2,0)</f>
        <v>540201217</v>
      </c>
      <c r="F242" s="3" t="s">
        <v>585</v>
      </c>
      <c r="G242" s="3" t="s">
        <v>452</v>
      </c>
      <c r="H242" s="17">
        <f t="shared" ca="1" si="9"/>
        <v>65</v>
      </c>
      <c r="I242" s="15" t="str">
        <f>IF(VLOOKUP(A242,[2]ImportationMaterialProgrammingE!B:U,20,0)=0,"",VLOOKUP(A242,[2]ImportationMaterialProgrammingE!B:U,20,0))</f>
        <v>08/03/2022</v>
      </c>
      <c r="J242" s="15" t="str">
        <f>IF(VLOOKUP(A242,[2]ImportationMaterialProgrammingE!B:Y,24,0)&lt;&gt;"","Sim","Não")</f>
        <v>Não</v>
      </c>
      <c r="K242" s="15" t="str">
        <f>IF(VLOOKUP(A242,[2]ImportationMaterialProgrammingE!B:X,23,0)="DTA TRANSP",VLOOKUP(A242,[2]ImportationMaterialProgrammingE!B:V,21,0),"")</f>
        <v/>
      </c>
      <c r="L242" s="15" t="str">
        <f>IF(VLOOKUP(A242,[2]ImportationMaterialProgrammingE!B:Y,24,0)=0,"",VLOOKUP(A242,[2]ImportationMaterialProgrammingE!B:Y,24,0))</f>
        <v/>
      </c>
      <c r="N242" s="3" t="str">
        <f t="shared" si="10"/>
        <v/>
      </c>
      <c r="P242" s="3" t="s">
        <v>456</v>
      </c>
      <c r="Q242" s="16" t="str">
        <f>VLOOKUP(A242,[2]ImportationMaterialProgrammingE!B:AN,39,0)</f>
        <v>2204337802</v>
      </c>
      <c r="R242" s="22">
        <f>VLOOKUP(E242,[3]Relatório!$A$1:$AK$65536,29,0)</f>
        <v>44627</v>
      </c>
      <c r="S242" s="22">
        <v>44627</v>
      </c>
      <c r="T242" s="17" t="str">
        <f>VLOOKUP(A242,[2]ImportationMaterialProgrammingE!B:F,5,0)</f>
        <v>VERDE</v>
      </c>
      <c r="U242" s="22">
        <f>VLOOKUP(E242,[3]Relatório!$A$1:$AK$65536,33,0)</f>
        <v>44628</v>
      </c>
      <c r="V242" s="22">
        <v>44627</v>
      </c>
      <c r="W242" s="18">
        <f t="shared" ca="1" si="11"/>
        <v>4</v>
      </c>
      <c r="Z242" s="15" t="str">
        <f>VLOOKUP(A242,[2]ImportationMaterialProgrammingE!B:X,23,0)</f>
        <v>FINALIZADO</v>
      </c>
      <c r="AA242" s="1" t="str">
        <f>IF(Z242="DTA TRANSP","",VLOOKUP(A242,[2]ImportationMaterialProgrammingE!$B:$V,21,0))</f>
        <v>08/03/2022</v>
      </c>
      <c r="AB242" s="22">
        <f>VLOOKUP(E242,[3]Relatório!$A$1:$AK$65536,36,0)</f>
        <v>44628</v>
      </c>
      <c r="AC242" s="22">
        <v>44628</v>
      </c>
      <c r="AD242" s="3" t="s">
        <v>457</v>
      </c>
      <c r="AF242" s="24"/>
      <c r="AG242" s="24"/>
      <c r="AH242" s="24"/>
      <c r="AI242" s="24"/>
    </row>
    <row r="243" spans="1:35" x14ac:dyDescent="0.25">
      <c r="A243" s="26">
        <v>80534369</v>
      </c>
      <c r="B243" s="27" t="s">
        <v>287</v>
      </c>
      <c r="C243" s="27" t="s">
        <v>167</v>
      </c>
      <c r="D243" s="15">
        <f>VLOOKUP(C243,[1]CC!D$3:P$20,12,0)</f>
        <v>44613</v>
      </c>
      <c r="E243" s="16">
        <f>VLOOKUP(A243,[2]ImportationMaterialProgrammingE!B:C,2,0)</f>
        <v>540201196</v>
      </c>
      <c r="F243" s="3" t="s">
        <v>585</v>
      </c>
      <c r="G243" s="3" t="s">
        <v>452</v>
      </c>
      <c r="H243" s="17">
        <f t="shared" ca="1" si="9"/>
        <v>65</v>
      </c>
      <c r="I243" s="15" t="str">
        <f>IF(VLOOKUP(A243,[2]ImportationMaterialProgrammingE!B:U,20,0)=0,"",VLOOKUP(A243,[2]ImportationMaterialProgrammingE!B:U,20,0))</f>
        <v>09/03/2022</v>
      </c>
      <c r="J243" s="15" t="str">
        <f>IF(VLOOKUP(A243,[2]ImportationMaterialProgrammingE!B:Y,24,0)&lt;&gt;"","Sim","Não")</f>
        <v>Não</v>
      </c>
      <c r="K243" s="15" t="str">
        <f>IF(VLOOKUP(A243,[2]ImportationMaterialProgrammingE!B:X,23,0)="DTA TRANSP",VLOOKUP(A243,[2]ImportationMaterialProgrammingE!B:V,21,0),"")</f>
        <v/>
      </c>
      <c r="L243" s="15" t="str">
        <f>IF(VLOOKUP(A243,[2]ImportationMaterialProgrammingE!B:Y,24,0)=0,"",VLOOKUP(A243,[2]ImportationMaterialProgrammingE!B:Y,24,0))</f>
        <v/>
      </c>
      <c r="N243" s="3" t="str">
        <f t="shared" si="10"/>
        <v/>
      </c>
      <c r="P243" s="3" t="s">
        <v>586</v>
      </c>
      <c r="Q243" s="16" t="str">
        <f>VLOOKUP(A243,[2]ImportationMaterialProgrammingE!B:AN,39,0)</f>
        <v>2204435316</v>
      </c>
      <c r="R243" s="22">
        <f>VLOOKUP(E243,[3]Relatório!$A$1:$AK$65536,29,0)</f>
        <v>44628</v>
      </c>
      <c r="S243" s="22">
        <v>44628</v>
      </c>
      <c r="T243" s="17" t="str">
        <f>VLOOKUP(A243,[2]ImportationMaterialProgrammingE!B:F,5,0)</f>
        <v>VERMELHO</v>
      </c>
      <c r="U243" s="22" t="str">
        <f>VLOOKUP(E243,[3]Relatório!$A$1:$AK$65536,33,0)</f>
        <v/>
      </c>
      <c r="V243" s="22">
        <v>44627</v>
      </c>
      <c r="W243" s="18">
        <f t="shared" ca="1" si="11"/>
        <v>4</v>
      </c>
      <c r="Z243" s="15" t="str">
        <f>VLOOKUP(A243,[2]ImportationMaterialProgrammingE!B:X,23,0)</f>
        <v>SBL</v>
      </c>
      <c r="AA243" s="1" t="str">
        <f>IF(Z243="DTA TRANSP","",VLOOKUP(A243,[2]ImportationMaterialProgrammingE!$B:$V,21,0))</f>
        <v>10/03/2022</v>
      </c>
      <c r="AB243" s="22" t="str">
        <f>VLOOKUP(E243,[3]Relatório!$A$1:$AK$65536,36,0)</f>
        <v/>
      </c>
      <c r="AC243" s="22" t="s">
        <v>587</v>
      </c>
      <c r="AF243" s="24"/>
      <c r="AG243" s="24"/>
      <c r="AH243" s="24"/>
      <c r="AI243" s="24"/>
    </row>
    <row r="244" spans="1:35" x14ac:dyDescent="0.25">
      <c r="A244" s="26">
        <v>80534370</v>
      </c>
      <c r="B244" s="27" t="s">
        <v>288</v>
      </c>
      <c r="C244" s="27" t="s">
        <v>167</v>
      </c>
      <c r="D244" s="15">
        <f>VLOOKUP(C244,[1]CC!D$3:P$20,12,0)</f>
        <v>44613</v>
      </c>
      <c r="E244" s="16">
        <f>VLOOKUP(A244,[2]ImportationMaterialProgrammingE!B:C,2,0)</f>
        <v>540201218</v>
      </c>
      <c r="F244" s="3" t="s">
        <v>585</v>
      </c>
      <c r="G244" s="3" t="s">
        <v>452</v>
      </c>
      <c r="H244" s="17">
        <f t="shared" ca="1" si="9"/>
        <v>228</v>
      </c>
      <c r="I244" s="15" t="e">
        <f>IF(VLOOKUP(A244,[2]ImportationMaterialProgrammingE!B:U,20,0)=0,"",VLOOKUP(A244,[2]ImportationMaterialProgrammingE!B:U,20,0))</f>
        <v>#REF!</v>
      </c>
      <c r="J244" s="15" t="str">
        <f>IF(VLOOKUP(A244,[2]ImportationMaterialProgrammingE!B:Y,24,0)&lt;&gt;"","Sim","Não")</f>
        <v>Sim</v>
      </c>
      <c r="K244" s="15" t="str">
        <f>IF(VLOOKUP(A244,[2]ImportationMaterialProgrammingE!B:X,23,0)="DTA TRANSP",VLOOKUP(A244,[2]ImportationMaterialProgrammingE!B:V,21,0),"")</f>
        <v/>
      </c>
      <c r="L244" s="15" t="str">
        <f>IF(VLOOKUP(A244,[2]ImportationMaterialProgrammingE!B:Y,24,0)=0,"",VLOOKUP(A244,[2]ImportationMaterialProgrammingE!B:Y,24,0))</f>
        <v>08/03/2022</v>
      </c>
      <c r="N244" s="3" t="str">
        <f t="shared" si="10"/>
        <v/>
      </c>
      <c r="P244" s="3" t="s">
        <v>456</v>
      </c>
      <c r="Q244" s="16" t="str">
        <f>VLOOKUP(A244,[2]ImportationMaterialProgrammingE!B:AN,39,0)</f>
        <v>2204629129</v>
      </c>
      <c r="R244" s="22">
        <f>VLOOKUP(E244,[3]Relatório!$A$1:$AK$65536,29,0)</f>
        <v>44630</v>
      </c>
      <c r="S244" s="22">
        <v>44630</v>
      </c>
      <c r="T244" s="17" t="str">
        <f>VLOOKUP(A244,[2]ImportationMaterialProgrammingE!B:F,5,0)</f>
        <v/>
      </c>
      <c r="U244" s="22">
        <f>VLOOKUP(E244,[3]Relatório!$A$1:$AK$65536,33,0)</f>
        <v>44630</v>
      </c>
      <c r="V244" s="22">
        <v>44623</v>
      </c>
      <c r="W244" s="18">
        <f t="shared" ca="1" si="11"/>
        <v>0</v>
      </c>
      <c r="Z244" s="15" t="str">
        <f>VLOOKUP(A244,[2]ImportationMaterialProgrammingE!B:X,23,0)</f>
        <v>DTA EADI</v>
      </c>
      <c r="AA244" s="1" t="str">
        <f>IF(Z244="DTA TRANSP","",VLOOKUP(A244,[2]ImportationMaterialProgrammingE!$B:$V,21,0))</f>
        <v/>
      </c>
      <c r="AB244" s="22">
        <f>VLOOKUP(E244,[3]Relatório!$A$1:$AK$65536,36,0)</f>
        <v>44634</v>
      </c>
      <c r="AC244" s="22">
        <v>44634</v>
      </c>
      <c r="AD244" s="3" t="s">
        <v>457</v>
      </c>
      <c r="AF244" s="24"/>
      <c r="AG244" s="24"/>
      <c r="AH244" s="24"/>
      <c r="AI244" s="24"/>
    </row>
    <row r="245" spans="1:35" x14ac:dyDescent="0.25">
      <c r="A245" s="26">
        <v>80534371</v>
      </c>
      <c r="B245" s="27" t="s">
        <v>289</v>
      </c>
      <c r="C245" s="27" t="s">
        <v>167</v>
      </c>
      <c r="D245" s="15">
        <f>VLOOKUP(C245,[1]CC!D$3:P$20,12,0)</f>
        <v>44613</v>
      </c>
      <c r="E245" s="16">
        <f>VLOOKUP(A245,[2]ImportationMaterialProgrammingE!B:C,2,0)</f>
        <v>540201209</v>
      </c>
      <c r="F245" s="3" t="s">
        <v>585</v>
      </c>
      <c r="G245" s="3" t="s">
        <v>452</v>
      </c>
      <c r="H245" s="17">
        <f t="shared" ca="1" si="9"/>
        <v>65</v>
      </c>
      <c r="I245" s="15" t="str">
        <f>IF(VLOOKUP(A245,[2]ImportationMaterialProgrammingE!B:U,20,0)=0,"",VLOOKUP(A245,[2]ImportationMaterialProgrammingE!B:U,20,0))</f>
        <v>23/02/2022</v>
      </c>
      <c r="J245" s="15" t="str">
        <f>IF(VLOOKUP(A245,[2]ImportationMaterialProgrammingE!B:Y,24,0)&lt;&gt;"","Sim","Não")</f>
        <v>Não</v>
      </c>
      <c r="K245" s="15" t="str">
        <f>IF(VLOOKUP(A245,[2]ImportationMaterialProgrammingE!B:X,23,0)="DTA TRANSP",VLOOKUP(A245,[2]ImportationMaterialProgrammingE!B:V,21,0),"")</f>
        <v/>
      </c>
      <c r="L245" s="15" t="str">
        <f>IF(VLOOKUP(A245,[2]ImportationMaterialProgrammingE!B:Y,24,0)=0,"",VLOOKUP(A245,[2]ImportationMaterialProgrammingE!B:Y,24,0))</f>
        <v/>
      </c>
      <c r="N245" s="3" t="str">
        <f t="shared" si="10"/>
        <v/>
      </c>
      <c r="P245" s="3" t="s">
        <v>586</v>
      </c>
      <c r="Q245" s="16" t="str">
        <f>VLOOKUP(A245,[2]ImportationMaterialProgrammingE!B:AN,39,0)</f>
        <v>2203555075</v>
      </c>
      <c r="R245" s="22">
        <f>VLOOKUP(E245,[3]Relatório!$A$1:$AK$65536,29,0)</f>
        <v>44614</v>
      </c>
      <c r="S245" s="22">
        <v>44614</v>
      </c>
      <c r="T245" s="17" t="str">
        <f>VLOOKUP(A245,[2]ImportationMaterialProgrammingE!B:F,5,0)</f>
        <v>VERDE</v>
      </c>
      <c r="U245" s="22">
        <f>VLOOKUP(E245,[3]Relatório!$A$1:$AK$65536,33,0)</f>
        <v>44615</v>
      </c>
      <c r="V245" s="22">
        <v>44624</v>
      </c>
      <c r="W245" s="18">
        <f t="shared" ca="1" si="11"/>
        <v>1</v>
      </c>
      <c r="Z245" s="15" t="str">
        <f>VLOOKUP(A245,[2]ImportationMaterialProgrammingE!B:X,23,0)</f>
        <v>FINALIZADO</v>
      </c>
      <c r="AA245" s="1" t="str">
        <f>IF(Z245="DTA TRANSP","",VLOOKUP(A245,[2]ImportationMaterialProgrammingE!$B:$V,21,0))</f>
        <v/>
      </c>
      <c r="AB245" s="22">
        <f>VLOOKUP(E245,[3]Relatório!$A$1:$AK$65536,36,0)</f>
        <v>44615</v>
      </c>
      <c r="AC245" s="22">
        <v>44615</v>
      </c>
      <c r="AD245" s="3" t="s">
        <v>457</v>
      </c>
      <c r="AF245" s="24"/>
      <c r="AG245" s="24"/>
      <c r="AH245" s="24"/>
      <c r="AI245" s="24"/>
    </row>
    <row r="246" spans="1:35" x14ac:dyDescent="0.25">
      <c r="A246" s="26">
        <v>80534375</v>
      </c>
      <c r="B246" s="27" t="s">
        <v>290</v>
      </c>
      <c r="C246" s="27" t="s">
        <v>167</v>
      </c>
      <c r="D246" s="15">
        <f>VLOOKUP(C246,[1]CC!D$3:P$20,12,0)</f>
        <v>44613</v>
      </c>
      <c r="E246" s="16">
        <f>VLOOKUP(A246,[2]ImportationMaterialProgrammingE!B:C,2,0)</f>
        <v>540201219</v>
      </c>
      <c r="F246" s="3" t="s">
        <v>585</v>
      </c>
      <c r="G246" s="3" t="s">
        <v>452</v>
      </c>
      <c r="H246" s="17">
        <f t="shared" ca="1" si="9"/>
        <v>65</v>
      </c>
      <c r="I246" s="15" t="str">
        <f>IF(VLOOKUP(A246,[2]ImportationMaterialProgrammingE!B:U,20,0)=0,"",VLOOKUP(A246,[2]ImportationMaterialProgrammingE!B:U,20,0))</f>
        <v>14/03/2022</v>
      </c>
      <c r="J246" s="15" t="str">
        <f>IF(VLOOKUP(A246,[2]ImportationMaterialProgrammingE!B:Y,24,0)&lt;&gt;"","Sim","Não")</f>
        <v>Não</v>
      </c>
      <c r="K246" s="15" t="str">
        <f>IF(VLOOKUP(A246,[2]ImportationMaterialProgrammingE!B:X,23,0)="DTA TRANSP",VLOOKUP(A246,[2]ImportationMaterialProgrammingE!B:V,21,0),"")</f>
        <v/>
      </c>
      <c r="L246" s="15" t="str">
        <f>IF(VLOOKUP(A246,[2]ImportationMaterialProgrammingE!B:Y,24,0)=0,"",VLOOKUP(A246,[2]ImportationMaterialProgrammingE!B:Y,24,0))</f>
        <v/>
      </c>
      <c r="N246" s="3" t="str">
        <f t="shared" si="10"/>
        <v/>
      </c>
      <c r="P246" s="3" t="s">
        <v>586</v>
      </c>
      <c r="Q246" s="16" t="str">
        <f>VLOOKUP(A246,[2]ImportationMaterialProgrammingE!B:AN,39,0)</f>
        <v>2204356211</v>
      </c>
      <c r="R246" s="22">
        <f>VLOOKUP(E246,[3]Relatório!$A$1:$AK$65536,29,0)</f>
        <v>44627</v>
      </c>
      <c r="S246" s="22">
        <v>44627</v>
      </c>
      <c r="T246" s="17" t="str">
        <f>VLOOKUP(A246,[2]ImportationMaterialProgrammingE!B:F,5,0)</f>
        <v>VERDE</v>
      </c>
      <c r="U246" s="22">
        <f>VLOOKUP(E246,[3]Relatório!$A$1:$AK$65536,33,0)</f>
        <v>44628</v>
      </c>
      <c r="V246" s="22">
        <v>44630</v>
      </c>
      <c r="W246" s="18">
        <f t="shared" ca="1" si="11"/>
        <v>7</v>
      </c>
      <c r="Z246" s="15" t="str">
        <f>VLOOKUP(A246,[2]ImportationMaterialProgrammingE!B:X,23,0)</f>
        <v/>
      </c>
      <c r="AA246" s="1" t="str">
        <f>IF(Z246="DTA TRANSP","",VLOOKUP(A246,[2]ImportationMaterialProgrammingE!$B:$V,21,0))</f>
        <v/>
      </c>
      <c r="AB246" s="22" t="str">
        <f>VLOOKUP(E246,[3]Relatório!$A$1:$AK$65536,36,0)</f>
        <v/>
      </c>
      <c r="AC246" s="22" t="s">
        <v>587</v>
      </c>
      <c r="AF246" s="24"/>
      <c r="AG246" s="24"/>
      <c r="AH246" s="24"/>
      <c r="AI246" s="24"/>
    </row>
    <row r="247" spans="1:35" x14ac:dyDescent="0.25">
      <c r="A247" s="26">
        <v>80534376</v>
      </c>
      <c r="B247" s="27" t="s">
        <v>291</v>
      </c>
      <c r="C247" s="27" t="s">
        <v>167</v>
      </c>
      <c r="D247" s="15">
        <f>VLOOKUP(C247,[1]CC!D$3:P$20,12,0)</f>
        <v>44613</v>
      </c>
      <c r="E247" s="16">
        <f>VLOOKUP(A247,[2]ImportationMaterialProgrammingE!B:C,2,0)</f>
        <v>540201231</v>
      </c>
      <c r="F247" s="3" t="s">
        <v>585</v>
      </c>
      <c r="G247" s="3" t="s">
        <v>452</v>
      </c>
      <c r="H247" s="17">
        <f t="shared" ca="1" si="9"/>
        <v>65</v>
      </c>
      <c r="I247" s="15" t="str">
        <f>IF(VLOOKUP(A247,[2]ImportationMaterialProgrammingE!B:U,20,0)=0,"",VLOOKUP(A247,[2]ImportationMaterialProgrammingE!B:U,20,0))</f>
        <v>10/03/2022</v>
      </c>
      <c r="J247" s="15" t="str">
        <f>IF(VLOOKUP(A247,[2]ImportationMaterialProgrammingE!B:Y,24,0)&lt;&gt;"","Sim","Não")</f>
        <v>Não</v>
      </c>
      <c r="K247" s="15" t="str">
        <f>IF(VLOOKUP(A247,[2]ImportationMaterialProgrammingE!B:X,23,0)="DTA TRANSP",VLOOKUP(A247,[2]ImportationMaterialProgrammingE!B:V,21,0),"")</f>
        <v/>
      </c>
      <c r="L247" s="15" t="str">
        <f>IF(VLOOKUP(A247,[2]ImportationMaterialProgrammingE!B:Y,24,0)=0,"",VLOOKUP(A247,[2]ImportationMaterialProgrammingE!B:Y,24,0))</f>
        <v/>
      </c>
      <c r="N247" s="3" t="str">
        <f t="shared" si="10"/>
        <v/>
      </c>
      <c r="P247" s="3" t="s">
        <v>456</v>
      </c>
      <c r="Q247" s="16" t="str">
        <f>VLOOKUP(A247,[2]ImportationMaterialProgrammingE!B:AN,39,0)</f>
        <v>2204531293</v>
      </c>
      <c r="R247" s="22">
        <f>VLOOKUP(E247,[3]Relatório!$A$1:$AK$65536,29,0)</f>
        <v>44629</v>
      </c>
      <c r="S247" s="22">
        <v>44629</v>
      </c>
      <c r="T247" s="17" t="str">
        <f>VLOOKUP(A247,[2]ImportationMaterialProgrammingE!B:F,5,0)</f>
        <v>VERDE</v>
      </c>
      <c r="U247" s="22">
        <f>VLOOKUP(E247,[3]Relatório!$A$1:$AK$65536,33,0)</f>
        <v>44629</v>
      </c>
      <c r="V247" s="22">
        <v>44629</v>
      </c>
      <c r="W247" s="18">
        <f t="shared" ca="1" si="11"/>
        <v>6</v>
      </c>
      <c r="Z247" s="15" t="str">
        <f>VLOOKUP(A247,[2]ImportationMaterialProgrammingE!B:X,23,0)</f>
        <v>FINALIZADO</v>
      </c>
      <c r="AA247" s="1" t="str">
        <f>IF(Z247="DTA TRANSP","",VLOOKUP(A247,[2]ImportationMaterialProgrammingE!$B:$V,21,0))</f>
        <v>10/03/2022</v>
      </c>
      <c r="AB247" s="22">
        <f>VLOOKUP(E247,[3]Relatório!$A$1:$AK$65536,36,0)</f>
        <v>44629</v>
      </c>
      <c r="AC247" s="22">
        <v>44629</v>
      </c>
      <c r="AD247" s="3" t="s">
        <v>457</v>
      </c>
      <c r="AF247" s="24"/>
      <c r="AG247" s="24"/>
      <c r="AH247" s="24"/>
      <c r="AI247" s="24"/>
    </row>
    <row r="248" spans="1:35" x14ac:dyDescent="0.25">
      <c r="A248" s="26">
        <v>80534377</v>
      </c>
      <c r="B248" s="27" t="s">
        <v>292</v>
      </c>
      <c r="C248" s="27" t="s">
        <v>167</v>
      </c>
      <c r="D248" s="15">
        <f>VLOOKUP(C248,[1]CC!D$3:P$20,12,0)</f>
        <v>44613</v>
      </c>
      <c r="E248" s="16">
        <f>VLOOKUP(A248,[2]ImportationMaterialProgrammingE!B:C,2,0)</f>
        <v>540201232</v>
      </c>
      <c r="F248" s="3" t="s">
        <v>585</v>
      </c>
      <c r="G248" s="3" t="s">
        <v>452</v>
      </c>
      <c r="H248" s="17">
        <f t="shared" ca="1" si="9"/>
        <v>65</v>
      </c>
      <c r="I248" s="15" t="str">
        <f>IF(VLOOKUP(A248,[2]ImportationMaterialProgrammingE!B:U,20,0)=0,"",VLOOKUP(A248,[2]ImportationMaterialProgrammingE!B:U,20,0))</f>
        <v>11/03/2022</v>
      </c>
      <c r="J248" s="15" t="str">
        <f>IF(VLOOKUP(A248,[2]ImportationMaterialProgrammingE!B:Y,24,0)&lt;&gt;"","Sim","Não")</f>
        <v>Não</v>
      </c>
      <c r="K248" s="15" t="str">
        <f>IF(VLOOKUP(A248,[2]ImportationMaterialProgrammingE!B:X,23,0)="DTA TRANSP",VLOOKUP(A248,[2]ImportationMaterialProgrammingE!B:V,21,0),"")</f>
        <v/>
      </c>
      <c r="L248" s="15" t="str">
        <f>IF(VLOOKUP(A248,[2]ImportationMaterialProgrammingE!B:Y,24,0)=0,"",VLOOKUP(A248,[2]ImportationMaterialProgrammingE!B:Y,24,0))</f>
        <v/>
      </c>
      <c r="N248" s="3" t="str">
        <f t="shared" si="10"/>
        <v/>
      </c>
      <c r="P248" s="3" t="s">
        <v>586</v>
      </c>
      <c r="Q248" s="16" t="str">
        <f>VLOOKUP(A248,[2]ImportationMaterialProgrammingE!B:AN,39,0)</f>
        <v>2204686254</v>
      </c>
      <c r="R248" s="22">
        <f>VLOOKUP(E248,[3]Relatório!$A$1:$AK$65536,29,0)</f>
        <v>44630</v>
      </c>
      <c r="S248" s="22">
        <v>44630</v>
      </c>
      <c r="T248" s="17" t="str">
        <f>VLOOKUP(A248,[2]ImportationMaterialProgrammingE!B:F,5,0)</f>
        <v/>
      </c>
      <c r="U248" s="22">
        <f>VLOOKUP(E248,[3]Relatório!$A$1:$AK$65536,33,0)</f>
        <v>44631</v>
      </c>
      <c r="V248" s="22">
        <v>44630</v>
      </c>
      <c r="W248" s="18">
        <f t="shared" ca="1" si="11"/>
        <v>7</v>
      </c>
      <c r="Z248" s="15" t="str">
        <f>VLOOKUP(A248,[2]ImportationMaterialProgrammingE!B:X,23,0)</f>
        <v>MBB</v>
      </c>
      <c r="AA248" s="1" t="str">
        <f>IF(Z248="DTA TRANSP","",VLOOKUP(A248,[2]ImportationMaterialProgrammingE!$B:$V,21,0))</f>
        <v>11/03/2022</v>
      </c>
      <c r="AB248" s="22">
        <f>VLOOKUP(E248,[3]Relatório!$A$1:$AK$65536,36,0)</f>
        <v>44631</v>
      </c>
      <c r="AC248" s="22">
        <v>44631</v>
      </c>
      <c r="AD248" s="3" t="s">
        <v>457</v>
      </c>
      <c r="AF248" s="24"/>
      <c r="AG248" s="24"/>
      <c r="AH248" s="24"/>
      <c r="AI248" s="24"/>
    </row>
    <row r="249" spans="1:35" x14ac:dyDescent="0.25">
      <c r="A249" s="26">
        <v>80534380</v>
      </c>
      <c r="B249" s="27" t="s">
        <v>293</v>
      </c>
      <c r="C249" s="27" t="s">
        <v>167</v>
      </c>
      <c r="D249" s="15">
        <f>VLOOKUP(C249,[1]CC!D$3:P$20,12,0)</f>
        <v>44613</v>
      </c>
      <c r="E249" s="16">
        <f>VLOOKUP(A249,[2]ImportationMaterialProgrammingE!B:C,2,0)</f>
        <v>540201233</v>
      </c>
      <c r="F249" s="3" t="s">
        <v>585</v>
      </c>
      <c r="G249" s="3" t="s">
        <v>452</v>
      </c>
      <c r="H249" s="17">
        <f t="shared" ca="1" si="9"/>
        <v>65</v>
      </c>
      <c r="I249" s="15" t="e">
        <f>IF(VLOOKUP(A249,[2]ImportationMaterialProgrammingE!B:U,20,0)=0,"",VLOOKUP(A249,[2]ImportationMaterialProgrammingE!B:U,20,0))</f>
        <v>#REF!</v>
      </c>
      <c r="J249" s="15" t="str">
        <f>IF(VLOOKUP(A249,[2]ImportationMaterialProgrammingE!B:Y,24,0)&lt;&gt;"","Sim","Não")</f>
        <v>Não</v>
      </c>
      <c r="K249" s="15" t="str">
        <f>IF(VLOOKUP(A249,[2]ImportationMaterialProgrammingE!B:X,23,0)="DTA TRANSP",VLOOKUP(A249,[2]ImportationMaterialProgrammingE!B:V,21,0),"")</f>
        <v>10/03/2022</v>
      </c>
      <c r="L249" s="15" t="str">
        <f>IF(VLOOKUP(A249,[2]ImportationMaterialProgrammingE!B:Y,24,0)=0,"",VLOOKUP(A249,[2]ImportationMaterialProgrammingE!B:Y,24,0))</f>
        <v/>
      </c>
      <c r="N249" s="3" t="str">
        <f t="shared" si="10"/>
        <v/>
      </c>
      <c r="P249" s="3" t="s">
        <v>586</v>
      </c>
      <c r="Q249" s="16" t="str">
        <f>VLOOKUP(A249,[2]ImportationMaterialProgrammingE!B:AN,39,0)</f>
        <v xml:space="preserve">          </v>
      </c>
      <c r="R249" s="22" t="str">
        <f>VLOOKUP(E249,[3]Relatório!$A$1:$AK$65536,29,0)</f>
        <v/>
      </c>
      <c r="S249" s="22" t="s">
        <v>587</v>
      </c>
      <c r="T249" s="17" t="str">
        <f>VLOOKUP(A249,[2]ImportationMaterialProgrammingE!B:F,5,0)</f>
        <v/>
      </c>
      <c r="U249" s="22" t="str">
        <f>VLOOKUP(E249,[3]Relatório!$A$1:$AK$65536,33,0)</f>
        <v/>
      </c>
      <c r="V249" s="22">
        <v>44634</v>
      </c>
      <c r="W249" s="18">
        <f t="shared" ca="1" si="11"/>
        <v>11</v>
      </c>
      <c r="Z249" s="15" t="str">
        <f>VLOOKUP(A249,[2]ImportationMaterialProgrammingE!B:X,23,0)</f>
        <v>DTA TRANSP</v>
      </c>
      <c r="AA249" s="1" t="str">
        <f>IF(Z249="DTA TRANSP","",VLOOKUP(A249,[2]ImportationMaterialProgrammingE!$B:$V,21,0))</f>
        <v/>
      </c>
      <c r="AB249" s="22" t="str">
        <f>VLOOKUP(E249,[3]Relatório!$A$1:$AK$65536,36,0)</f>
        <v/>
      </c>
      <c r="AC249" s="22" t="s">
        <v>587</v>
      </c>
      <c r="AF249" s="24"/>
      <c r="AG249" s="24"/>
      <c r="AH249" s="24"/>
      <c r="AI249" s="24"/>
    </row>
    <row r="250" spans="1:35" x14ac:dyDescent="0.25">
      <c r="A250" s="26">
        <v>80534381</v>
      </c>
      <c r="B250" s="27" t="s">
        <v>294</v>
      </c>
      <c r="C250" s="27" t="s">
        <v>167</v>
      </c>
      <c r="D250" s="15">
        <f>VLOOKUP(C250,[1]CC!D$3:P$20,12,0)</f>
        <v>44613</v>
      </c>
      <c r="E250" s="16">
        <f>VLOOKUP(A250,[2]ImportationMaterialProgrammingE!B:C,2,0)</f>
        <v>540201234</v>
      </c>
      <c r="F250" s="3" t="s">
        <v>585</v>
      </c>
      <c r="G250" s="3" t="s">
        <v>452</v>
      </c>
      <c r="H250" s="17">
        <f t="shared" ca="1" si="9"/>
        <v>65</v>
      </c>
      <c r="I250" s="15" t="str">
        <f>IF(VLOOKUP(A250,[2]ImportationMaterialProgrammingE!B:U,20,0)=0,"",VLOOKUP(A250,[2]ImportationMaterialProgrammingE!B:U,20,0))</f>
        <v>21/02/2022</v>
      </c>
      <c r="J250" s="15" t="str">
        <f>IF(VLOOKUP(A250,[2]ImportationMaterialProgrammingE!B:Y,24,0)&lt;&gt;"","Sim","Não")</f>
        <v>Não</v>
      </c>
      <c r="K250" s="15" t="str">
        <f>IF(VLOOKUP(A250,[2]ImportationMaterialProgrammingE!B:X,23,0)="DTA TRANSP",VLOOKUP(A250,[2]ImportationMaterialProgrammingE!B:V,21,0),"")</f>
        <v/>
      </c>
      <c r="L250" s="15" t="str">
        <f>IF(VLOOKUP(A250,[2]ImportationMaterialProgrammingE!B:Y,24,0)=0,"",VLOOKUP(A250,[2]ImportationMaterialProgrammingE!B:Y,24,0))</f>
        <v/>
      </c>
      <c r="N250" s="3" t="str">
        <f t="shared" si="10"/>
        <v/>
      </c>
      <c r="P250" s="3" t="s">
        <v>586</v>
      </c>
      <c r="Q250" s="16" t="str">
        <f>VLOOKUP(A250,[2]ImportationMaterialProgrammingE!B:AN,39,0)</f>
        <v>2203431422</v>
      </c>
      <c r="R250" s="22">
        <f>VLOOKUP(E250,[3]Relatório!$A$1:$AK$65536,29,0)</f>
        <v>44613</v>
      </c>
      <c r="S250" s="22">
        <v>44613</v>
      </c>
      <c r="T250" s="17" t="str">
        <f>VLOOKUP(A250,[2]ImportationMaterialProgrammingE!B:F,5,0)</f>
        <v>VERDE</v>
      </c>
      <c r="U250" s="22">
        <f>VLOOKUP(E250,[3]Relatório!$A$1:$AK$65536,33,0)</f>
        <v>44614</v>
      </c>
      <c r="V250" s="22">
        <v>44629</v>
      </c>
      <c r="W250" s="18">
        <f t="shared" ca="1" si="11"/>
        <v>6</v>
      </c>
      <c r="Z250" s="15" t="str">
        <f>VLOOKUP(A250,[2]ImportationMaterialProgrammingE!B:X,23,0)</f>
        <v>FINALIZADO</v>
      </c>
      <c r="AA250" s="1" t="str">
        <f>IF(Z250="DTA TRANSP","",VLOOKUP(A250,[2]ImportationMaterialProgrammingE!$B:$V,21,0))</f>
        <v>23/02/2022</v>
      </c>
      <c r="AB250" s="22">
        <f>VLOOKUP(E250,[3]Relatório!$A$1:$AK$65536,36,0)</f>
        <v>44614</v>
      </c>
      <c r="AC250" s="22">
        <v>44614</v>
      </c>
      <c r="AD250" s="3" t="s">
        <v>457</v>
      </c>
      <c r="AF250" s="24"/>
      <c r="AG250" s="24"/>
      <c r="AH250" s="24"/>
      <c r="AI250" s="24"/>
    </row>
    <row r="251" spans="1:35" x14ac:dyDescent="0.25">
      <c r="A251" s="26">
        <v>80534418</v>
      </c>
      <c r="B251" s="27" t="s">
        <v>295</v>
      </c>
      <c r="C251" s="27" t="s">
        <v>167</v>
      </c>
      <c r="D251" s="15">
        <f>VLOOKUP(C251,[1]CC!D$3:P$20,12,0)</f>
        <v>44613</v>
      </c>
      <c r="E251" s="16">
        <f>VLOOKUP(A251,[2]ImportationMaterialProgrammingE!B:C,2,0)</f>
        <v>540201235</v>
      </c>
      <c r="F251" s="3" t="s">
        <v>585</v>
      </c>
      <c r="G251" s="3" t="s">
        <v>452</v>
      </c>
      <c r="H251" s="17">
        <f t="shared" ca="1" si="9"/>
        <v>65</v>
      </c>
      <c r="I251" s="15" t="str">
        <f>IF(VLOOKUP(A251,[2]ImportationMaterialProgrammingE!B:U,20,0)=0,"",VLOOKUP(A251,[2]ImportationMaterialProgrammingE!B:U,20,0))</f>
        <v>25/02/2022</v>
      </c>
      <c r="J251" s="15" t="str">
        <f>IF(VLOOKUP(A251,[2]ImportationMaterialProgrammingE!B:Y,24,0)&lt;&gt;"","Sim","Não")</f>
        <v>Não</v>
      </c>
      <c r="K251" s="15" t="str">
        <f>IF(VLOOKUP(A251,[2]ImportationMaterialProgrammingE!B:X,23,0)="DTA TRANSP",VLOOKUP(A251,[2]ImportationMaterialProgrammingE!B:V,21,0),"")</f>
        <v/>
      </c>
      <c r="L251" s="15" t="str">
        <f>IF(VLOOKUP(A251,[2]ImportationMaterialProgrammingE!B:Y,24,0)=0,"",VLOOKUP(A251,[2]ImportationMaterialProgrammingE!B:Y,24,0))</f>
        <v/>
      </c>
      <c r="N251" s="3" t="str">
        <f t="shared" si="10"/>
        <v/>
      </c>
      <c r="P251" s="3" t="s">
        <v>586</v>
      </c>
      <c r="Q251" s="16" t="str">
        <f>VLOOKUP(A251,[2]ImportationMaterialProgrammingE!B:AN,39,0)</f>
        <v>2203714220</v>
      </c>
      <c r="R251" s="22">
        <f>VLOOKUP(E251,[3]Relatório!$A$1:$AK$65536,29,0)</f>
        <v>44616</v>
      </c>
      <c r="S251" s="22">
        <v>44616</v>
      </c>
      <c r="T251" s="17" t="str">
        <f>VLOOKUP(A251,[2]ImportationMaterialProgrammingE!B:F,5,0)</f>
        <v>VERDE</v>
      </c>
      <c r="U251" s="22">
        <f>VLOOKUP(E251,[3]Relatório!$A$1:$AK$65536,33,0)</f>
        <v>44616</v>
      </c>
      <c r="V251" s="22">
        <v>44629</v>
      </c>
      <c r="W251" s="18">
        <f t="shared" ca="1" si="11"/>
        <v>6</v>
      </c>
      <c r="Z251" s="15" t="str">
        <f>VLOOKUP(A251,[2]ImportationMaterialProgrammingE!B:X,23,0)</f>
        <v>FINALIZADO</v>
      </c>
      <c r="AA251" s="1" t="str">
        <f>IF(Z251="DTA TRANSP","",VLOOKUP(A251,[2]ImportationMaterialProgrammingE!$B:$V,21,0))</f>
        <v>25/02/2022</v>
      </c>
      <c r="AB251" s="22">
        <f>VLOOKUP(E251,[3]Relatório!$A$1:$AK$65536,36,0)</f>
        <v>44616</v>
      </c>
      <c r="AC251" s="22">
        <v>44616</v>
      </c>
      <c r="AD251" s="3" t="s">
        <v>457</v>
      </c>
      <c r="AF251" s="24"/>
      <c r="AG251" s="24"/>
      <c r="AH251" s="24"/>
      <c r="AI251" s="24"/>
    </row>
    <row r="252" spans="1:35" x14ac:dyDescent="0.25">
      <c r="A252" s="26">
        <v>80534445</v>
      </c>
      <c r="B252" s="27" t="s">
        <v>296</v>
      </c>
      <c r="C252" s="27" t="s">
        <v>167</v>
      </c>
      <c r="D252" s="15">
        <f>VLOOKUP(C252,[1]CC!D$3:P$20,12,0)</f>
        <v>44613</v>
      </c>
      <c r="E252" s="16">
        <f>VLOOKUP(A252,[2]ImportationMaterialProgrammingE!B:C,2,0)</f>
        <v>540201115</v>
      </c>
      <c r="F252" s="3" t="s">
        <v>585</v>
      </c>
      <c r="G252" s="3" t="s">
        <v>452</v>
      </c>
      <c r="H252" s="17">
        <f t="shared" ca="1" si="9"/>
        <v>65</v>
      </c>
      <c r="I252" s="15" t="str">
        <f>IF(VLOOKUP(A252,[2]ImportationMaterialProgrammingE!B:U,20,0)=0,"",VLOOKUP(A252,[2]ImportationMaterialProgrammingE!B:U,20,0))</f>
        <v>25/02/2022</v>
      </c>
      <c r="J252" s="15" t="str">
        <f>IF(VLOOKUP(A252,[2]ImportationMaterialProgrammingE!B:Y,24,0)&lt;&gt;"","Sim","Não")</f>
        <v>Não</v>
      </c>
      <c r="K252" s="15" t="str">
        <f>IF(VLOOKUP(A252,[2]ImportationMaterialProgrammingE!B:X,23,0)="DTA TRANSP",VLOOKUP(A252,[2]ImportationMaterialProgrammingE!B:V,21,0),"")</f>
        <v/>
      </c>
      <c r="L252" s="15" t="str">
        <f>IF(VLOOKUP(A252,[2]ImportationMaterialProgrammingE!B:Y,24,0)=0,"",VLOOKUP(A252,[2]ImportationMaterialProgrammingE!B:Y,24,0))</f>
        <v/>
      </c>
      <c r="N252" s="3" t="str">
        <f t="shared" si="10"/>
        <v/>
      </c>
      <c r="P252" s="3" t="s">
        <v>586</v>
      </c>
      <c r="Q252" s="16" t="str">
        <f>VLOOKUP(A252,[2]ImportationMaterialProgrammingE!B:AN,39,0)</f>
        <v>2203695101</v>
      </c>
      <c r="R252" s="22">
        <f>VLOOKUP(E252,[3]Relatório!$A$1:$AK$65536,29,0)</f>
        <v>44616</v>
      </c>
      <c r="S252" s="22">
        <v>44616</v>
      </c>
      <c r="T252" s="17" t="str">
        <f>VLOOKUP(A252,[2]ImportationMaterialProgrammingE!B:F,5,0)</f>
        <v>VERDE</v>
      </c>
      <c r="U252" s="22">
        <f>VLOOKUP(E252,[3]Relatório!$A$1:$AK$65536,33,0)</f>
        <v>44616</v>
      </c>
      <c r="V252" s="22">
        <v>44630</v>
      </c>
      <c r="W252" s="18">
        <f t="shared" ca="1" si="11"/>
        <v>7</v>
      </c>
      <c r="Z252" s="15" t="str">
        <f>VLOOKUP(A252,[2]ImportationMaterialProgrammingE!B:X,23,0)</f>
        <v>EM DESOVA</v>
      </c>
      <c r="AA252" s="1" t="str">
        <f>IF(Z252="DTA TRANSP","",VLOOKUP(A252,[2]ImportationMaterialProgrammingE!$B:$V,21,0))</f>
        <v>02/03/2022</v>
      </c>
      <c r="AB252" s="22">
        <f>VLOOKUP(E252,[3]Relatório!$A$1:$AK$65536,36,0)</f>
        <v>44616</v>
      </c>
      <c r="AC252" s="22">
        <v>44616</v>
      </c>
      <c r="AD252" s="3" t="s">
        <v>457</v>
      </c>
      <c r="AF252" s="24"/>
      <c r="AG252" s="24"/>
      <c r="AH252" s="24"/>
      <c r="AI252" s="24"/>
    </row>
    <row r="253" spans="1:35" x14ac:dyDescent="0.25">
      <c r="A253" s="26">
        <v>80534450</v>
      </c>
      <c r="B253" s="27" t="s">
        <v>297</v>
      </c>
      <c r="C253" s="27" t="s">
        <v>167</v>
      </c>
      <c r="D253" s="15">
        <f>VLOOKUP(C253,[1]CC!D$3:P$20,12,0)</f>
        <v>44613</v>
      </c>
      <c r="E253" s="16">
        <f>VLOOKUP(A253,[2]ImportationMaterialProgrammingE!B:C,2,0)</f>
        <v>540201236</v>
      </c>
      <c r="F253" s="3" t="s">
        <v>585</v>
      </c>
      <c r="G253" s="3" t="s">
        <v>452</v>
      </c>
      <c r="H253" s="17">
        <f t="shared" ca="1" si="9"/>
        <v>65</v>
      </c>
      <c r="I253" s="15" t="str">
        <f>IF(VLOOKUP(A253,[2]ImportationMaterialProgrammingE!B:U,20,0)=0,"",VLOOKUP(A253,[2]ImportationMaterialProgrammingE!B:U,20,0))</f>
        <v>03/02/2022</v>
      </c>
      <c r="J253" s="15" t="str">
        <f>IF(VLOOKUP(A253,[2]ImportationMaterialProgrammingE!B:Y,24,0)&lt;&gt;"","Sim","Não")</f>
        <v>Não</v>
      </c>
      <c r="K253" s="15" t="str">
        <f>IF(VLOOKUP(A253,[2]ImportationMaterialProgrammingE!B:X,23,0)="DTA TRANSP",VLOOKUP(A253,[2]ImportationMaterialProgrammingE!B:V,21,0),"")</f>
        <v/>
      </c>
      <c r="L253" s="15" t="str">
        <f>IF(VLOOKUP(A253,[2]ImportationMaterialProgrammingE!B:Y,24,0)=0,"",VLOOKUP(A253,[2]ImportationMaterialProgrammingE!B:Y,24,0))</f>
        <v/>
      </c>
      <c r="N253" s="3" t="str">
        <f t="shared" si="10"/>
        <v/>
      </c>
      <c r="P253" s="3" t="s">
        <v>586</v>
      </c>
      <c r="Q253" s="16" t="str">
        <f>VLOOKUP(A253,[2]ImportationMaterialProgrammingE!B:AN,39,0)</f>
        <v>2204690901</v>
      </c>
      <c r="R253" s="22">
        <f>VLOOKUP(E253,[3]Relatório!$A$1:$AK$65536,29,0)</f>
        <v>44630</v>
      </c>
      <c r="S253" s="22">
        <v>44630</v>
      </c>
      <c r="T253" s="17" t="str">
        <f>VLOOKUP(A253,[2]ImportationMaterialProgrammingE!B:F,5,0)</f>
        <v/>
      </c>
      <c r="U253" s="22">
        <f>VLOOKUP(E253,[3]Relatório!$A$1:$AK$65536,33,0)</f>
        <v>44631</v>
      </c>
      <c r="V253" s="22">
        <v>44629</v>
      </c>
      <c r="W253" s="18">
        <f t="shared" ca="1" si="11"/>
        <v>6</v>
      </c>
      <c r="Z253" s="15" t="str">
        <f>VLOOKUP(A253,[2]ImportationMaterialProgrammingE!B:X,23,0)</f>
        <v>SBL</v>
      </c>
      <c r="AA253" s="1" t="str">
        <f>IF(Z253="DTA TRANSP","",VLOOKUP(A253,[2]ImportationMaterialProgrammingE!$B:$V,21,0))</f>
        <v>10/03/2022</v>
      </c>
      <c r="AB253" s="22">
        <f>VLOOKUP(E253,[3]Relatório!$A$1:$AK$65536,36,0)</f>
        <v>44631</v>
      </c>
      <c r="AC253" s="22">
        <v>44631</v>
      </c>
      <c r="AD253" s="3" t="s">
        <v>457</v>
      </c>
      <c r="AF253" s="24"/>
      <c r="AG253" s="24"/>
      <c r="AH253" s="24"/>
      <c r="AI253" s="24"/>
    </row>
    <row r="254" spans="1:35" x14ac:dyDescent="0.25">
      <c r="A254" s="26">
        <v>80534455</v>
      </c>
      <c r="B254" s="27" t="s">
        <v>298</v>
      </c>
      <c r="C254" s="27" t="s">
        <v>167</v>
      </c>
      <c r="D254" s="15">
        <f>VLOOKUP(C254,[1]CC!D$3:P$20,12,0)</f>
        <v>44613</v>
      </c>
      <c r="E254" s="16">
        <f>VLOOKUP(A254,[2]ImportationMaterialProgrammingE!B:C,2,0)</f>
        <v>540201237</v>
      </c>
      <c r="F254" s="3" t="s">
        <v>585</v>
      </c>
      <c r="G254" s="3" t="s">
        <v>452</v>
      </c>
      <c r="H254" s="17">
        <f t="shared" ca="1" si="9"/>
        <v>65</v>
      </c>
      <c r="I254" s="15" t="str">
        <f>IF(VLOOKUP(A254,[2]ImportationMaterialProgrammingE!B:U,20,0)=0,"",VLOOKUP(A254,[2]ImportationMaterialProgrammingE!B:U,20,0))</f>
        <v>04/02/2022</v>
      </c>
      <c r="J254" s="15" t="str">
        <f>IF(VLOOKUP(A254,[2]ImportationMaterialProgrammingE!B:Y,24,0)&lt;&gt;"","Sim","Não")</f>
        <v>Não</v>
      </c>
      <c r="K254" s="15" t="str">
        <f>IF(VLOOKUP(A254,[2]ImportationMaterialProgrammingE!B:X,23,0)="DTA TRANSP",VLOOKUP(A254,[2]ImportationMaterialProgrammingE!B:V,21,0),"")</f>
        <v/>
      </c>
      <c r="L254" s="15" t="str">
        <f>IF(VLOOKUP(A254,[2]ImportationMaterialProgrammingE!B:Y,24,0)=0,"",VLOOKUP(A254,[2]ImportationMaterialProgrammingE!B:Y,24,0))</f>
        <v/>
      </c>
      <c r="N254" s="3" t="str">
        <f t="shared" si="10"/>
        <v/>
      </c>
      <c r="P254" s="3" t="s">
        <v>586</v>
      </c>
      <c r="Q254" s="16" t="str">
        <f>VLOOKUP(A254,[2]ImportationMaterialProgrammingE!B:AN,39,0)</f>
        <v xml:space="preserve">          </v>
      </c>
      <c r="R254" s="22" t="str">
        <f>VLOOKUP(E254,[3]Relatório!$A$1:$AK$65536,29,0)</f>
        <v/>
      </c>
      <c r="S254" s="22" t="s">
        <v>587</v>
      </c>
      <c r="T254" s="17" t="str">
        <f>VLOOKUP(A254,[2]ImportationMaterialProgrammingE!B:F,5,0)</f>
        <v/>
      </c>
      <c r="U254" s="22" t="str">
        <f>VLOOKUP(E254,[3]Relatório!$A$1:$AK$65536,33,0)</f>
        <v/>
      </c>
      <c r="V254" s="22">
        <v>44628</v>
      </c>
      <c r="W254" s="18">
        <f t="shared" ca="1" si="11"/>
        <v>5</v>
      </c>
      <c r="Z254" s="15" t="str">
        <f>VLOOKUP(A254,[2]ImportationMaterialProgrammingE!B:X,23,0)</f>
        <v/>
      </c>
      <c r="AA254" s="1" t="str">
        <f>IF(Z254="DTA TRANSP","",VLOOKUP(A254,[2]ImportationMaterialProgrammingE!$B:$V,21,0))</f>
        <v/>
      </c>
      <c r="AB254" s="22" t="str">
        <f>VLOOKUP(E254,[3]Relatório!$A$1:$AK$65536,36,0)</f>
        <v/>
      </c>
      <c r="AC254" s="22" t="s">
        <v>587</v>
      </c>
      <c r="AF254" s="24"/>
      <c r="AG254" s="24"/>
      <c r="AH254" s="24"/>
      <c r="AI254" s="24"/>
    </row>
    <row r="255" spans="1:35" x14ac:dyDescent="0.25">
      <c r="A255" s="26">
        <v>80534480</v>
      </c>
      <c r="B255" s="27" t="s">
        <v>299</v>
      </c>
      <c r="C255" s="27" t="s">
        <v>167</v>
      </c>
      <c r="D255" s="15">
        <f>VLOOKUP(C255,[1]CC!D$3:P$20,12,0)</f>
        <v>44613</v>
      </c>
      <c r="E255" s="16">
        <f>VLOOKUP(A255,[2]ImportationMaterialProgrammingE!B:C,2,0)</f>
        <v>540201239</v>
      </c>
      <c r="F255" s="3" t="s">
        <v>585</v>
      </c>
      <c r="G255" s="3" t="s">
        <v>452</v>
      </c>
      <c r="H255" s="17">
        <f t="shared" ca="1" si="9"/>
        <v>65</v>
      </c>
      <c r="I255" s="15" t="str">
        <f>IF(VLOOKUP(A255,[2]ImportationMaterialProgrammingE!B:U,20,0)=0,"",VLOOKUP(A255,[2]ImportationMaterialProgrammingE!B:U,20,0))</f>
        <v>24/02/2022</v>
      </c>
      <c r="J255" s="15" t="str">
        <f>IF(VLOOKUP(A255,[2]ImportationMaterialProgrammingE!B:Y,24,0)&lt;&gt;"","Sim","Não")</f>
        <v>Não</v>
      </c>
      <c r="K255" s="15" t="str">
        <f>IF(VLOOKUP(A255,[2]ImportationMaterialProgrammingE!B:X,23,0)="DTA TRANSP",VLOOKUP(A255,[2]ImportationMaterialProgrammingE!B:V,21,0),"")</f>
        <v/>
      </c>
      <c r="L255" s="15" t="str">
        <f>IF(VLOOKUP(A255,[2]ImportationMaterialProgrammingE!B:Y,24,0)=0,"",VLOOKUP(A255,[2]ImportationMaterialProgrammingE!B:Y,24,0))</f>
        <v/>
      </c>
      <c r="N255" s="3" t="str">
        <f t="shared" si="10"/>
        <v/>
      </c>
      <c r="P255" s="3" t="s">
        <v>586</v>
      </c>
      <c r="Q255" s="16" t="str">
        <f>VLOOKUP(A255,[2]ImportationMaterialProgrammingE!B:AN,39,0)</f>
        <v>2203656920</v>
      </c>
      <c r="R255" s="22">
        <f>VLOOKUP(E255,[3]Relatório!$A$1:$AK$65536,29,0)</f>
        <v>44615</v>
      </c>
      <c r="S255" s="22">
        <v>44615</v>
      </c>
      <c r="T255" s="17" t="str">
        <f>VLOOKUP(A255,[2]ImportationMaterialProgrammingE!B:F,5,0)</f>
        <v>VERDE</v>
      </c>
      <c r="U255" s="22">
        <f>VLOOKUP(E255,[3]Relatório!$A$1:$AK$65536,33,0)</f>
        <v>44616</v>
      </c>
      <c r="V255" s="22">
        <v>44634</v>
      </c>
      <c r="W255" s="18">
        <f t="shared" ca="1" si="11"/>
        <v>11</v>
      </c>
      <c r="Z255" s="15" t="str">
        <f>VLOOKUP(A255,[2]ImportationMaterialProgrammingE!B:X,23,0)</f>
        <v>FINALIZADO</v>
      </c>
      <c r="AA255" s="1" t="str">
        <f>IF(Z255="DTA TRANSP","",VLOOKUP(A255,[2]ImportationMaterialProgrammingE!$B:$V,21,0))</f>
        <v>24/02/2022</v>
      </c>
      <c r="AB255" s="22">
        <f>VLOOKUP(E255,[3]Relatório!$A$1:$AK$65536,36,0)</f>
        <v>44616</v>
      </c>
      <c r="AC255" s="22">
        <v>44616</v>
      </c>
      <c r="AD255" s="3" t="s">
        <v>457</v>
      </c>
      <c r="AF255" s="24"/>
      <c r="AG255" s="24"/>
      <c r="AH255" s="24"/>
      <c r="AI255" s="24"/>
    </row>
    <row r="256" spans="1:35" x14ac:dyDescent="0.25">
      <c r="A256" s="26">
        <v>80534494</v>
      </c>
      <c r="B256" s="27" t="s">
        <v>300</v>
      </c>
      <c r="C256" s="27" t="s">
        <v>167</v>
      </c>
      <c r="D256" s="15">
        <f>VLOOKUP(C256,[1]CC!D$3:P$20,12,0)</f>
        <v>44613</v>
      </c>
      <c r="E256" s="16">
        <f>VLOOKUP(A256,[2]ImportationMaterialProgrammingE!B:C,2,0)</f>
        <v>540201238</v>
      </c>
      <c r="F256" s="3" t="s">
        <v>585</v>
      </c>
      <c r="G256" s="3" t="s">
        <v>452</v>
      </c>
      <c r="H256" s="17">
        <f t="shared" ca="1" si="9"/>
        <v>65</v>
      </c>
      <c r="I256" s="15" t="e">
        <f>IF(VLOOKUP(A256,[2]ImportationMaterialProgrammingE!B:U,20,0)=0,"",VLOOKUP(A256,[2]ImportationMaterialProgrammingE!B:U,20,0))</f>
        <v>#REF!</v>
      </c>
      <c r="J256" s="15" t="str">
        <f>IF(VLOOKUP(A256,[2]ImportationMaterialProgrammingE!B:Y,24,0)&lt;&gt;"","Sim","Não")</f>
        <v>Não</v>
      </c>
      <c r="K256" s="15" t="str">
        <f>IF(VLOOKUP(A256,[2]ImportationMaterialProgrammingE!B:X,23,0)="DTA TRANSP",VLOOKUP(A256,[2]ImportationMaterialProgrammingE!B:V,21,0),"")</f>
        <v>10/03/2022</v>
      </c>
      <c r="L256" s="15" t="str">
        <f>IF(VLOOKUP(A256,[2]ImportationMaterialProgrammingE!B:Y,24,0)=0,"",VLOOKUP(A256,[2]ImportationMaterialProgrammingE!B:Y,24,0))</f>
        <v/>
      </c>
      <c r="N256" s="3" t="str">
        <f t="shared" si="10"/>
        <v/>
      </c>
      <c r="P256" s="3" t="s">
        <v>586</v>
      </c>
      <c r="Q256" s="16" t="str">
        <f>VLOOKUP(A256,[2]ImportationMaterialProgrammingE!B:AN,39,0)</f>
        <v xml:space="preserve">          </v>
      </c>
      <c r="R256" s="22" t="str">
        <f>VLOOKUP(E256,[3]Relatório!$A$1:$AK$65536,29,0)</f>
        <v/>
      </c>
      <c r="S256" s="22" t="s">
        <v>587</v>
      </c>
      <c r="T256" s="17" t="str">
        <f>VLOOKUP(A256,[2]ImportationMaterialProgrammingE!B:F,5,0)</f>
        <v/>
      </c>
      <c r="U256" s="22" t="str">
        <f>VLOOKUP(E256,[3]Relatório!$A$1:$AK$65536,33,0)</f>
        <v/>
      </c>
      <c r="V256" s="22">
        <v>44630</v>
      </c>
      <c r="W256" s="18">
        <f t="shared" ca="1" si="11"/>
        <v>7</v>
      </c>
      <c r="Z256" s="15" t="str">
        <f>VLOOKUP(A256,[2]ImportationMaterialProgrammingE!B:X,23,0)</f>
        <v>DTA TRANSP</v>
      </c>
      <c r="AA256" s="1" t="str">
        <f>IF(Z256="DTA TRANSP","",VLOOKUP(A256,[2]ImportationMaterialProgrammingE!$B:$V,21,0))</f>
        <v/>
      </c>
      <c r="AB256" s="22" t="str">
        <f>VLOOKUP(E256,[3]Relatório!$A$1:$AK$65536,36,0)</f>
        <v/>
      </c>
      <c r="AC256" s="22" t="s">
        <v>587</v>
      </c>
      <c r="AF256" s="24"/>
      <c r="AG256" s="24"/>
      <c r="AH256" s="24"/>
      <c r="AI256" s="24"/>
    </row>
    <row r="257" spans="1:35" x14ac:dyDescent="0.25">
      <c r="A257" s="26">
        <v>80534509</v>
      </c>
      <c r="B257" s="27" t="s">
        <v>301</v>
      </c>
      <c r="C257" s="27" t="s">
        <v>167</v>
      </c>
      <c r="D257" s="15">
        <f>VLOOKUP(C257,[1]CC!D$3:P$20,12,0)</f>
        <v>44613</v>
      </c>
      <c r="E257" s="16">
        <f>VLOOKUP(A257,[2]ImportationMaterialProgrammingE!B:C,2,0)</f>
        <v>540201240</v>
      </c>
      <c r="F257" s="3" t="s">
        <v>585</v>
      </c>
      <c r="G257" s="3" t="s">
        <v>452</v>
      </c>
      <c r="H257" s="17">
        <f t="shared" ca="1" si="9"/>
        <v>65</v>
      </c>
      <c r="I257" s="15" t="str">
        <f>IF(VLOOKUP(A257,[2]ImportationMaterialProgrammingE!B:U,20,0)=0,"",VLOOKUP(A257,[2]ImportationMaterialProgrammingE!B:U,20,0))</f>
        <v>24/02/2022</v>
      </c>
      <c r="J257" s="15" t="str">
        <f>IF(VLOOKUP(A257,[2]ImportationMaterialProgrammingE!B:Y,24,0)&lt;&gt;"","Sim","Não")</f>
        <v>Não</v>
      </c>
      <c r="K257" s="15" t="str">
        <f>IF(VLOOKUP(A257,[2]ImportationMaterialProgrammingE!B:X,23,0)="DTA TRANSP",VLOOKUP(A257,[2]ImportationMaterialProgrammingE!B:V,21,0),"")</f>
        <v/>
      </c>
      <c r="L257" s="15" t="str">
        <f>IF(VLOOKUP(A257,[2]ImportationMaterialProgrammingE!B:Y,24,0)=0,"",VLOOKUP(A257,[2]ImportationMaterialProgrammingE!B:Y,24,0))</f>
        <v/>
      </c>
      <c r="N257" s="3" t="str">
        <f t="shared" si="10"/>
        <v/>
      </c>
      <c r="P257" s="3" t="s">
        <v>586</v>
      </c>
      <c r="Q257" s="16" t="str">
        <f>VLOOKUP(A257,[2]ImportationMaterialProgrammingE!B:AN,39,0)</f>
        <v>2203609957</v>
      </c>
      <c r="R257" s="22">
        <f>VLOOKUP(E257,[3]Relatório!$A$1:$AK$65536,29,0)</f>
        <v>44615</v>
      </c>
      <c r="S257" s="22">
        <v>44615</v>
      </c>
      <c r="T257" s="17" t="str">
        <f>VLOOKUP(A257,[2]ImportationMaterialProgrammingE!B:F,5,0)</f>
        <v>VERDE</v>
      </c>
      <c r="U257" s="22">
        <f>VLOOKUP(E257,[3]Relatório!$A$1:$AK$65536,33,0)</f>
        <v>44615</v>
      </c>
      <c r="V257" s="22">
        <v>44630</v>
      </c>
      <c r="W257" s="18">
        <f t="shared" ca="1" si="11"/>
        <v>7</v>
      </c>
      <c r="Z257" s="15" t="str">
        <f>VLOOKUP(A257,[2]ImportationMaterialProgrammingE!B:X,23,0)</f>
        <v>FINALIZADO</v>
      </c>
      <c r="AA257" s="1" t="str">
        <f>IF(Z257="DTA TRANSP","",VLOOKUP(A257,[2]ImportationMaterialProgrammingE!$B:$V,21,0))</f>
        <v>24/02/2022</v>
      </c>
      <c r="AB257" s="22">
        <f>VLOOKUP(E257,[3]Relatório!$A$1:$AK$65536,36,0)</f>
        <v>44615</v>
      </c>
      <c r="AC257" s="22">
        <v>44615</v>
      </c>
      <c r="AD257" s="3" t="s">
        <v>457</v>
      </c>
      <c r="AF257" s="24"/>
      <c r="AG257" s="24"/>
      <c r="AH257" s="24"/>
      <c r="AI257" s="24"/>
    </row>
    <row r="258" spans="1:35" x14ac:dyDescent="0.25">
      <c r="A258" s="26">
        <v>80534510</v>
      </c>
      <c r="B258" s="27" t="s">
        <v>302</v>
      </c>
      <c r="C258" s="27" t="s">
        <v>167</v>
      </c>
      <c r="D258" s="15">
        <f>VLOOKUP(C258,[1]CC!D$3:P$20,12,0)</f>
        <v>44613</v>
      </c>
      <c r="E258" s="16">
        <f>VLOOKUP(A258,[2]ImportationMaterialProgrammingE!B:C,2,0)</f>
        <v>540201241</v>
      </c>
      <c r="F258" s="3" t="s">
        <v>585</v>
      </c>
      <c r="G258" s="3" t="s">
        <v>452</v>
      </c>
      <c r="H258" s="17">
        <f t="shared" ca="1" si="9"/>
        <v>65</v>
      </c>
      <c r="I258" s="15" t="str">
        <f>IF(VLOOKUP(A258,[2]ImportationMaterialProgrammingE!B:U,20,0)=0,"",VLOOKUP(A258,[2]ImportationMaterialProgrammingE!B:U,20,0))</f>
        <v>03/03/2022</v>
      </c>
      <c r="J258" s="15" t="str">
        <f>IF(VLOOKUP(A258,[2]ImportationMaterialProgrammingE!B:Y,24,0)&lt;&gt;"","Sim","Não")</f>
        <v>Não</v>
      </c>
      <c r="K258" s="15" t="str">
        <f>IF(VLOOKUP(A258,[2]ImportationMaterialProgrammingE!B:X,23,0)="DTA TRANSP",VLOOKUP(A258,[2]ImportationMaterialProgrammingE!B:V,21,0),"")</f>
        <v/>
      </c>
      <c r="L258" s="15" t="str">
        <f>IF(VLOOKUP(A258,[2]ImportationMaterialProgrammingE!B:Y,24,0)=0,"",VLOOKUP(A258,[2]ImportationMaterialProgrammingE!B:Y,24,0))</f>
        <v/>
      </c>
      <c r="N258" s="3" t="str">
        <f t="shared" si="10"/>
        <v/>
      </c>
      <c r="P258" s="3" t="s">
        <v>586</v>
      </c>
      <c r="Q258" s="16" t="str">
        <f>VLOOKUP(A258,[2]ImportationMaterialProgrammingE!B:AN,39,0)</f>
        <v>2203512155</v>
      </c>
      <c r="R258" s="22">
        <f>VLOOKUP(E258,[3]Relatório!$A$1:$AK$65536,29,0)</f>
        <v>44614</v>
      </c>
      <c r="S258" s="22">
        <v>44614</v>
      </c>
      <c r="T258" s="17" t="str">
        <f>VLOOKUP(A258,[2]ImportationMaterialProgrammingE!B:F,5,0)</f>
        <v>VERDE</v>
      </c>
      <c r="U258" s="22">
        <f>VLOOKUP(E258,[3]Relatório!$A$1:$AK$65536,33,0)</f>
        <v>44614</v>
      </c>
      <c r="V258" s="22">
        <v>44634</v>
      </c>
      <c r="W258" s="18">
        <f t="shared" ca="1" si="11"/>
        <v>11</v>
      </c>
      <c r="Z258" s="15" t="str">
        <f>VLOOKUP(A258,[2]ImportationMaterialProgrammingE!B:X,23,0)</f>
        <v>FINALIZADO</v>
      </c>
      <c r="AA258" s="1" t="str">
        <f>IF(Z258="DTA TRANSP","",VLOOKUP(A258,[2]ImportationMaterialProgrammingE!$B:$V,21,0))</f>
        <v>03/03/2022</v>
      </c>
      <c r="AB258" s="22">
        <f>VLOOKUP(E258,[3]Relatório!$A$1:$AK$65536,36,0)</f>
        <v>44622</v>
      </c>
      <c r="AC258" s="22">
        <v>44622</v>
      </c>
      <c r="AD258" s="3" t="s">
        <v>457</v>
      </c>
      <c r="AF258" s="24"/>
      <c r="AG258" s="24"/>
      <c r="AH258" s="24"/>
      <c r="AI258" s="24"/>
    </row>
    <row r="259" spans="1:35" x14ac:dyDescent="0.25">
      <c r="A259" s="26">
        <v>80534513</v>
      </c>
      <c r="B259" s="27" t="s">
        <v>303</v>
      </c>
      <c r="C259" s="27" t="s">
        <v>167</v>
      </c>
      <c r="D259" s="15">
        <f>VLOOKUP(C259,[1]CC!D$3:P$20,12,0)</f>
        <v>44613</v>
      </c>
      <c r="E259" s="16">
        <f>VLOOKUP(A259,[2]ImportationMaterialProgrammingE!B:C,2,0)</f>
        <v>540201243</v>
      </c>
      <c r="F259" s="3" t="s">
        <v>585</v>
      </c>
      <c r="G259" s="3" t="s">
        <v>452</v>
      </c>
      <c r="H259" s="17">
        <f t="shared" ca="1" si="9"/>
        <v>65</v>
      </c>
      <c r="I259" s="15" t="str">
        <f>IF(VLOOKUP(A259,[2]ImportationMaterialProgrammingE!B:U,20,0)=0,"",VLOOKUP(A259,[2]ImportationMaterialProgrammingE!B:U,20,0))</f>
        <v>24/02/2022</v>
      </c>
      <c r="J259" s="15" t="str">
        <f>IF(VLOOKUP(A259,[2]ImportationMaterialProgrammingE!B:Y,24,0)&lt;&gt;"","Sim","Não")</f>
        <v>Não</v>
      </c>
      <c r="K259" s="15" t="str">
        <f>IF(VLOOKUP(A259,[2]ImportationMaterialProgrammingE!B:X,23,0)="DTA TRANSP",VLOOKUP(A259,[2]ImportationMaterialProgrammingE!B:V,21,0),"")</f>
        <v/>
      </c>
      <c r="L259" s="15" t="str">
        <f>IF(VLOOKUP(A259,[2]ImportationMaterialProgrammingE!B:Y,24,0)=0,"",VLOOKUP(A259,[2]ImportationMaterialProgrammingE!B:Y,24,0))</f>
        <v/>
      </c>
      <c r="N259" s="3" t="str">
        <f t="shared" si="10"/>
        <v/>
      </c>
      <c r="P259" s="3" t="s">
        <v>586</v>
      </c>
      <c r="Q259" s="16" t="str">
        <f>VLOOKUP(A259,[2]ImportationMaterialProgrammingE!B:AN,39,0)</f>
        <v>2203657340</v>
      </c>
      <c r="R259" s="22">
        <f>VLOOKUP(E259,[3]Relatório!$A$1:$AK$65536,29,0)</f>
        <v>44615</v>
      </c>
      <c r="S259" s="22">
        <v>44615</v>
      </c>
      <c r="T259" s="17" t="str">
        <f>VLOOKUP(A259,[2]ImportationMaterialProgrammingE!B:F,5,0)</f>
        <v>VERDE</v>
      </c>
      <c r="U259" s="22">
        <f>VLOOKUP(E259,[3]Relatório!$A$1:$AK$65536,33,0)</f>
        <v>44616</v>
      </c>
      <c r="V259" s="22">
        <v>44629</v>
      </c>
      <c r="W259" s="18">
        <f t="shared" ca="1" si="11"/>
        <v>6</v>
      </c>
      <c r="Z259" s="15" t="str">
        <f>VLOOKUP(A259,[2]ImportationMaterialProgrammingE!B:X,23,0)</f>
        <v>FINALIZADO</v>
      </c>
      <c r="AA259" s="1" t="str">
        <f>IF(Z259="DTA TRANSP","",VLOOKUP(A259,[2]ImportationMaterialProgrammingE!$B:$V,21,0))</f>
        <v>24/02/2022</v>
      </c>
      <c r="AB259" s="22">
        <f>VLOOKUP(E259,[3]Relatório!$A$1:$AK$65536,36,0)</f>
        <v>44616</v>
      </c>
      <c r="AC259" s="22">
        <v>44616</v>
      </c>
      <c r="AD259" s="3" t="s">
        <v>457</v>
      </c>
      <c r="AF259" s="24"/>
      <c r="AG259" s="24"/>
      <c r="AH259" s="24"/>
      <c r="AI259" s="24"/>
    </row>
    <row r="260" spans="1:35" x14ac:dyDescent="0.25">
      <c r="A260" s="26">
        <v>80534515</v>
      </c>
      <c r="B260" s="27" t="s">
        <v>304</v>
      </c>
      <c r="C260" s="27" t="s">
        <v>167</v>
      </c>
      <c r="D260" s="15">
        <f>VLOOKUP(C260,[1]CC!D$3:P$20,12,0)</f>
        <v>44613</v>
      </c>
      <c r="E260" s="16">
        <f>VLOOKUP(A260,[2]ImportationMaterialProgrammingE!B:C,2,0)</f>
        <v>540201242</v>
      </c>
      <c r="F260" s="3" t="s">
        <v>585</v>
      </c>
      <c r="G260" s="3" t="s">
        <v>452</v>
      </c>
      <c r="H260" s="17">
        <f t="shared" ca="1" si="9"/>
        <v>65</v>
      </c>
      <c r="I260" s="15" t="str">
        <f>IF(VLOOKUP(A260,[2]ImportationMaterialProgrammingE!B:U,20,0)=0,"",VLOOKUP(A260,[2]ImportationMaterialProgrammingE!B:U,20,0))</f>
        <v>14/03/2022</v>
      </c>
      <c r="J260" s="15" t="str">
        <f>IF(VLOOKUP(A260,[2]ImportationMaterialProgrammingE!B:Y,24,0)&lt;&gt;"","Sim","Não")</f>
        <v>Não</v>
      </c>
      <c r="K260" s="15" t="str">
        <f>IF(VLOOKUP(A260,[2]ImportationMaterialProgrammingE!B:X,23,0)="DTA TRANSP",VLOOKUP(A260,[2]ImportationMaterialProgrammingE!B:V,21,0),"")</f>
        <v/>
      </c>
      <c r="L260" s="15" t="str">
        <f>IF(VLOOKUP(A260,[2]ImportationMaterialProgrammingE!B:Y,24,0)=0,"",VLOOKUP(A260,[2]ImportationMaterialProgrammingE!B:Y,24,0))</f>
        <v/>
      </c>
      <c r="N260" s="3" t="str">
        <f t="shared" si="10"/>
        <v/>
      </c>
      <c r="P260" s="3" t="s">
        <v>586</v>
      </c>
      <c r="Q260" s="16" t="str">
        <f>VLOOKUP(A260,[2]ImportationMaterialProgrammingE!B:AN,39,0)</f>
        <v xml:space="preserve">          </v>
      </c>
      <c r="R260" s="22">
        <f>VLOOKUP(E260,[3]Relatório!$A$1:$AK$65536,29,0)</f>
        <v>44631</v>
      </c>
      <c r="S260" s="22">
        <v>44631</v>
      </c>
      <c r="T260" s="17" t="str">
        <f>VLOOKUP(A260,[2]ImportationMaterialProgrammingE!B:F,5,0)</f>
        <v/>
      </c>
      <c r="U260" s="22">
        <f>VLOOKUP(E260,[3]Relatório!$A$1:$AK$65536,33,0)</f>
        <v>44634</v>
      </c>
      <c r="V260" s="22">
        <v>44629</v>
      </c>
      <c r="W260" s="18">
        <f t="shared" ca="1" si="11"/>
        <v>6</v>
      </c>
      <c r="Z260" s="15" t="str">
        <f>VLOOKUP(A260,[2]ImportationMaterialProgrammingE!B:X,23,0)</f>
        <v/>
      </c>
      <c r="AA260" s="1" t="str">
        <f>IF(Z260="DTA TRANSP","",VLOOKUP(A260,[2]ImportationMaterialProgrammingE!$B:$V,21,0))</f>
        <v/>
      </c>
      <c r="AB260" s="22">
        <f>VLOOKUP(E260,[3]Relatório!$A$1:$AK$65536,36,0)</f>
        <v>44634</v>
      </c>
      <c r="AC260" s="22">
        <v>44634</v>
      </c>
      <c r="AD260" s="3" t="s">
        <v>457</v>
      </c>
      <c r="AF260" s="24"/>
      <c r="AG260" s="24"/>
      <c r="AH260" s="24"/>
      <c r="AI260" s="24"/>
    </row>
    <row r="261" spans="1:35" x14ac:dyDescent="0.25">
      <c r="A261" s="26">
        <v>80534523</v>
      </c>
      <c r="B261" s="27" t="s">
        <v>305</v>
      </c>
      <c r="C261" s="27" t="s">
        <v>167</v>
      </c>
      <c r="D261" s="15">
        <f>VLOOKUP(C261,[1]CC!D$3:P$20,12,0)</f>
        <v>44613</v>
      </c>
      <c r="E261" s="16">
        <f>VLOOKUP(A261,[2]ImportationMaterialProgrammingE!B:C,2,0)</f>
        <v>540201245</v>
      </c>
      <c r="F261" s="3" t="s">
        <v>585</v>
      </c>
      <c r="G261" s="3" t="s">
        <v>452</v>
      </c>
      <c r="H261" s="17">
        <f t="shared" ref="H261:H324" ca="1" si="12">IFERROR(IF(D261&gt;L261,90-_xlfn.DAYS(NOW(),D261),90-_xlfn.DAYS(NOW(),L261)),90-_xlfn.DAYS(NOW(),D261))</f>
        <v>65</v>
      </c>
      <c r="I261" s="15" t="str">
        <f>IF(VLOOKUP(A261,[2]ImportationMaterialProgrammingE!B:U,20,0)=0,"",VLOOKUP(A261,[2]ImportationMaterialProgrammingE!B:U,20,0))</f>
        <v>24/02/2022</v>
      </c>
      <c r="J261" s="15" t="str">
        <f>IF(VLOOKUP(A261,[2]ImportationMaterialProgrammingE!B:Y,24,0)&lt;&gt;"","Sim","Não")</f>
        <v>Não</v>
      </c>
      <c r="K261" s="15" t="str">
        <f>IF(VLOOKUP(A261,[2]ImportationMaterialProgrammingE!B:X,23,0)="DTA TRANSP",VLOOKUP(A261,[2]ImportationMaterialProgrammingE!B:V,21,0),"")</f>
        <v/>
      </c>
      <c r="L261" s="15" t="str">
        <f>IF(VLOOKUP(A261,[2]ImportationMaterialProgrammingE!B:Y,24,0)=0,"",VLOOKUP(A261,[2]ImportationMaterialProgrammingE!B:Y,24,0))</f>
        <v/>
      </c>
      <c r="N261" s="3" t="str">
        <f t="shared" ref="N261:N324" si="13">IF(AND(M261&gt;=-0.1,M261&lt;=0.1,M261&lt;&gt;""),"Remover bloqueio","")</f>
        <v/>
      </c>
      <c r="P261" s="3" t="s">
        <v>586</v>
      </c>
      <c r="Q261" s="16" t="str">
        <f>VLOOKUP(A261,[2]ImportationMaterialProgrammingE!B:AN,39,0)</f>
        <v>2203657358</v>
      </c>
      <c r="R261" s="22">
        <f>VLOOKUP(E261,[3]Relatório!$A$1:$AK$65536,29,0)</f>
        <v>44615</v>
      </c>
      <c r="S261" s="22">
        <v>44615</v>
      </c>
      <c r="T261" s="17" t="str">
        <f>VLOOKUP(A261,[2]ImportationMaterialProgrammingE!B:F,5,0)</f>
        <v>VERDE</v>
      </c>
      <c r="U261" s="22">
        <f>VLOOKUP(E261,[3]Relatório!$A$1:$AK$65536,33,0)</f>
        <v>44616</v>
      </c>
      <c r="V261" s="22">
        <v>44630</v>
      </c>
      <c r="W261" s="18">
        <f t="shared" ref="W261:W324" ca="1" si="14">IF(V261&lt;&gt;"",15-_xlfn.DAYS(NOW(),V261),"")</f>
        <v>7</v>
      </c>
      <c r="Z261" s="15" t="str">
        <f>VLOOKUP(A261,[2]ImportationMaterialProgrammingE!B:X,23,0)</f>
        <v>FINALIZADO</v>
      </c>
      <c r="AA261" s="1" t="str">
        <f>IF(Z261="DTA TRANSP","",VLOOKUP(A261,[2]ImportationMaterialProgrammingE!$B:$V,21,0))</f>
        <v>24/02/2022</v>
      </c>
      <c r="AB261" s="22">
        <f>VLOOKUP(E261,[3]Relatório!$A$1:$AK$65536,36,0)</f>
        <v>44616</v>
      </c>
      <c r="AC261" s="22">
        <v>44616</v>
      </c>
      <c r="AD261" s="3" t="s">
        <v>457</v>
      </c>
      <c r="AF261" s="24"/>
      <c r="AG261" s="24"/>
      <c r="AH261" s="24"/>
      <c r="AI261" s="24"/>
    </row>
    <row r="262" spans="1:35" x14ac:dyDescent="0.25">
      <c r="A262" s="26">
        <v>80534526</v>
      </c>
      <c r="B262" s="27" t="s">
        <v>306</v>
      </c>
      <c r="C262" s="27" t="s">
        <v>167</v>
      </c>
      <c r="D262" s="15">
        <f>VLOOKUP(C262,[1]CC!D$3:P$20,12,0)</f>
        <v>44613</v>
      </c>
      <c r="E262" s="16">
        <f>VLOOKUP(A262,[2]ImportationMaterialProgrammingE!B:C,2,0)</f>
        <v>540201244</v>
      </c>
      <c r="F262" s="3" t="s">
        <v>585</v>
      </c>
      <c r="G262" s="3" t="s">
        <v>452</v>
      </c>
      <c r="H262" s="17">
        <f t="shared" ca="1" si="12"/>
        <v>65</v>
      </c>
      <c r="I262" s="15" t="e">
        <f>IF(VLOOKUP(A262,[2]ImportationMaterialProgrammingE!B:U,20,0)=0,"",VLOOKUP(A262,[2]ImportationMaterialProgrammingE!B:U,20,0))</f>
        <v>#REF!</v>
      </c>
      <c r="J262" s="15" t="str">
        <f>IF(VLOOKUP(A262,[2]ImportationMaterialProgrammingE!B:Y,24,0)&lt;&gt;"","Sim","Não")</f>
        <v>Não</v>
      </c>
      <c r="K262" s="15" t="str">
        <f>IF(VLOOKUP(A262,[2]ImportationMaterialProgrammingE!B:X,23,0)="DTA TRANSP",VLOOKUP(A262,[2]ImportationMaterialProgrammingE!B:V,21,0),"")</f>
        <v/>
      </c>
      <c r="L262" s="15" t="str">
        <f>IF(VLOOKUP(A262,[2]ImportationMaterialProgrammingE!B:Y,24,0)=0,"",VLOOKUP(A262,[2]ImportationMaterialProgrammingE!B:Y,24,0))</f>
        <v/>
      </c>
      <c r="N262" s="3" t="str">
        <f t="shared" si="13"/>
        <v/>
      </c>
      <c r="P262" s="3" t="s">
        <v>586</v>
      </c>
      <c r="Q262" s="16" t="str">
        <f>VLOOKUP(A262,[2]ImportationMaterialProgrammingE!B:AN,39,0)</f>
        <v>2204075352</v>
      </c>
      <c r="R262" s="22">
        <f>VLOOKUP(E262,[3]Relatório!$A$1:$AK$65536,29,0)</f>
        <v>44623</v>
      </c>
      <c r="S262" s="22">
        <v>44623</v>
      </c>
      <c r="T262" s="17" t="str">
        <f>VLOOKUP(A262,[2]ImportationMaterialProgrammingE!B:F,5,0)</f>
        <v>VERDE</v>
      </c>
      <c r="U262" s="22">
        <f>VLOOKUP(E262,[3]Relatório!$A$1:$AK$65536,33,0)</f>
        <v>44624</v>
      </c>
      <c r="V262" s="22">
        <v>44630</v>
      </c>
      <c r="W262" s="18">
        <f t="shared" ca="1" si="14"/>
        <v>7</v>
      </c>
      <c r="Z262" s="15" t="str">
        <f>VLOOKUP(A262,[2]ImportationMaterialProgrammingE!B:X,23,0)</f>
        <v/>
      </c>
      <c r="AA262" s="1" t="str">
        <f>IF(Z262="DTA TRANSP","",VLOOKUP(A262,[2]ImportationMaterialProgrammingE!$B:$V,21,0))</f>
        <v/>
      </c>
      <c r="AB262" s="22">
        <f>VLOOKUP(E262,[3]Relatório!$A$1:$AK$65536,36,0)</f>
        <v>44628</v>
      </c>
      <c r="AC262" s="22">
        <v>44628</v>
      </c>
      <c r="AD262" s="3" t="s">
        <v>457</v>
      </c>
      <c r="AF262" s="24"/>
      <c r="AG262" s="24"/>
      <c r="AH262" s="24"/>
      <c r="AI262" s="24"/>
    </row>
    <row r="263" spans="1:35" x14ac:dyDescent="0.25">
      <c r="A263" s="26">
        <v>80534539</v>
      </c>
      <c r="B263" s="27" t="s">
        <v>307</v>
      </c>
      <c r="C263" s="27" t="s">
        <v>167</v>
      </c>
      <c r="D263" s="15">
        <f>VLOOKUP(C263,[1]CC!D$3:P$20,12,0)</f>
        <v>44613</v>
      </c>
      <c r="E263" s="16">
        <f>VLOOKUP(A263,[2]ImportationMaterialProgrammingE!B:C,2,0)</f>
        <v>540201246</v>
      </c>
      <c r="F263" s="3" t="s">
        <v>585</v>
      </c>
      <c r="G263" s="3" t="s">
        <v>452</v>
      </c>
      <c r="H263" s="17">
        <f t="shared" ca="1" si="12"/>
        <v>65</v>
      </c>
      <c r="I263" s="15" t="str">
        <f>IF(VLOOKUP(A263,[2]ImportationMaterialProgrammingE!B:U,20,0)=0,"",VLOOKUP(A263,[2]ImportationMaterialProgrammingE!B:U,20,0))</f>
        <v>02/03/2022</v>
      </c>
      <c r="J263" s="15" t="str">
        <f>IF(VLOOKUP(A263,[2]ImportationMaterialProgrammingE!B:Y,24,0)&lt;&gt;"","Sim","Não")</f>
        <v>Não</v>
      </c>
      <c r="K263" s="15" t="str">
        <f>IF(VLOOKUP(A263,[2]ImportationMaterialProgrammingE!B:X,23,0)="DTA TRANSP",VLOOKUP(A263,[2]ImportationMaterialProgrammingE!B:V,21,0),"")</f>
        <v/>
      </c>
      <c r="L263" s="15" t="str">
        <f>IF(VLOOKUP(A263,[2]ImportationMaterialProgrammingE!B:Y,24,0)=0,"",VLOOKUP(A263,[2]ImportationMaterialProgrammingE!B:Y,24,0))</f>
        <v/>
      </c>
      <c r="N263" s="3" t="str">
        <f t="shared" si="13"/>
        <v/>
      </c>
      <c r="P263" s="3" t="s">
        <v>456</v>
      </c>
      <c r="Q263" s="16" t="str">
        <f>VLOOKUP(A263,[2]ImportationMaterialProgrammingE!B:AN,39,0)</f>
        <v>2203846096</v>
      </c>
      <c r="R263" s="22">
        <f>VLOOKUP(E263,[3]Relatório!$A$1:$AK$65536,29,0)</f>
        <v>44617</v>
      </c>
      <c r="S263" s="22">
        <v>44617</v>
      </c>
      <c r="T263" s="17" t="str">
        <f>VLOOKUP(A263,[2]ImportationMaterialProgrammingE!B:F,5,0)</f>
        <v>VERDE</v>
      </c>
      <c r="U263" s="22">
        <f>VLOOKUP(E263,[3]Relatório!$A$1:$AK$65536,33,0)</f>
        <v>44623</v>
      </c>
      <c r="V263" s="22">
        <v>44630</v>
      </c>
      <c r="W263" s="18">
        <f t="shared" ca="1" si="14"/>
        <v>7</v>
      </c>
      <c r="Z263" s="15" t="str">
        <f>VLOOKUP(A263,[2]ImportationMaterialProgrammingE!B:X,23,0)</f>
        <v>MBB</v>
      </c>
      <c r="AA263" s="1" t="str">
        <f>IF(Z263="DTA TRANSP","",VLOOKUP(A263,[2]ImportationMaterialProgrammingE!$B:$V,21,0))</f>
        <v>02/03/2022</v>
      </c>
      <c r="AB263" s="22">
        <f>VLOOKUP(E263,[3]Relatório!$A$1:$AK$65536,36,0)</f>
        <v>44623</v>
      </c>
      <c r="AC263" s="22">
        <v>44623</v>
      </c>
      <c r="AD263" s="3" t="s">
        <v>457</v>
      </c>
      <c r="AF263" s="24"/>
      <c r="AG263" s="24"/>
      <c r="AH263" s="24"/>
      <c r="AI263" s="24"/>
    </row>
    <row r="264" spans="1:35" x14ac:dyDescent="0.25">
      <c r="A264" s="26">
        <v>80534540</v>
      </c>
      <c r="B264" s="27" t="s">
        <v>308</v>
      </c>
      <c r="C264" s="27" t="s">
        <v>167</v>
      </c>
      <c r="D264" s="15">
        <f>VLOOKUP(C264,[1]CC!D$3:P$20,12,0)</f>
        <v>44613</v>
      </c>
      <c r="E264" s="16">
        <f>VLOOKUP(A264,[2]ImportationMaterialProgrammingE!B:C,2,0)</f>
        <v>540201247</v>
      </c>
      <c r="F264" s="3" t="s">
        <v>585</v>
      </c>
      <c r="G264" s="3" t="s">
        <v>452</v>
      </c>
      <c r="H264" s="17">
        <f t="shared" ca="1" si="12"/>
        <v>65</v>
      </c>
      <c r="I264" s="15" t="e">
        <f>IF(VLOOKUP(A264,[2]ImportationMaterialProgrammingE!B:U,20,0)=0,"",VLOOKUP(A264,[2]ImportationMaterialProgrammingE!B:U,20,0))</f>
        <v>#REF!</v>
      </c>
      <c r="J264" s="15" t="str">
        <f>IF(VLOOKUP(A264,[2]ImportationMaterialProgrammingE!B:Y,24,0)&lt;&gt;"","Sim","Não")</f>
        <v>Não</v>
      </c>
      <c r="K264" s="15" t="str">
        <f>IF(VLOOKUP(A264,[2]ImportationMaterialProgrammingE!B:X,23,0)="DTA TRANSP",VLOOKUP(A264,[2]ImportationMaterialProgrammingE!B:V,21,0),"")</f>
        <v>10/03/2022</v>
      </c>
      <c r="L264" s="15" t="str">
        <f>IF(VLOOKUP(A264,[2]ImportationMaterialProgrammingE!B:Y,24,0)=0,"",VLOOKUP(A264,[2]ImportationMaterialProgrammingE!B:Y,24,0))</f>
        <v/>
      </c>
      <c r="N264" s="3" t="str">
        <f t="shared" si="13"/>
        <v/>
      </c>
      <c r="P264" s="3" t="s">
        <v>586</v>
      </c>
      <c r="Q264" s="16" t="str">
        <f>VLOOKUP(A264,[2]ImportationMaterialProgrammingE!B:AN,39,0)</f>
        <v xml:space="preserve">          </v>
      </c>
      <c r="R264" s="22" t="str">
        <f>VLOOKUP(E264,[3]Relatório!$A$1:$AK$65536,29,0)</f>
        <v/>
      </c>
      <c r="S264" s="22" t="s">
        <v>587</v>
      </c>
      <c r="T264" s="17" t="str">
        <f>VLOOKUP(A264,[2]ImportationMaterialProgrammingE!B:F,5,0)</f>
        <v/>
      </c>
      <c r="U264" s="22" t="str">
        <f>VLOOKUP(E264,[3]Relatório!$A$1:$AK$65536,33,0)</f>
        <v/>
      </c>
      <c r="V264" s="22">
        <v>44629</v>
      </c>
      <c r="W264" s="18">
        <f t="shared" ca="1" si="14"/>
        <v>6</v>
      </c>
      <c r="Z264" s="15" t="str">
        <f>VLOOKUP(A264,[2]ImportationMaterialProgrammingE!B:X,23,0)</f>
        <v>DTA TRANSP</v>
      </c>
      <c r="AA264" s="1" t="str">
        <f>IF(Z264="DTA TRANSP","",VLOOKUP(A264,[2]ImportationMaterialProgrammingE!$B:$V,21,0))</f>
        <v/>
      </c>
      <c r="AB264" s="22" t="str">
        <f>VLOOKUP(E264,[3]Relatório!$A$1:$AK$65536,36,0)</f>
        <v/>
      </c>
      <c r="AC264" s="22" t="s">
        <v>587</v>
      </c>
      <c r="AF264" s="24"/>
      <c r="AG264" s="24"/>
      <c r="AH264" s="24"/>
      <c r="AI264" s="24"/>
    </row>
    <row r="265" spans="1:35" x14ac:dyDescent="0.25">
      <c r="A265" s="26">
        <v>80534549</v>
      </c>
      <c r="B265" s="27" t="s">
        <v>309</v>
      </c>
      <c r="C265" s="27" t="s">
        <v>167</v>
      </c>
      <c r="D265" s="15">
        <f>VLOOKUP(C265,[1]CC!D$3:P$20,12,0)</f>
        <v>44613</v>
      </c>
      <c r="E265" s="16">
        <f>VLOOKUP(A265,[2]ImportationMaterialProgrammingE!B:C,2,0)</f>
        <v>540201248</v>
      </c>
      <c r="F265" s="3" t="s">
        <v>585</v>
      </c>
      <c r="G265" s="3" t="s">
        <v>452</v>
      </c>
      <c r="H265" s="17">
        <f t="shared" ca="1" si="12"/>
        <v>65</v>
      </c>
      <c r="I265" s="15" t="e">
        <f>IF(VLOOKUP(A265,[2]ImportationMaterialProgrammingE!B:U,20,0)=0,"",VLOOKUP(A265,[2]ImportationMaterialProgrammingE!B:U,20,0))</f>
        <v>#REF!</v>
      </c>
      <c r="J265" s="15" t="str">
        <f>IF(VLOOKUP(A265,[2]ImportationMaterialProgrammingE!B:Y,24,0)&lt;&gt;"","Sim","Não")</f>
        <v>Não</v>
      </c>
      <c r="K265" s="15" t="str">
        <f>IF(VLOOKUP(A265,[2]ImportationMaterialProgrammingE!B:X,23,0)="DTA TRANSP",VLOOKUP(A265,[2]ImportationMaterialProgrammingE!B:V,21,0),"")</f>
        <v>10/03/2022</v>
      </c>
      <c r="L265" s="15" t="str">
        <f>IF(VLOOKUP(A265,[2]ImportationMaterialProgrammingE!B:Y,24,0)=0,"",VLOOKUP(A265,[2]ImportationMaterialProgrammingE!B:Y,24,0))</f>
        <v/>
      </c>
      <c r="N265" s="3" t="str">
        <f t="shared" si="13"/>
        <v/>
      </c>
      <c r="P265" s="3" t="s">
        <v>586</v>
      </c>
      <c r="Q265" s="16" t="str">
        <f>VLOOKUP(A265,[2]ImportationMaterialProgrammingE!B:AN,39,0)</f>
        <v xml:space="preserve">          </v>
      </c>
      <c r="R265" s="22" t="str">
        <f>VLOOKUP(E265,[3]Relatório!$A$1:$AK$65536,29,0)</f>
        <v/>
      </c>
      <c r="S265" s="22" t="s">
        <v>587</v>
      </c>
      <c r="T265" s="17" t="str">
        <f>VLOOKUP(A265,[2]ImportationMaterialProgrammingE!B:F,5,0)</f>
        <v/>
      </c>
      <c r="U265" s="22" t="str">
        <f>VLOOKUP(E265,[3]Relatório!$A$1:$AK$65536,33,0)</f>
        <v/>
      </c>
      <c r="V265" s="22">
        <v>44630</v>
      </c>
      <c r="W265" s="18">
        <f t="shared" ca="1" si="14"/>
        <v>7</v>
      </c>
      <c r="Z265" s="15" t="str">
        <f>VLOOKUP(A265,[2]ImportationMaterialProgrammingE!B:X,23,0)</f>
        <v>DTA TRANSP</v>
      </c>
      <c r="AA265" s="1" t="str">
        <f>IF(Z265="DTA TRANSP","",VLOOKUP(A265,[2]ImportationMaterialProgrammingE!$B:$V,21,0))</f>
        <v/>
      </c>
      <c r="AB265" s="22" t="str">
        <f>VLOOKUP(E265,[3]Relatório!$A$1:$AK$65536,36,0)</f>
        <v/>
      </c>
      <c r="AC265" s="22" t="s">
        <v>587</v>
      </c>
      <c r="AF265" s="24"/>
      <c r="AG265" s="24"/>
      <c r="AH265" s="24"/>
      <c r="AI265" s="24"/>
    </row>
    <row r="266" spans="1:35" x14ac:dyDescent="0.25">
      <c r="A266" s="26">
        <v>80534550</v>
      </c>
      <c r="B266" s="27" t="s">
        <v>310</v>
      </c>
      <c r="C266" s="27" t="s">
        <v>167</v>
      </c>
      <c r="D266" s="15">
        <f>VLOOKUP(C266,[1]CC!D$3:P$20,12,0)</f>
        <v>44613</v>
      </c>
      <c r="E266" s="16">
        <f>VLOOKUP(A266,[2]ImportationMaterialProgrammingE!B:C,2,0)</f>
        <v>540201249</v>
      </c>
      <c r="F266" s="3" t="s">
        <v>585</v>
      </c>
      <c r="G266" s="3" t="s">
        <v>452</v>
      </c>
      <c r="H266" s="17">
        <f t="shared" ca="1" si="12"/>
        <v>65</v>
      </c>
      <c r="I266" s="15" t="str">
        <f>IF(VLOOKUP(A266,[2]ImportationMaterialProgrammingE!B:U,20,0)=0,"",VLOOKUP(A266,[2]ImportationMaterialProgrammingE!B:U,20,0))</f>
        <v>25/02/2022</v>
      </c>
      <c r="J266" s="15" t="str">
        <f>IF(VLOOKUP(A266,[2]ImportationMaterialProgrammingE!B:Y,24,0)&lt;&gt;"","Sim","Não")</f>
        <v>Não</v>
      </c>
      <c r="K266" s="15" t="str">
        <f>IF(VLOOKUP(A266,[2]ImportationMaterialProgrammingE!B:X,23,0)="DTA TRANSP",VLOOKUP(A266,[2]ImportationMaterialProgrammingE!B:V,21,0),"")</f>
        <v/>
      </c>
      <c r="L266" s="15" t="str">
        <f>IF(VLOOKUP(A266,[2]ImportationMaterialProgrammingE!B:Y,24,0)=0,"",VLOOKUP(A266,[2]ImportationMaterialProgrammingE!B:Y,24,0))</f>
        <v/>
      </c>
      <c r="N266" s="3" t="str">
        <f t="shared" si="13"/>
        <v/>
      </c>
      <c r="P266" s="3" t="s">
        <v>586</v>
      </c>
      <c r="Q266" s="16" t="str">
        <f>VLOOKUP(A266,[2]ImportationMaterialProgrammingE!B:AN,39,0)</f>
        <v>2203508670</v>
      </c>
      <c r="R266" s="22">
        <f>VLOOKUP(E266,[3]Relatório!$A$1:$AK$65536,29,0)</f>
        <v>44614</v>
      </c>
      <c r="S266" s="22">
        <v>44614</v>
      </c>
      <c r="T266" s="17" t="str">
        <f>VLOOKUP(A266,[2]ImportationMaterialProgrammingE!B:F,5,0)</f>
        <v>VERDE</v>
      </c>
      <c r="U266" s="22">
        <f>VLOOKUP(E266,[3]Relatório!$A$1:$AK$65536,33,0)</f>
        <v>44614</v>
      </c>
      <c r="V266" s="22">
        <v>44631</v>
      </c>
      <c r="W266" s="18">
        <f t="shared" ca="1" si="14"/>
        <v>8</v>
      </c>
      <c r="Z266" s="15" t="str">
        <f>VLOOKUP(A266,[2]ImportationMaterialProgrammingE!B:X,23,0)</f>
        <v>FINALIZADO</v>
      </c>
      <c r="AA266" s="1" t="str">
        <f>IF(Z266="DTA TRANSP","",VLOOKUP(A266,[2]ImportationMaterialProgrammingE!$B:$V,21,0))</f>
        <v/>
      </c>
      <c r="AB266" s="22">
        <f>VLOOKUP(E266,[3]Relatório!$A$1:$AK$65536,36,0)</f>
        <v>44616</v>
      </c>
      <c r="AC266" s="22">
        <v>44616</v>
      </c>
      <c r="AD266" s="3" t="s">
        <v>457</v>
      </c>
      <c r="AF266" s="24"/>
      <c r="AG266" s="24"/>
      <c r="AH266" s="24"/>
      <c r="AI266" s="24"/>
    </row>
    <row r="267" spans="1:35" x14ac:dyDescent="0.25">
      <c r="A267" s="26">
        <v>80534572</v>
      </c>
      <c r="B267" s="27" t="s">
        <v>311</v>
      </c>
      <c r="C267" s="27" t="s">
        <v>167</v>
      </c>
      <c r="D267" s="15">
        <f>VLOOKUP(C267,[1]CC!D$3:P$20,12,0)</f>
        <v>44613</v>
      </c>
      <c r="E267" s="16">
        <f>VLOOKUP(A267,[2]ImportationMaterialProgrammingE!B:C,2,0)</f>
        <v>540201251</v>
      </c>
      <c r="F267" s="3" t="s">
        <v>585</v>
      </c>
      <c r="G267" s="3" t="s">
        <v>452</v>
      </c>
      <c r="H267" s="17">
        <f t="shared" ca="1" si="12"/>
        <v>65</v>
      </c>
      <c r="I267" s="15" t="e">
        <f>IF(VLOOKUP(A267,[2]ImportationMaterialProgrammingE!B:U,20,0)=0,"",VLOOKUP(A267,[2]ImportationMaterialProgrammingE!B:U,20,0))</f>
        <v>#REF!</v>
      </c>
      <c r="J267" s="15" t="str">
        <f>IF(VLOOKUP(A267,[2]ImportationMaterialProgrammingE!B:Y,24,0)&lt;&gt;"","Sim","Não")</f>
        <v>Não</v>
      </c>
      <c r="K267" s="15" t="str">
        <f>IF(VLOOKUP(A267,[2]ImportationMaterialProgrammingE!B:X,23,0)="DTA TRANSP",VLOOKUP(A267,[2]ImportationMaterialProgrammingE!B:V,21,0),"")</f>
        <v>10/03/2022</v>
      </c>
      <c r="L267" s="15" t="str">
        <f>IF(VLOOKUP(A267,[2]ImportationMaterialProgrammingE!B:Y,24,0)=0,"",VLOOKUP(A267,[2]ImportationMaterialProgrammingE!B:Y,24,0))</f>
        <v/>
      </c>
      <c r="N267" s="3" t="str">
        <f t="shared" si="13"/>
        <v/>
      </c>
      <c r="P267" s="3" t="s">
        <v>586</v>
      </c>
      <c r="Q267" s="16" t="str">
        <f>VLOOKUP(A267,[2]ImportationMaterialProgrammingE!B:AN,39,0)</f>
        <v xml:space="preserve">          </v>
      </c>
      <c r="R267" s="22" t="str">
        <f>VLOOKUP(E267,[3]Relatório!$A$1:$AK$65536,29,0)</f>
        <v/>
      </c>
      <c r="S267" s="22" t="s">
        <v>587</v>
      </c>
      <c r="T267" s="17" t="str">
        <f>VLOOKUP(A267,[2]ImportationMaterialProgrammingE!B:F,5,0)</f>
        <v/>
      </c>
      <c r="U267" s="22" t="str">
        <f>VLOOKUP(E267,[3]Relatório!$A$1:$AK$65536,33,0)</f>
        <v/>
      </c>
      <c r="V267" s="22">
        <v>44634</v>
      </c>
      <c r="W267" s="18">
        <f t="shared" ca="1" si="14"/>
        <v>11</v>
      </c>
      <c r="Z267" s="15" t="str">
        <f>VLOOKUP(A267,[2]ImportationMaterialProgrammingE!B:X,23,0)</f>
        <v>DTA TRANSP</v>
      </c>
      <c r="AA267" s="1" t="str">
        <f>IF(Z267="DTA TRANSP","",VLOOKUP(A267,[2]ImportationMaterialProgrammingE!$B:$V,21,0))</f>
        <v/>
      </c>
      <c r="AB267" s="22" t="str">
        <f>VLOOKUP(E267,[3]Relatório!$A$1:$AK$65536,36,0)</f>
        <v/>
      </c>
      <c r="AC267" s="22" t="s">
        <v>587</v>
      </c>
      <c r="AF267" s="24"/>
      <c r="AG267" s="24"/>
      <c r="AH267" s="24"/>
      <c r="AI267" s="24"/>
    </row>
    <row r="268" spans="1:35" x14ac:dyDescent="0.25">
      <c r="A268" s="26">
        <v>80534573</v>
      </c>
      <c r="B268" s="27" t="s">
        <v>312</v>
      </c>
      <c r="C268" s="27" t="s">
        <v>167</v>
      </c>
      <c r="D268" s="15">
        <f>VLOOKUP(C268,[1]CC!D$3:P$20,12,0)</f>
        <v>44613</v>
      </c>
      <c r="E268" s="16">
        <f>VLOOKUP(A268,[2]ImportationMaterialProgrammingE!B:C,2,0)</f>
        <v>540201252</v>
      </c>
      <c r="F268" s="3" t="s">
        <v>585</v>
      </c>
      <c r="G268" s="3" t="s">
        <v>452</v>
      </c>
      <c r="H268" s="17">
        <f t="shared" ca="1" si="12"/>
        <v>65</v>
      </c>
      <c r="I268" s="15" t="str">
        <f>IF(VLOOKUP(A268,[2]ImportationMaterialProgrammingE!B:U,20,0)=0,"",VLOOKUP(A268,[2]ImportationMaterialProgrammingE!B:U,20,0))</f>
        <v>15/03/2022</v>
      </c>
      <c r="J268" s="15" t="str">
        <f>IF(VLOOKUP(A268,[2]ImportationMaterialProgrammingE!B:Y,24,0)&lt;&gt;"","Sim","Não")</f>
        <v>Não</v>
      </c>
      <c r="K268" s="15" t="str">
        <f>IF(VLOOKUP(A268,[2]ImportationMaterialProgrammingE!B:X,23,0)="DTA TRANSP",VLOOKUP(A268,[2]ImportationMaterialProgrammingE!B:V,21,0),"")</f>
        <v/>
      </c>
      <c r="L268" s="15" t="str">
        <f>IF(VLOOKUP(A268,[2]ImportationMaterialProgrammingE!B:Y,24,0)=0,"",VLOOKUP(A268,[2]ImportationMaterialProgrammingE!B:Y,24,0))</f>
        <v/>
      </c>
      <c r="N268" s="3" t="str">
        <f t="shared" si="13"/>
        <v/>
      </c>
      <c r="P268" s="3" t="s">
        <v>586</v>
      </c>
      <c r="Q268" s="16" t="str">
        <f>VLOOKUP(A268,[2]ImportationMaterialProgrammingE!B:AN,39,0)</f>
        <v>2203513674</v>
      </c>
      <c r="R268" s="22">
        <f>VLOOKUP(E268,[3]Relatório!$A$1:$AK$65536,29,0)</f>
        <v>44614</v>
      </c>
      <c r="S268" s="22">
        <v>44614</v>
      </c>
      <c r="T268" s="17" t="str">
        <f>VLOOKUP(A268,[2]ImportationMaterialProgrammingE!B:F,5,0)</f>
        <v>VERDE</v>
      </c>
      <c r="U268" s="22">
        <f>VLOOKUP(E268,[3]Relatório!$A$1:$AK$65536,33,0)</f>
        <v>44614</v>
      </c>
      <c r="V268" s="22">
        <v>44634</v>
      </c>
      <c r="W268" s="18">
        <f t="shared" ca="1" si="14"/>
        <v>11</v>
      </c>
      <c r="Z268" s="15" t="str">
        <f>VLOOKUP(A268,[2]ImportationMaterialProgrammingE!B:X,23,0)</f>
        <v/>
      </c>
      <c r="AA268" s="1" t="str">
        <f>IF(Z268="DTA TRANSP","",VLOOKUP(A268,[2]ImportationMaterialProgrammingE!$B:$V,21,0))</f>
        <v/>
      </c>
      <c r="AB268" s="22">
        <f>VLOOKUP(E268,[3]Relatório!$A$1:$AK$65536,36,0)</f>
        <v>44636</v>
      </c>
      <c r="AC268" s="22" t="s">
        <v>587</v>
      </c>
      <c r="AF268" s="24"/>
      <c r="AG268" s="24"/>
      <c r="AH268" s="24"/>
      <c r="AI268" s="24"/>
    </row>
    <row r="269" spans="1:35" x14ac:dyDescent="0.25">
      <c r="A269" s="26">
        <v>80534574</v>
      </c>
      <c r="B269" s="27" t="s">
        <v>313</v>
      </c>
      <c r="C269" s="27" t="s">
        <v>167</v>
      </c>
      <c r="D269" s="15">
        <f>VLOOKUP(C269,[1]CC!D$3:P$20,12,0)</f>
        <v>44613</v>
      </c>
      <c r="E269" s="16">
        <f>VLOOKUP(A269,[2]ImportationMaterialProgrammingE!B:C,2,0)</f>
        <v>540201254</v>
      </c>
      <c r="F269" s="3" t="s">
        <v>585</v>
      </c>
      <c r="G269" s="3" t="s">
        <v>452</v>
      </c>
      <c r="H269" s="17">
        <f t="shared" ca="1" si="12"/>
        <v>65</v>
      </c>
      <c r="I269" s="15" t="str">
        <f>IF(VLOOKUP(A269,[2]ImportationMaterialProgrammingE!B:U,20,0)=0,"",VLOOKUP(A269,[2]ImportationMaterialProgrammingE!B:U,20,0))</f>
        <v>24/02/2022</v>
      </c>
      <c r="J269" s="15" t="str">
        <f>IF(VLOOKUP(A269,[2]ImportationMaterialProgrammingE!B:Y,24,0)&lt;&gt;"","Sim","Não")</f>
        <v>Não</v>
      </c>
      <c r="K269" s="15" t="str">
        <f>IF(VLOOKUP(A269,[2]ImportationMaterialProgrammingE!B:X,23,0)="DTA TRANSP",VLOOKUP(A269,[2]ImportationMaterialProgrammingE!B:V,21,0),"")</f>
        <v/>
      </c>
      <c r="L269" s="15" t="str">
        <f>IF(VLOOKUP(A269,[2]ImportationMaterialProgrammingE!B:Y,24,0)=0,"",VLOOKUP(A269,[2]ImportationMaterialProgrammingE!B:Y,24,0))</f>
        <v/>
      </c>
      <c r="N269" s="3" t="str">
        <f t="shared" si="13"/>
        <v/>
      </c>
      <c r="P269" s="3" t="s">
        <v>586</v>
      </c>
      <c r="Q269" s="16" t="str">
        <f>VLOOKUP(A269,[2]ImportationMaterialProgrammingE!B:AN,39,0)</f>
        <v>2203431490</v>
      </c>
      <c r="R269" s="22">
        <f>VLOOKUP(E269,[3]Relatório!$A$1:$AK$65536,29,0)</f>
        <v>44613</v>
      </c>
      <c r="S269" s="22">
        <v>44613</v>
      </c>
      <c r="T269" s="17" t="str">
        <f>VLOOKUP(A269,[2]ImportationMaterialProgrammingE!B:F,5,0)</f>
        <v>VERDE</v>
      </c>
      <c r="U269" s="22">
        <f>VLOOKUP(E269,[3]Relatório!$A$1:$AK$65536,33,0)</f>
        <v>44614</v>
      </c>
      <c r="V269" s="22">
        <v>44629</v>
      </c>
      <c r="W269" s="18">
        <f t="shared" ca="1" si="14"/>
        <v>6</v>
      </c>
      <c r="Z269" s="15" t="str">
        <f>VLOOKUP(A269,[2]ImportationMaterialProgrammingE!B:X,23,0)</f>
        <v>FINALIZADO</v>
      </c>
      <c r="AA269" s="1" t="str">
        <f>IF(Z269="DTA TRANSP","",VLOOKUP(A269,[2]ImportationMaterialProgrammingE!$B:$V,21,0))</f>
        <v>23/02/2022</v>
      </c>
      <c r="AB269" s="22">
        <f>VLOOKUP(E269,[3]Relatório!$A$1:$AK$65536,36,0)</f>
        <v>44614</v>
      </c>
      <c r="AC269" s="22">
        <v>44614</v>
      </c>
      <c r="AD269" s="3" t="s">
        <v>457</v>
      </c>
      <c r="AF269" s="24"/>
      <c r="AG269" s="24"/>
      <c r="AH269" s="24"/>
      <c r="AI269" s="24"/>
    </row>
    <row r="270" spans="1:35" x14ac:dyDescent="0.25">
      <c r="A270" s="26">
        <v>80534575</v>
      </c>
      <c r="B270" s="27" t="s">
        <v>314</v>
      </c>
      <c r="C270" s="27" t="s">
        <v>167</v>
      </c>
      <c r="D270" s="15">
        <f>VLOOKUP(C270,[1]CC!D$3:P$20,12,0)</f>
        <v>44613</v>
      </c>
      <c r="E270" s="16">
        <f>VLOOKUP(A270,[2]ImportationMaterialProgrammingE!B:C,2,0)</f>
        <v>540201253</v>
      </c>
      <c r="F270" s="3" t="s">
        <v>585</v>
      </c>
      <c r="G270" s="3" t="s">
        <v>452</v>
      </c>
      <c r="H270" s="17">
        <f t="shared" ca="1" si="12"/>
        <v>65</v>
      </c>
      <c r="I270" s="15" t="str">
        <f>IF(VLOOKUP(A270,[2]ImportationMaterialProgrammingE!B:U,20,0)=0,"",VLOOKUP(A270,[2]ImportationMaterialProgrammingE!B:U,20,0))</f>
        <v>18/03/2022</v>
      </c>
      <c r="J270" s="15" t="str">
        <f>IF(VLOOKUP(A270,[2]ImportationMaterialProgrammingE!B:Y,24,0)&lt;&gt;"","Sim","Não")</f>
        <v>Não</v>
      </c>
      <c r="K270" s="15" t="str">
        <f>IF(VLOOKUP(A270,[2]ImportationMaterialProgrammingE!B:X,23,0)="DTA TRANSP",VLOOKUP(A270,[2]ImportationMaterialProgrammingE!B:V,21,0),"")</f>
        <v/>
      </c>
      <c r="L270" s="15" t="str">
        <f>IF(VLOOKUP(A270,[2]ImportationMaterialProgrammingE!B:Y,24,0)=0,"",VLOOKUP(A270,[2]ImportationMaterialProgrammingE!B:Y,24,0))</f>
        <v/>
      </c>
      <c r="N270" s="3" t="str">
        <f t="shared" si="13"/>
        <v/>
      </c>
      <c r="P270" s="3" t="s">
        <v>586</v>
      </c>
      <c r="Q270" s="16" t="str">
        <f>VLOOKUP(A270,[2]ImportationMaterialProgrammingE!B:AN,39,0)</f>
        <v xml:space="preserve">          </v>
      </c>
      <c r="R270" s="22">
        <f>VLOOKUP(E270,[3]Relatório!$A$1:$AK$65536,29,0)</f>
        <v>44637</v>
      </c>
      <c r="S270" s="22" t="s">
        <v>587</v>
      </c>
      <c r="T270" s="17" t="str">
        <f>VLOOKUP(A270,[2]ImportationMaterialProgrammingE!B:F,5,0)</f>
        <v/>
      </c>
      <c r="U270" s="22">
        <f>VLOOKUP(E270,[3]Relatório!$A$1:$AK$65536,33,0)</f>
        <v>44638</v>
      </c>
      <c r="V270" s="22">
        <v>44630</v>
      </c>
      <c r="W270" s="18">
        <f t="shared" ca="1" si="14"/>
        <v>7</v>
      </c>
      <c r="Z270" s="15" t="str">
        <f>VLOOKUP(A270,[2]ImportationMaterialProgrammingE!B:X,23,0)</f>
        <v/>
      </c>
      <c r="AA270" s="1" t="str">
        <f>IF(Z270="DTA TRANSP","",VLOOKUP(A270,[2]ImportationMaterialProgrammingE!$B:$V,21,0))</f>
        <v/>
      </c>
      <c r="AB270" s="22" t="str">
        <f>VLOOKUP(E270,[3]Relatório!$A$1:$AK$65536,36,0)</f>
        <v/>
      </c>
      <c r="AC270" s="22" t="s">
        <v>587</v>
      </c>
      <c r="AF270" s="24"/>
      <c r="AG270" s="24"/>
      <c r="AH270" s="24"/>
      <c r="AI270" s="24"/>
    </row>
    <row r="271" spans="1:35" x14ac:dyDescent="0.25">
      <c r="A271" s="26">
        <v>80534578</v>
      </c>
      <c r="B271" s="27" t="s">
        <v>315</v>
      </c>
      <c r="C271" s="27" t="s">
        <v>167</v>
      </c>
      <c r="D271" s="15">
        <f>VLOOKUP(C271,[1]CC!D$3:P$20,12,0)</f>
        <v>44613</v>
      </c>
      <c r="E271" s="16">
        <f>VLOOKUP(A271,[2]ImportationMaterialProgrammingE!B:C,2,0)</f>
        <v>540201250</v>
      </c>
      <c r="F271" s="3" t="s">
        <v>585</v>
      </c>
      <c r="G271" s="3" t="s">
        <v>452</v>
      </c>
      <c r="H271" s="17">
        <f t="shared" ca="1" si="12"/>
        <v>65</v>
      </c>
      <c r="I271" s="15" t="str">
        <f>IF(VLOOKUP(A271,[2]ImportationMaterialProgrammingE!B:U,20,0)=0,"",VLOOKUP(A271,[2]ImportationMaterialProgrammingE!B:U,20,0))</f>
        <v>24/02/2022</v>
      </c>
      <c r="J271" s="15" t="str">
        <f>IF(VLOOKUP(A271,[2]ImportationMaterialProgrammingE!B:Y,24,0)&lt;&gt;"","Sim","Não")</f>
        <v>Não</v>
      </c>
      <c r="K271" s="15" t="str">
        <f>IF(VLOOKUP(A271,[2]ImportationMaterialProgrammingE!B:X,23,0)="DTA TRANSP",VLOOKUP(A271,[2]ImportationMaterialProgrammingE!B:V,21,0),"")</f>
        <v/>
      </c>
      <c r="L271" s="15" t="str">
        <f>IF(VLOOKUP(A271,[2]ImportationMaterialProgrammingE!B:Y,24,0)=0,"",VLOOKUP(A271,[2]ImportationMaterialProgrammingE!B:Y,24,0))</f>
        <v/>
      </c>
      <c r="N271" s="3" t="str">
        <f t="shared" si="13"/>
        <v/>
      </c>
      <c r="P271" s="3" t="s">
        <v>586</v>
      </c>
      <c r="Q271" s="16" t="str">
        <f>VLOOKUP(A271,[2]ImportationMaterialProgrammingE!B:AN,39,0)</f>
        <v>2203608632</v>
      </c>
      <c r="R271" s="22">
        <f>VLOOKUP(E271,[3]Relatório!$A$1:$AK$65536,29,0)</f>
        <v>44615</v>
      </c>
      <c r="S271" s="22">
        <v>44615</v>
      </c>
      <c r="T271" s="17" t="str">
        <f>VLOOKUP(A271,[2]ImportationMaterialProgrammingE!B:F,5,0)</f>
        <v>VERDE</v>
      </c>
      <c r="U271" s="22">
        <f>VLOOKUP(E271,[3]Relatório!$A$1:$AK$65536,33,0)</f>
        <v>44615</v>
      </c>
      <c r="V271" s="22">
        <v>44634</v>
      </c>
      <c r="W271" s="18">
        <f t="shared" ca="1" si="14"/>
        <v>11</v>
      </c>
      <c r="Z271" s="15" t="str">
        <f>VLOOKUP(A271,[2]ImportationMaterialProgrammingE!B:X,23,0)</f>
        <v>FINALIZADO</v>
      </c>
      <c r="AA271" s="1" t="str">
        <f>IF(Z271="DTA TRANSP","",VLOOKUP(A271,[2]ImportationMaterialProgrammingE!$B:$V,21,0))</f>
        <v>24/02/2022</v>
      </c>
      <c r="AB271" s="22">
        <f>VLOOKUP(E271,[3]Relatório!$A$1:$AK$65536,36,0)</f>
        <v>44615</v>
      </c>
      <c r="AC271" s="22">
        <v>44615</v>
      </c>
      <c r="AD271" s="3" t="s">
        <v>457</v>
      </c>
      <c r="AF271" s="24"/>
      <c r="AG271" s="24"/>
      <c r="AH271" s="24"/>
      <c r="AI271" s="24"/>
    </row>
    <row r="272" spans="1:35" x14ac:dyDescent="0.25">
      <c r="A272" s="26">
        <v>80534583</v>
      </c>
      <c r="B272" s="27" t="s">
        <v>316</v>
      </c>
      <c r="C272" s="27" t="s">
        <v>167</v>
      </c>
      <c r="D272" s="15">
        <f>VLOOKUP(C272,[1]CC!D$3:P$20,12,0)</f>
        <v>44613</v>
      </c>
      <c r="E272" s="16">
        <f>VLOOKUP(A272,[2]ImportationMaterialProgrammingE!B:C,2,0)</f>
        <v>540201258</v>
      </c>
      <c r="F272" s="3" t="s">
        <v>585</v>
      </c>
      <c r="G272" s="3" t="s">
        <v>452</v>
      </c>
      <c r="H272" s="17">
        <f t="shared" ca="1" si="12"/>
        <v>65</v>
      </c>
      <c r="I272" s="15" t="e">
        <f>IF(VLOOKUP(A272,[2]ImportationMaterialProgrammingE!B:U,20,0)=0,"",VLOOKUP(A272,[2]ImportationMaterialProgrammingE!B:U,20,0))</f>
        <v>#REF!</v>
      </c>
      <c r="J272" s="15" t="str">
        <f>IF(VLOOKUP(A272,[2]ImportationMaterialProgrammingE!B:Y,24,0)&lt;&gt;"","Sim","Não")</f>
        <v>Não</v>
      </c>
      <c r="K272" s="15" t="str">
        <f>IF(VLOOKUP(A272,[2]ImportationMaterialProgrammingE!B:X,23,0)="DTA TRANSP",VLOOKUP(A272,[2]ImportationMaterialProgrammingE!B:V,21,0),"")</f>
        <v>10/03/2022</v>
      </c>
      <c r="L272" s="15" t="str">
        <f>IF(VLOOKUP(A272,[2]ImportationMaterialProgrammingE!B:Y,24,0)=0,"",VLOOKUP(A272,[2]ImportationMaterialProgrammingE!B:Y,24,0))</f>
        <v/>
      </c>
      <c r="N272" s="3" t="str">
        <f t="shared" si="13"/>
        <v/>
      </c>
      <c r="P272" s="3" t="s">
        <v>586</v>
      </c>
      <c r="Q272" s="16" t="str">
        <f>VLOOKUP(A272,[2]ImportationMaterialProgrammingE!B:AN,39,0)</f>
        <v xml:space="preserve">          </v>
      </c>
      <c r="R272" s="22" t="str">
        <f>VLOOKUP(E272,[3]Relatório!$A$1:$AK$65536,29,0)</f>
        <v/>
      </c>
      <c r="S272" s="22" t="s">
        <v>587</v>
      </c>
      <c r="T272" s="17" t="str">
        <f>VLOOKUP(A272,[2]ImportationMaterialProgrammingE!B:F,5,0)</f>
        <v/>
      </c>
      <c r="U272" s="22" t="str">
        <f>VLOOKUP(E272,[3]Relatório!$A$1:$AK$65536,33,0)</f>
        <v/>
      </c>
      <c r="V272" s="22">
        <v>44628</v>
      </c>
      <c r="W272" s="18">
        <f t="shared" ca="1" si="14"/>
        <v>5</v>
      </c>
      <c r="Z272" s="15" t="str">
        <f>VLOOKUP(A272,[2]ImportationMaterialProgrammingE!B:X,23,0)</f>
        <v>DTA TRANSP</v>
      </c>
      <c r="AA272" s="1" t="str">
        <f>IF(Z272="DTA TRANSP","",VLOOKUP(A272,[2]ImportationMaterialProgrammingE!$B:$V,21,0))</f>
        <v/>
      </c>
      <c r="AB272" s="22" t="str">
        <f>VLOOKUP(E272,[3]Relatório!$A$1:$AK$65536,36,0)</f>
        <v/>
      </c>
      <c r="AC272" s="22" t="s">
        <v>587</v>
      </c>
      <c r="AF272" s="24"/>
      <c r="AG272" s="24"/>
      <c r="AH272" s="24"/>
      <c r="AI272" s="24"/>
    </row>
    <row r="273" spans="1:35" x14ac:dyDescent="0.25">
      <c r="A273" s="26">
        <v>80534596</v>
      </c>
      <c r="B273" s="27" t="s">
        <v>317</v>
      </c>
      <c r="C273" s="27" t="s">
        <v>167</v>
      </c>
      <c r="D273" s="15">
        <f>VLOOKUP(C273,[1]CC!D$3:P$20,12,0)</f>
        <v>44613</v>
      </c>
      <c r="E273" s="16">
        <f>VLOOKUP(A273,[2]ImportationMaterialProgrammingE!B:C,2,0)</f>
        <v>540201255</v>
      </c>
      <c r="F273" s="3" t="s">
        <v>585</v>
      </c>
      <c r="G273" s="3" t="s">
        <v>452</v>
      </c>
      <c r="H273" s="17">
        <f t="shared" ca="1" si="12"/>
        <v>65</v>
      </c>
      <c r="I273" s="15" t="e">
        <f>IF(VLOOKUP(A273,[2]ImportationMaterialProgrammingE!B:U,20,0)=0,"",VLOOKUP(A273,[2]ImportationMaterialProgrammingE!B:U,20,0))</f>
        <v>#REF!</v>
      </c>
      <c r="J273" s="15" t="str">
        <f>IF(VLOOKUP(A273,[2]ImportationMaterialProgrammingE!B:Y,24,0)&lt;&gt;"","Sim","Não")</f>
        <v>Não</v>
      </c>
      <c r="K273" s="15" t="str">
        <f>IF(VLOOKUP(A273,[2]ImportationMaterialProgrammingE!B:X,23,0)="DTA TRANSP",VLOOKUP(A273,[2]ImportationMaterialProgrammingE!B:V,21,0),"")</f>
        <v>10/03/2022</v>
      </c>
      <c r="L273" s="15" t="str">
        <f>IF(VLOOKUP(A273,[2]ImportationMaterialProgrammingE!B:Y,24,0)=0,"",VLOOKUP(A273,[2]ImportationMaterialProgrammingE!B:Y,24,0))</f>
        <v/>
      </c>
      <c r="N273" s="3" t="str">
        <f t="shared" si="13"/>
        <v/>
      </c>
      <c r="P273" s="3" t="s">
        <v>586</v>
      </c>
      <c r="Q273" s="16" t="str">
        <f>VLOOKUP(A273,[2]ImportationMaterialProgrammingE!B:AN,39,0)</f>
        <v xml:space="preserve">          </v>
      </c>
      <c r="R273" s="22" t="str">
        <f>VLOOKUP(E273,[3]Relatório!$A$1:$AK$65536,29,0)</f>
        <v/>
      </c>
      <c r="S273" s="22" t="s">
        <v>587</v>
      </c>
      <c r="T273" s="17" t="str">
        <f>VLOOKUP(A273,[2]ImportationMaterialProgrammingE!B:F,5,0)</f>
        <v/>
      </c>
      <c r="U273" s="22" t="str">
        <f>VLOOKUP(E273,[3]Relatório!$A$1:$AK$65536,33,0)</f>
        <v/>
      </c>
      <c r="V273" s="22">
        <v>44629</v>
      </c>
      <c r="W273" s="18">
        <f t="shared" ca="1" si="14"/>
        <v>6</v>
      </c>
      <c r="X273" s="3" t="s">
        <v>458</v>
      </c>
      <c r="Z273" s="15" t="str">
        <f>VLOOKUP(A273,[2]ImportationMaterialProgrammingE!B:X,23,0)</f>
        <v>DTA TRANSP</v>
      </c>
      <c r="AA273" s="1" t="str">
        <f>IF(Z273="DTA TRANSP","",VLOOKUP(A273,[2]ImportationMaterialProgrammingE!$B:$V,21,0))</f>
        <v/>
      </c>
      <c r="AB273" s="22" t="str">
        <f>VLOOKUP(E273,[3]Relatório!$A$1:$AK$65536,36,0)</f>
        <v/>
      </c>
      <c r="AC273" s="22" t="s">
        <v>587</v>
      </c>
      <c r="AF273" s="24"/>
      <c r="AG273" s="24"/>
      <c r="AH273" s="24"/>
      <c r="AI273" s="24"/>
    </row>
    <row r="274" spans="1:35" x14ac:dyDescent="0.25">
      <c r="A274" s="26">
        <v>80534597</v>
      </c>
      <c r="B274" s="27" t="s">
        <v>318</v>
      </c>
      <c r="C274" s="27" t="s">
        <v>167</v>
      </c>
      <c r="D274" s="15">
        <f>VLOOKUP(C274,[1]CC!D$3:P$20,12,0)</f>
        <v>44613</v>
      </c>
      <c r="E274" s="16">
        <f>VLOOKUP(A274,[2]ImportationMaterialProgrammingE!B:C,2,0)</f>
        <v>540201256</v>
      </c>
      <c r="F274" s="3" t="s">
        <v>585</v>
      </c>
      <c r="G274" s="3" t="s">
        <v>452</v>
      </c>
      <c r="H274" s="17">
        <f t="shared" ca="1" si="12"/>
        <v>65</v>
      </c>
      <c r="I274" s="15" t="str">
        <f>IF(VLOOKUP(A274,[2]ImportationMaterialProgrammingE!B:U,20,0)=0,"",VLOOKUP(A274,[2]ImportationMaterialProgrammingE!B:U,20,0))</f>
        <v>24/02/2022</v>
      </c>
      <c r="J274" s="15" t="str">
        <f>IF(VLOOKUP(A274,[2]ImportationMaterialProgrammingE!B:Y,24,0)&lt;&gt;"","Sim","Não")</f>
        <v>Não</v>
      </c>
      <c r="K274" s="15" t="str">
        <f>IF(VLOOKUP(A274,[2]ImportationMaterialProgrammingE!B:X,23,0)="DTA TRANSP",VLOOKUP(A274,[2]ImportationMaterialProgrammingE!B:V,21,0),"")</f>
        <v/>
      </c>
      <c r="L274" s="15" t="str">
        <f>IF(VLOOKUP(A274,[2]ImportationMaterialProgrammingE!B:Y,24,0)=0,"",VLOOKUP(A274,[2]ImportationMaterialProgrammingE!B:Y,24,0))</f>
        <v/>
      </c>
      <c r="N274" s="3" t="str">
        <f t="shared" si="13"/>
        <v/>
      </c>
      <c r="P274" s="3" t="s">
        <v>586</v>
      </c>
      <c r="Q274" s="16" t="str">
        <f>VLOOKUP(A274,[2]ImportationMaterialProgrammingE!B:AN,39,0)</f>
        <v>2203657382</v>
      </c>
      <c r="R274" s="22">
        <f>VLOOKUP(E274,[3]Relatório!$A$1:$AK$65536,29,0)</f>
        <v>44615</v>
      </c>
      <c r="S274" s="22">
        <v>44615</v>
      </c>
      <c r="T274" s="17" t="str">
        <f>VLOOKUP(A274,[2]ImportationMaterialProgrammingE!B:F,5,0)</f>
        <v>VERDE</v>
      </c>
      <c r="U274" s="22">
        <f>VLOOKUP(E274,[3]Relatório!$A$1:$AK$65536,33,0)</f>
        <v>44616</v>
      </c>
      <c r="V274" s="22">
        <v>44628</v>
      </c>
      <c r="W274" s="18">
        <f t="shared" ca="1" si="14"/>
        <v>5</v>
      </c>
      <c r="Z274" s="15" t="str">
        <f>VLOOKUP(A274,[2]ImportationMaterialProgrammingE!B:X,23,0)</f>
        <v/>
      </c>
      <c r="AA274" s="1" t="str">
        <f>IF(Z274="DTA TRANSP","",VLOOKUP(A274,[2]ImportationMaterialProgrammingE!$B:$V,21,0))</f>
        <v/>
      </c>
      <c r="AB274" s="22">
        <f>VLOOKUP(E274,[3]Relatório!$A$1:$AK$65536,36,0)</f>
        <v>44616</v>
      </c>
      <c r="AC274" s="22">
        <v>44616</v>
      </c>
      <c r="AD274" s="3" t="s">
        <v>457</v>
      </c>
      <c r="AF274" s="24"/>
      <c r="AG274" s="24"/>
      <c r="AH274" s="24"/>
      <c r="AI274" s="24"/>
    </row>
    <row r="275" spans="1:35" x14ac:dyDescent="0.25">
      <c r="A275" s="26">
        <v>80534598</v>
      </c>
      <c r="B275" s="27" t="s">
        <v>319</v>
      </c>
      <c r="C275" s="27" t="s">
        <v>167</v>
      </c>
      <c r="D275" s="15">
        <f>VLOOKUP(C275,[1]CC!D$3:P$20,12,0)</f>
        <v>44613</v>
      </c>
      <c r="E275" s="16">
        <f>VLOOKUP(A275,[2]ImportationMaterialProgrammingE!B:C,2,0)</f>
        <v>540201257</v>
      </c>
      <c r="F275" s="3" t="s">
        <v>585</v>
      </c>
      <c r="G275" s="3" t="s">
        <v>452</v>
      </c>
      <c r="H275" s="17">
        <f t="shared" ca="1" si="12"/>
        <v>65</v>
      </c>
      <c r="I275" s="15" t="e">
        <f>IF(VLOOKUP(A275,[2]ImportationMaterialProgrammingE!B:U,20,0)=0,"",VLOOKUP(A275,[2]ImportationMaterialProgrammingE!B:U,20,0))</f>
        <v>#REF!</v>
      </c>
      <c r="J275" s="15" t="str">
        <f>IF(VLOOKUP(A275,[2]ImportationMaterialProgrammingE!B:Y,24,0)&lt;&gt;"","Sim","Não")</f>
        <v>Não</v>
      </c>
      <c r="K275" s="15" t="str">
        <f>IF(VLOOKUP(A275,[2]ImportationMaterialProgrammingE!B:X,23,0)="DTA TRANSP",VLOOKUP(A275,[2]ImportationMaterialProgrammingE!B:V,21,0),"")</f>
        <v>10/03/2022</v>
      </c>
      <c r="L275" s="15" t="str">
        <f>IF(VLOOKUP(A275,[2]ImportationMaterialProgrammingE!B:Y,24,0)=0,"",VLOOKUP(A275,[2]ImportationMaterialProgrammingE!B:Y,24,0))</f>
        <v/>
      </c>
      <c r="N275" s="3" t="str">
        <f t="shared" si="13"/>
        <v/>
      </c>
      <c r="P275" s="3" t="s">
        <v>586</v>
      </c>
      <c r="Q275" s="16" t="str">
        <f>VLOOKUP(A275,[2]ImportationMaterialProgrammingE!B:AN,39,0)</f>
        <v xml:space="preserve">          </v>
      </c>
      <c r="R275" s="22" t="str">
        <f>VLOOKUP(E275,[3]Relatório!$A$1:$AK$65536,29,0)</f>
        <v/>
      </c>
      <c r="S275" s="22" t="s">
        <v>587</v>
      </c>
      <c r="T275" s="17" t="str">
        <f>VLOOKUP(A275,[2]ImportationMaterialProgrammingE!B:F,5,0)</f>
        <v/>
      </c>
      <c r="U275" s="22" t="str">
        <f>VLOOKUP(E275,[3]Relatório!$A$1:$AK$65536,33,0)</f>
        <v/>
      </c>
      <c r="V275" s="22">
        <v>44631</v>
      </c>
      <c r="W275" s="18">
        <f t="shared" ca="1" si="14"/>
        <v>8</v>
      </c>
      <c r="Z275" s="15" t="str">
        <f>VLOOKUP(A275,[2]ImportationMaterialProgrammingE!B:X,23,0)</f>
        <v>DTA TRANSP</v>
      </c>
      <c r="AA275" s="1" t="str">
        <f>IF(Z275="DTA TRANSP","",VLOOKUP(A275,[2]ImportationMaterialProgrammingE!$B:$V,21,0))</f>
        <v/>
      </c>
      <c r="AB275" s="22" t="str">
        <f>VLOOKUP(E275,[3]Relatório!$A$1:$AK$65536,36,0)</f>
        <v/>
      </c>
      <c r="AC275" s="22" t="s">
        <v>587</v>
      </c>
      <c r="AF275" s="24"/>
      <c r="AG275" s="24"/>
      <c r="AH275" s="24"/>
      <c r="AI275" s="24"/>
    </row>
    <row r="276" spans="1:35" x14ac:dyDescent="0.25">
      <c r="A276" s="26">
        <v>80534527</v>
      </c>
      <c r="B276" s="27" t="s">
        <v>321</v>
      </c>
      <c r="C276" s="27" t="s">
        <v>320</v>
      </c>
      <c r="D276" s="15">
        <f>VLOOKUP(C276,[1]CC!D$3:P$20,12,0)</f>
        <v>44616</v>
      </c>
      <c r="E276" s="16">
        <f>VLOOKUP(A276,[2]ImportationMaterialProgrammingE!B:C,2,0)</f>
        <v>540201471</v>
      </c>
      <c r="F276" s="3" t="s">
        <v>585</v>
      </c>
      <c r="G276" s="3" t="s">
        <v>452</v>
      </c>
      <c r="H276" s="17">
        <f t="shared" ca="1" si="12"/>
        <v>68</v>
      </c>
      <c r="I276" s="15" t="str">
        <f>IF(VLOOKUP(A276,[2]ImportationMaterialProgrammingE!B:U,20,0)=0,"",VLOOKUP(A276,[2]ImportationMaterialProgrammingE!B:U,20,0))</f>
        <v>02/02/2022</v>
      </c>
      <c r="J276" s="15" t="str">
        <f>IF(VLOOKUP(A276,[2]ImportationMaterialProgrammingE!B:Y,24,0)&lt;&gt;"","Sim","Não")</f>
        <v>Não</v>
      </c>
      <c r="K276" s="15" t="str">
        <f>IF(VLOOKUP(A276,[2]ImportationMaterialProgrammingE!B:X,23,0)="DTA TRANSP",VLOOKUP(A276,[2]ImportationMaterialProgrammingE!B:V,21,0),"")</f>
        <v/>
      </c>
      <c r="L276" s="15" t="str">
        <f>IF(VLOOKUP(A276,[2]ImportationMaterialProgrammingE!B:Y,24,0)=0,"",VLOOKUP(A276,[2]ImportationMaterialProgrammingE!B:Y,24,0))</f>
        <v/>
      </c>
      <c r="N276" s="3" t="str">
        <f t="shared" si="13"/>
        <v/>
      </c>
      <c r="P276" s="3" t="s">
        <v>586</v>
      </c>
      <c r="Q276" s="16" t="str">
        <f>VLOOKUP(A276,[2]ImportationMaterialProgrammingE!B:AN,39,0)</f>
        <v xml:space="preserve">          </v>
      </c>
      <c r="R276" s="22">
        <f>VLOOKUP(E276,[3]Relatório!$A$1:$AK$65536,29,0)</f>
        <v>44636</v>
      </c>
      <c r="S276" s="22" t="s">
        <v>587</v>
      </c>
      <c r="T276" s="17" t="str">
        <f>VLOOKUP(A276,[2]ImportationMaterialProgrammingE!B:F,5,0)</f>
        <v/>
      </c>
      <c r="U276" s="22">
        <f>VLOOKUP(E276,[3]Relatório!$A$1:$AK$65536,33,0)</f>
        <v>44637</v>
      </c>
      <c r="V276" s="22">
        <v>44631</v>
      </c>
      <c r="W276" s="18">
        <f t="shared" ca="1" si="14"/>
        <v>8</v>
      </c>
      <c r="Z276" s="15" t="str">
        <f>VLOOKUP(A276,[2]ImportationMaterialProgrammingE!B:X,23,0)</f>
        <v>SBL</v>
      </c>
      <c r="AA276" s="1" t="str">
        <f>IF(Z276="DTA TRANSP","",VLOOKUP(A276,[2]ImportationMaterialProgrammingE!$B:$V,21,0))</f>
        <v/>
      </c>
      <c r="AB276" s="22" t="str">
        <f>VLOOKUP(E276,[3]Relatório!$A$1:$AK$65536,36,0)</f>
        <v/>
      </c>
      <c r="AC276" s="22" t="s">
        <v>587</v>
      </c>
      <c r="AF276" s="24"/>
      <c r="AG276" s="24"/>
      <c r="AH276" s="24"/>
      <c r="AI276" s="24"/>
    </row>
    <row r="277" spans="1:35" x14ac:dyDescent="0.25">
      <c r="A277" s="26">
        <v>80534599</v>
      </c>
      <c r="B277" s="27" t="s">
        <v>322</v>
      </c>
      <c r="C277" s="27" t="s">
        <v>320</v>
      </c>
      <c r="D277" s="15">
        <f>VLOOKUP(C277,[1]CC!D$3:P$20,12,0)</f>
        <v>44616</v>
      </c>
      <c r="E277" s="16">
        <f>VLOOKUP(A277,[2]ImportationMaterialProgrammingE!B:C,2,0)</f>
        <v>540201472</v>
      </c>
      <c r="F277" s="3" t="s">
        <v>585</v>
      </c>
      <c r="G277" s="3" t="s">
        <v>452</v>
      </c>
      <c r="H277" s="17">
        <f t="shared" ca="1" si="12"/>
        <v>68</v>
      </c>
      <c r="I277" s="15" t="str">
        <f>IF(VLOOKUP(A277,[2]ImportationMaterialProgrammingE!B:U,20,0)=0,"",VLOOKUP(A277,[2]ImportationMaterialProgrammingE!B:U,20,0))</f>
        <v>07/03/2022</v>
      </c>
      <c r="J277" s="15" t="str">
        <f>IF(VLOOKUP(A277,[2]ImportationMaterialProgrammingE!B:Y,24,0)&lt;&gt;"","Sim","Não")</f>
        <v>Não</v>
      </c>
      <c r="K277" s="15" t="str">
        <f>IF(VLOOKUP(A277,[2]ImportationMaterialProgrammingE!B:X,23,0)="DTA TRANSP",VLOOKUP(A277,[2]ImportationMaterialProgrammingE!B:V,21,0),"")</f>
        <v/>
      </c>
      <c r="L277" s="15" t="str">
        <f>IF(VLOOKUP(A277,[2]ImportationMaterialProgrammingE!B:Y,24,0)=0,"",VLOOKUP(A277,[2]ImportationMaterialProgrammingE!B:Y,24,0))</f>
        <v/>
      </c>
      <c r="M277" s="21">
        <v>6.8000000000000005E-2</v>
      </c>
      <c r="N277" s="3" t="str">
        <f t="shared" si="13"/>
        <v>Remover bloqueio</v>
      </c>
      <c r="P277" s="3" t="s">
        <v>456</v>
      </c>
      <c r="Q277" s="16" t="str">
        <f>VLOOKUP(A277,[2]ImportationMaterialProgrammingE!B:AN,39,0)</f>
        <v>2204211442</v>
      </c>
      <c r="R277" s="22">
        <f>VLOOKUP(E277,[3]Relatório!$A$1:$AK$65536,29,0)</f>
        <v>44624</v>
      </c>
      <c r="S277" s="22">
        <v>44624</v>
      </c>
      <c r="T277" s="17" t="str">
        <f>VLOOKUP(A277,[2]ImportationMaterialProgrammingE!B:F,5,0)</f>
        <v>VERDE</v>
      </c>
      <c r="U277" s="22">
        <f>VLOOKUP(E277,[3]Relatório!$A$1:$AK$65536,33,0)</f>
        <v>44627</v>
      </c>
      <c r="V277" s="22">
        <v>44634</v>
      </c>
      <c r="W277" s="18">
        <f t="shared" ca="1" si="14"/>
        <v>11</v>
      </c>
      <c r="Z277" s="15" t="str">
        <f>VLOOKUP(A277,[2]ImportationMaterialProgrammingE!B:X,23,0)</f>
        <v>FINALIZADO</v>
      </c>
      <c r="AA277" s="1" t="str">
        <f>IF(Z277="DTA TRANSP","",VLOOKUP(A277,[2]ImportationMaterialProgrammingE!$B:$V,21,0))</f>
        <v>07/03/2022</v>
      </c>
      <c r="AB277" s="22">
        <f>VLOOKUP(E277,[3]Relatório!$A$1:$AK$65536,36,0)</f>
        <v>44627</v>
      </c>
      <c r="AC277" s="22">
        <v>44627</v>
      </c>
      <c r="AD277" s="3" t="s">
        <v>457</v>
      </c>
      <c r="AF277" s="24"/>
      <c r="AG277" s="24"/>
      <c r="AH277" s="24"/>
      <c r="AI277" s="24"/>
    </row>
    <row r="278" spans="1:35" x14ac:dyDescent="0.25">
      <c r="A278" s="26">
        <v>80534606</v>
      </c>
      <c r="B278" s="27" t="s">
        <v>323</v>
      </c>
      <c r="C278" s="27" t="s">
        <v>320</v>
      </c>
      <c r="D278" s="15">
        <f>VLOOKUP(C278,[1]CC!D$3:P$20,12,0)</f>
        <v>44616</v>
      </c>
      <c r="E278" s="16">
        <f>VLOOKUP(A278,[2]ImportationMaterialProgrammingE!B:C,2,0)</f>
        <v>540201480</v>
      </c>
      <c r="F278" s="3" t="s">
        <v>585</v>
      </c>
      <c r="G278" s="3" t="s">
        <v>452</v>
      </c>
      <c r="H278" s="17">
        <f t="shared" ca="1" si="12"/>
        <v>68</v>
      </c>
      <c r="I278" s="15" t="str">
        <f>IF(VLOOKUP(A278,[2]ImportationMaterialProgrammingE!B:U,20,0)=0,"",VLOOKUP(A278,[2]ImportationMaterialProgrammingE!B:U,20,0))</f>
        <v>22/03/2022</v>
      </c>
      <c r="J278" s="15" t="str">
        <f>IF(VLOOKUP(A278,[2]ImportationMaterialProgrammingE!B:Y,24,0)&lt;&gt;"","Sim","Não")</f>
        <v>Não</v>
      </c>
      <c r="K278" s="15" t="str">
        <f>IF(VLOOKUP(A278,[2]ImportationMaterialProgrammingE!B:X,23,0)="DTA TRANSP",VLOOKUP(A278,[2]ImportationMaterialProgrammingE!B:V,21,0),"")</f>
        <v/>
      </c>
      <c r="L278" s="15" t="str">
        <f>IF(VLOOKUP(A278,[2]ImportationMaterialProgrammingE!B:Y,24,0)=0,"",VLOOKUP(A278,[2]ImportationMaterialProgrammingE!B:Y,24,0))</f>
        <v/>
      </c>
      <c r="N278" s="3" t="str">
        <f t="shared" si="13"/>
        <v/>
      </c>
      <c r="P278" s="3" t="s">
        <v>456</v>
      </c>
      <c r="Q278" s="16" t="str">
        <f>VLOOKUP(A278,[2]ImportationMaterialProgrammingE!B:AN,39,0)</f>
        <v xml:space="preserve">          </v>
      </c>
      <c r="R278" s="22" t="str">
        <f>VLOOKUP(E278,[3]Relatório!$A$1:$AK$65536,29,0)</f>
        <v/>
      </c>
      <c r="S278" s="22" t="s">
        <v>587</v>
      </c>
      <c r="T278" s="17" t="str">
        <f>VLOOKUP(A278,[2]ImportationMaterialProgrammingE!B:F,5,0)</f>
        <v/>
      </c>
      <c r="U278" s="22" t="str">
        <f>VLOOKUP(E278,[3]Relatório!$A$1:$AK$65536,33,0)</f>
        <v/>
      </c>
      <c r="V278" s="22">
        <v>44634</v>
      </c>
      <c r="W278" s="18">
        <f t="shared" ca="1" si="14"/>
        <v>11</v>
      </c>
      <c r="Z278" s="15" t="str">
        <f>VLOOKUP(A278,[2]ImportationMaterialProgrammingE!B:X,23,0)</f>
        <v>DTA TRANSP</v>
      </c>
      <c r="AA278" s="1" t="str">
        <f>IF(Z278="DTA TRANSP","",VLOOKUP(A278,[2]ImportationMaterialProgrammingE!$B:$V,21,0))</f>
        <v/>
      </c>
      <c r="AB278" s="22" t="str">
        <f>VLOOKUP(E278,[3]Relatório!$A$1:$AK$65536,36,0)</f>
        <v/>
      </c>
      <c r="AC278" s="22" t="s">
        <v>587</v>
      </c>
      <c r="AF278" s="24"/>
      <c r="AG278" s="24"/>
      <c r="AH278" s="24"/>
      <c r="AI278" s="24"/>
    </row>
    <row r="279" spans="1:35" x14ac:dyDescent="0.25">
      <c r="A279" s="26">
        <v>80534609</v>
      </c>
      <c r="B279" s="27" t="s">
        <v>324</v>
      </c>
      <c r="C279" s="27" t="s">
        <v>320</v>
      </c>
      <c r="D279" s="15">
        <f>VLOOKUP(C279,[1]CC!D$3:P$20,12,0)</f>
        <v>44616</v>
      </c>
      <c r="E279" s="16">
        <f>VLOOKUP(A279,[2]ImportationMaterialProgrammingE!B:C,2,0)</f>
        <v>540201481</v>
      </c>
      <c r="F279" s="3" t="s">
        <v>585</v>
      </c>
      <c r="G279" s="3" t="s">
        <v>452</v>
      </c>
      <c r="H279" s="17">
        <f t="shared" ca="1" si="12"/>
        <v>68</v>
      </c>
      <c r="I279" s="15" t="str">
        <f>IF(VLOOKUP(A279,[2]ImportationMaterialProgrammingE!B:U,20,0)=0,"",VLOOKUP(A279,[2]ImportationMaterialProgrammingE!B:U,20,0))</f>
        <v>25/03/2022</v>
      </c>
      <c r="J279" s="15" t="str">
        <f>IF(VLOOKUP(A279,[2]ImportationMaterialProgrammingE!B:Y,24,0)&lt;&gt;"","Sim","Não")</f>
        <v>Não</v>
      </c>
      <c r="K279" s="15" t="str">
        <f>IF(VLOOKUP(A279,[2]ImportationMaterialProgrammingE!B:X,23,0)="DTA TRANSP",VLOOKUP(A279,[2]ImportationMaterialProgrammingE!B:V,21,0),"")</f>
        <v/>
      </c>
      <c r="L279" s="15" t="str">
        <f>IF(VLOOKUP(A279,[2]ImportationMaterialProgrammingE!B:Y,24,0)=0,"",VLOOKUP(A279,[2]ImportationMaterialProgrammingE!B:Y,24,0))</f>
        <v/>
      </c>
      <c r="M279" s="21">
        <v>5.67E-2</v>
      </c>
      <c r="N279" s="3" t="str">
        <f t="shared" si="13"/>
        <v>Remover bloqueio</v>
      </c>
      <c r="P279" s="3" t="s">
        <v>456</v>
      </c>
      <c r="Q279" s="16" t="str">
        <f>VLOOKUP(A279,[2]ImportationMaterialProgrammingE!B:AN,39,0)</f>
        <v xml:space="preserve">          </v>
      </c>
      <c r="R279" s="22" t="str">
        <f>VLOOKUP(E279,[3]Relatório!$A$1:$AK$65536,29,0)</f>
        <v/>
      </c>
      <c r="S279" s="22" t="s">
        <v>587</v>
      </c>
      <c r="T279" s="17" t="str">
        <f>VLOOKUP(A279,[2]ImportationMaterialProgrammingE!B:F,5,0)</f>
        <v/>
      </c>
      <c r="U279" s="22" t="str">
        <f>VLOOKUP(E279,[3]Relatório!$A$1:$AK$65536,33,0)</f>
        <v/>
      </c>
      <c r="V279" s="22">
        <v>44629</v>
      </c>
      <c r="W279" s="18">
        <f t="shared" ca="1" si="14"/>
        <v>6</v>
      </c>
      <c r="X279" s="3" t="s">
        <v>454</v>
      </c>
      <c r="Z279" s="15" t="str">
        <f>VLOOKUP(A279,[2]ImportationMaterialProgrammingE!B:X,23,0)</f>
        <v>SBL</v>
      </c>
      <c r="AA279" s="1" t="str">
        <f>IF(Z279="DTA TRANSP","",VLOOKUP(A279,[2]ImportationMaterialProgrammingE!$B:$V,21,0))</f>
        <v/>
      </c>
      <c r="AB279" s="22" t="str">
        <f>VLOOKUP(E279,[3]Relatório!$A$1:$AK$65536,36,0)</f>
        <v/>
      </c>
      <c r="AC279" s="22" t="s">
        <v>587</v>
      </c>
      <c r="AF279" s="24"/>
      <c r="AG279" s="24"/>
      <c r="AH279" s="24"/>
      <c r="AI279" s="24"/>
    </row>
    <row r="280" spans="1:35" x14ac:dyDescent="0.25">
      <c r="A280" s="26">
        <v>80534611</v>
      </c>
      <c r="B280" s="27" t="s">
        <v>325</v>
      </c>
      <c r="C280" s="27" t="s">
        <v>320</v>
      </c>
      <c r="D280" s="15">
        <f>VLOOKUP(C280,[1]CC!D$3:P$20,12,0)</f>
        <v>44616</v>
      </c>
      <c r="E280" s="16">
        <f>VLOOKUP(A280,[2]ImportationMaterialProgrammingE!B:C,2,0)</f>
        <v>540201482</v>
      </c>
      <c r="F280" s="3" t="s">
        <v>585</v>
      </c>
      <c r="G280" s="3" t="s">
        <v>452</v>
      </c>
      <c r="H280" s="17">
        <f t="shared" ca="1" si="12"/>
        <v>68</v>
      </c>
      <c r="I280" s="15" t="str">
        <f>IF(VLOOKUP(A280,[2]ImportationMaterialProgrammingE!B:U,20,0)=0,"",VLOOKUP(A280,[2]ImportationMaterialProgrammingE!B:U,20,0))</f>
        <v>03/02/2022</v>
      </c>
      <c r="J280" s="15" t="str">
        <f>IF(VLOOKUP(A280,[2]ImportationMaterialProgrammingE!B:Y,24,0)&lt;&gt;"","Sim","Não")</f>
        <v>Não</v>
      </c>
      <c r="K280" s="15" t="str">
        <f>IF(VLOOKUP(A280,[2]ImportationMaterialProgrammingE!B:X,23,0)="DTA TRANSP",VLOOKUP(A280,[2]ImportationMaterialProgrammingE!B:V,21,0),"")</f>
        <v/>
      </c>
      <c r="L280" s="15" t="str">
        <f>IF(VLOOKUP(A280,[2]ImportationMaterialProgrammingE!B:Y,24,0)=0,"",VLOOKUP(A280,[2]ImportationMaterialProgrammingE!B:Y,24,0))</f>
        <v/>
      </c>
      <c r="N280" s="3" t="str">
        <f t="shared" si="13"/>
        <v/>
      </c>
      <c r="P280" s="3" t="s">
        <v>456</v>
      </c>
      <c r="Q280" s="16" t="str">
        <f>VLOOKUP(A280,[2]ImportationMaterialProgrammingE!B:AN,39,0)</f>
        <v>2204533113</v>
      </c>
      <c r="R280" s="22">
        <f>VLOOKUP(E280,[3]Relatório!$A$1:$AK$65536,29,0)</f>
        <v>44629</v>
      </c>
      <c r="S280" s="22">
        <v>44629</v>
      </c>
      <c r="T280" s="17" t="str">
        <f>VLOOKUP(A280,[2]ImportationMaterialProgrammingE!B:F,5,0)</f>
        <v>VERDE</v>
      </c>
      <c r="U280" s="22">
        <f>VLOOKUP(E280,[3]Relatório!$A$1:$AK$65536,33,0)</f>
        <v>44629</v>
      </c>
      <c r="V280" s="22">
        <v>44634</v>
      </c>
      <c r="W280" s="18">
        <f t="shared" ca="1" si="14"/>
        <v>11</v>
      </c>
      <c r="Z280" s="15" t="str">
        <f>VLOOKUP(A280,[2]ImportationMaterialProgrammingE!B:X,23,0)</f>
        <v>MBB</v>
      </c>
      <c r="AA280" s="1" t="str">
        <f>IF(Z280="DTA TRANSP","",VLOOKUP(A280,[2]ImportationMaterialProgrammingE!$B:$V,21,0))</f>
        <v>04/03/2022</v>
      </c>
      <c r="AB280" s="22">
        <f>VLOOKUP(E280,[3]Relatório!$A$1:$AK$65536,36,0)</f>
        <v>44630</v>
      </c>
      <c r="AC280" s="22">
        <v>44630</v>
      </c>
      <c r="AD280" s="3" t="s">
        <v>457</v>
      </c>
      <c r="AF280" s="24"/>
      <c r="AG280" s="24"/>
      <c r="AH280" s="24"/>
      <c r="AI280" s="24"/>
    </row>
    <row r="281" spans="1:35" x14ac:dyDescent="0.25">
      <c r="A281" s="26">
        <v>80534612</v>
      </c>
      <c r="B281" s="27" t="s">
        <v>326</v>
      </c>
      <c r="C281" s="27" t="s">
        <v>320</v>
      </c>
      <c r="D281" s="15">
        <f>VLOOKUP(C281,[1]CC!D$3:P$20,12,0)</f>
        <v>44616</v>
      </c>
      <c r="E281" s="16">
        <f>VLOOKUP(A281,[2]ImportationMaterialProgrammingE!B:C,2,0)</f>
        <v>540201483</v>
      </c>
      <c r="F281" s="3" t="s">
        <v>585</v>
      </c>
      <c r="G281" s="3" t="s">
        <v>452</v>
      </c>
      <c r="H281" s="17">
        <f t="shared" ca="1" si="12"/>
        <v>68</v>
      </c>
      <c r="I281" s="15" t="str">
        <f>IF(VLOOKUP(A281,[2]ImportationMaterialProgrammingE!B:U,20,0)=0,"",VLOOKUP(A281,[2]ImportationMaterialProgrammingE!B:U,20,0))</f>
        <v>21/03/2022</v>
      </c>
      <c r="J281" s="15" t="str">
        <f>IF(VLOOKUP(A281,[2]ImportationMaterialProgrammingE!B:Y,24,0)&lt;&gt;"","Sim","Não")</f>
        <v>Não</v>
      </c>
      <c r="K281" s="15" t="str">
        <f>IF(VLOOKUP(A281,[2]ImportationMaterialProgrammingE!B:X,23,0)="DTA TRANSP",VLOOKUP(A281,[2]ImportationMaterialProgrammingE!B:V,21,0),"")</f>
        <v/>
      </c>
      <c r="L281" s="15" t="str">
        <f>IF(VLOOKUP(A281,[2]ImportationMaterialProgrammingE!B:Y,24,0)=0,"",VLOOKUP(A281,[2]ImportationMaterialProgrammingE!B:Y,24,0))</f>
        <v/>
      </c>
      <c r="N281" s="3" t="str">
        <f t="shared" si="13"/>
        <v/>
      </c>
      <c r="P281" s="3" t="s">
        <v>456</v>
      </c>
      <c r="Q281" s="16" t="str">
        <f>VLOOKUP(A281,[2]ImportationMaterialProgrammingE!B:AN,39,0)</f>
        <v xml:space="preserve">          </v>
      </c>
      <c r="R281" s="22" t="str">
        <f>VLOOKUP(E281,[3]Relatório!$A$1:$AK$65536,29,0)</f>
        <v/>
      </c>
      <c r="S281" s="22" t="s">
        <v>587</v>
      </c>
      <c r="T281" s="17" t="str">
        <f>VLOOKUP(A281,[2]ImportationMaterialProgrammingE!B:F,5,0)</f>
        <v/>
      </c>
      <c r="U281" s="22" t="str">
        <f>VLOOKUP(E281,[3]Relatório!$A$1:$AK$65536,33,0)</f>
        <v/>
      </c>
      <c r="V281" s="22">
        <v>44628</v>
      </c>
      <c r="W281" s="18">
        <f t="shared" ca="1" si="14"/>
        <v>5</v>
      </c>
      <c r="X281" s="3" t="s">
        <v>454</v>
      </c>
      <c r="Z281" s="15" t="str">
        <f>VLOOKUP(A281,[2]ImportationMaterialProgrammingE!B:X,23,0)</f>
        <v>DTA TRANSP</v>
      </c>
      <c r="AA281" s="1" t="str">
        <f>IF(Z281="DTA TRANSP","",VLOOKUP(A281,[2]ImportationMaterialProgrammingE!$B:$V,21,0))</f>
        <v/>
      </c>
      <c r="AB281" s="22" t="str">
        <f>VLOOKUP(E281,[3]Relatório!$A$1:$AK$65536,36,0)</f>
        <v/>
      </c>
      <c r="AC281" s="22" t="s">
        <v>587</v>
      </c>
      <c r="AF281" s="24"/>
      <c r="AG281" s="24"/>
      <c r="AH281" s="24"/>
      <c r="AI281" s="24"/>
    </row>
    <row r="282" spans="1:35" x14ac:dyDescent="0.25">
      <c r="A282" s="26">
        <v>80534707</v>
      </c>
      <c r="B282" s="27" t="s">
        <v>327</v>
      </c>
      <c r="C282" s="27" t="s">
        <v>320</v>
      </c>
      <c r="D282" s="15">
        <f>VLOOKUP(C282,[1]CC!D$3:P$20,12,0)</f>
        <v>44616</v>
      </c>
      <c r="E282" s="16">
        <f>VLOOKUP(A282,[2]ImportationMaterialProgrammingE!B:C,2,0)</f>
        <v>540201475</v>
      </c>
      <c r="F282" s="3" t="s">
        <v>585</v>
      </c>
      <c r="G282" s="3" t="s">
        <v>452</v>
      </c>
      <c r="H282" s="17">
        <f t="shared" ca="1" si="12"/>
        <v>68</v>
      </c>
      <c r="I282" s="15" t="str">
        <f>IF(VLOOKUP(A282,[2]ImportationMaterialProgrammingE!B:U,20,0)=0,"",VLOOKUP(A282,[2]ImportationMaterialProgrammingE!B:U,20,0))</f>
        <v>07/02/2022</v>
      </c>
      <c r="J282" s="15" t="str">
        <f>IF(VLOOKUP(A282,[2]ImportationMaterialProgrammingE!B:Y,24,0)&lt;&gt;"","Sim","Não")</f>
        <v>Não</v>
      </c>
      <c r="K282" s="15" t="str">
        <f>IF(VLOOKUP(A282,[2]ImportationMaterialProgrammingE!B:X,23,0)="DTA TRANSP",VLOOKUP(A282,[2]ImportationMaterialProgrammingE!B:V,21,0),"")</f>
        <v/>
      </c>
      <c r="L282" s="15" t="str">
        <f>IF(VLOOKUP(A282,[2]ImportationMaterialProgrammingE!B:Y,24,0)=0,"",VLOOKUP(A282,[2]ImportationMaterialProgrammingE!B:Y,24,0))</f>
        <v/>
      </c>
      <c r="N282" s="3" t="str">
        <f t="shared" si="13"/>
        <v/>
      </c>
      <c r="P282" s="3" t="s">
        <v>456</v>
      </c>
      <c r="Q282" s="16" t="str">
        <f>VLOOKUP(A282,[2]ImportationMaterialProgrammingE!B:AN,39,0)</f>
        <v>2204074500</v>
      </c>
      <c r="R282" s="22">
        <f>VLOOKUP(E282,[3]Relatório!$A$1:$AK$65536,29,0)</f>
        <v>44623</v>
      </c>
      <c r="S282" s="22">
        <v>44623</v>
      </c>
      <c r="T282" s="17" t="str">
        <f>VLOOKUP(A282,[2]ImportationMaterialProgrammingE!B:F,5,0)</f>
        <v>VERDE</v>
      </c>
      <c r="U282" s="22">
        <f>VLOOKUP(E282,[3]Relatório!$A$1:$AK$65536,33,0)</f>
        <v>44624</v>
      </c>
      <c r="V282" s="22">
        <v>44629</v>
      </c>
      <c r="W282" s="18">
        <f t="shared" ca="1" si="14"/>
        <v>6</v>
      </c>
      <c r="Y282" s="3" t="s">
        <v>584</v>
      </c>
      <c r="Z282" s="15" t="str">
        <f>VLOOKUP(A282,[2]ImportationMaterialProgrammingE!B:X,23,0)</f>
        <v>FINALIZADO</v>
      </c>
      <c r="AA282" s="1" t="str">
        <f>IF(Z282="DTA TRANSP","",VLOOKUP(A282,[2]ImportationMaterialProgrammingE!$B:$V,21,0))</f>
        <v>07/03/2022</v>
      </c>
      <c r="AB282" s="22">
        <f>VLOOKUP(E282,[3]Relatório!$A$1:$AK$65536,36,0)</f>
        <v>44627</v>
      </c>
      <c r="AC282" s="22">
        <v>44627</v>
      </c>
      <c r="AD282" s="3" t="s">
        <v>457</v>
      </c>
      <c r="AF282" s="24"/>
      <c r="AG282" s="24"/>
      <c r="AH282" s="24"/>
      <c r="AI282" s="24"/>
    </row>
    <row r="283" spans="1:35" x14ac:dyDescent="0.25">
      <c r="A283" s="26">
        <v>80534713</v>
      </c>
      <c r="B283" s="27" t="s">
        <v>328</v>
      </c>
      <c r="C283" s="27" t="s">
        <v>320</v>
      </c>
      <c r="D283" s="15">
        <f>VLOOKUP(C283,[1]CC!D$3:P$20,12,0)</f>
        <v>44616</v>
      </c>
      <c r="E283" s="16">
        <f>VLOOKUP(A283,[2]ImportationMaterialProgrammingE!B:C,2,0)</f>
        <v>540201484</v>
      </c>
      <c r="F283" s="3" t="s">
        <v>585</v>
      </c>
      <c r="G283" s="3" t="s">
        <v>452</v>
      </c>
      <c r="H283" s="17">
        <f t="shared" ca="1" si="12"/>
        <v>68</v>
      </c>
      <c r="I283" s="15" t="str">
        <f>IF(VLOOKUP(A283,[2]ImportationMaterialProgrammingE!B:U,20,0)=0,"",VLOOKUP(A283,[2]ImportationMaterialProgrammingE!B:U,20,0))</f>
        <v>03/03/2022</v>
      </c>
      <c r="J283" s="15" t="str">
        <f>IF(VLOOKUP(A283,[2]ImportationMaterialProgrammingE!B:Y,24,0)&lt;&gt;"","Sim","Não")</f>
        <v>Não</v>
      </c>
      <c r="K283" s="15" t="str">
        <f>IF(VLOOKUP(A283,[2]ImportationMaterialProgrammingE!B:X,23,0)="DTA TRANSP",VLOOKUP(A283,[2]ImportationMaterialProgrammingE!B:V,21,0),"")</f>
        <v/>
      </c>
      <c r="L283" s="15" t="str">
        <f>IF(VLOOKUP(A283,[2]ImportationMaterialProgrammingE!B:Y,24,0)=0,"",VLOOKUP(A283,[2]ImportationMaterialProgrammingE!B:Y,24,0))</f>
        <v/>
      </c>
      <c r="N283" s="3" t="str">
        <f t="shared" si="13"/>
        <v/>
      </c>
      <c r="P283" s="3" t="s">
        <v>456</v>
      </c>
      <c r="Q283" s="16" t="str">
        <f>VLOOKUP(A283,[2]ImportationMaterialProgrammingE!B:AN,39,0)</f>
        <v>2204074518</v>
      </c>
      <c r="R283" s="22">
        <f>VLOOKUP(E283,[3]Relatório!$A$1:$AK$65536,29,0)</f>
        <v>44623</v>
      </c>
      <c r="S283" s="22">
        <v>44623</v>
      </c>
      <c r="T283" s="17" t="str">
        <f>VLOOKUP(A283,[2]ImportationMaterialProgrammingE!B:F,5,0)</f>
        <v>VERDE</v>
      </c>
      <c r="U283" s="22">
        <f>VLOOKUP(E283,[3]Relatório!$A$1:$AK$65536,33,0)</f>
        <v>44624</v>
      </c>
      <c r="V283" s="22">
        <v>44630</v>
      </c>
      <c r="W283" s="18">
        <f t="shared" ca="1" si="14"/>
        <v>7</v>
      </c>
      <c r="Y283" s="3" t="s">
        <v>584</v>
      </c>
      <c r="Z283" s="15" t="str">
        <f>VLOOKUP(A283,[2]ImportationMaterialProgrammingE!B:X,23,0)</f>
        <v>FINALIZADO</v>
      </c>
      <c r="AA283" s="1" t="str">
        <f>IF(Z283="DTA TRANSP","",VLOOKUP(A283,[2]ImportationMaterialProgrammingE!$B:$V,21,0))</f>
        <v>04/03/2022</v>
      </c>
      <c r="AB283" s="22">
        <f>VLOOKUP(E283,[3]Relatório!$A$1:$AK$65536,36,0)</f>
        <v>44627</v>
      </c>
      <c r="AC283" s="22">
        <v>44627</v>
      </c>
      <c r="AD283" s="3" t="s">
        <v>457</v>
      </c>
      <c r="AF283" s="24"/>
      <c r="AG283" s="24"/>
      <c r="AH283" s="24"/>
      <c r="AI283" s="24"/>
    </row>
    <row r="284" spans="1:35" x14ac:dyDescent="0.25">
      <c r="A284" s="26">
        <v>80534718</v>
      </c>
      <c r="B284" s="27" t="s">
        <v>329</v>
      </c>
      <c r="C284" s="27" t="s">
        <v>320</v>
      </c>
      <c r="D284" s="15">
        <f>VLOOKUP(C284,[1]CC!D$3:P$20,12,0)</f>
        <v>44616</v>
      </c>
      <c r="E284" s="16">
        <f>VLOOKUP(A284,[2]ImportationMaterialProgrammingE!B:C,2,0)</f>
        <v>540201485</v>
      </c>
      <c r="F284" s="3" t="s">
        <v>585</v>
      </c>
      <c r="G284" s="3" t="s">
        <v>452</v>
      </c>
      <c r="H284" s="17">
        <f t="shared" ca="1" si="12"/>
        <v>68</v>
      </c>
      <c r="I284" s="15" t="str">
        <f>IF(VLOOKUP(A284,[2]ImportationMaterialProgrammingE!B:U,20,0)=0,"",VLOOKUP(A284,[2]ImportationMaterialProgrammingE!B:U,20,0))</f>
        <v>09/03/2022</v>
      </c>
      <c r="J284" s="15" t="str">
        <f>IF(VLOOKUP(A284,[2]ImportationMaterialProgrammingE!B:Y,24,0)&lt;&gt;"","Sim","Não")</f>
        <v>Não</v>
      </c>
      <c r="K284" s="15" t="str">
        <f>IF(VLOOKUP(A284,[2]ImportationMaterialProgrammingE!B:X,23,0)="DTA TRANSP",VLOOKUP(A284,[2]ImportationMaterialProgrammingE!B:V,21,0),"")</f>
        <v/>
      </c>
      <c r="L284" s="15" t="str">
        <f>IF(VLOOKUP(A284,[2]ImportationMaterialProgrammingE!B:Y,24,0)=0,"",VLOOKUP(A284,[2]ImportationMaterialProgrammingE!B:Y,24,0))</f>
        <v/>
      </c>
      <c r="M284" s="21">
        <v>6.13E-2</v>
      </c>
      <c r="N284" s="3" t="str">
        <f t="shared" si="13"/>
        <v>Remover bloqueio</v>
      </c>
      <c r="P284" s="3" t="s">
        <v>456</v>
      </c>
      <c r="Q284" s="16" t="str">
        <f>VLOOKUP(A284,[2]ImportationMaterialProgrammingE!B:AN,39,0)</f>
        <v>2204690910</v>
      </c>
      <c r="R284" s="22">
        <f>VLOOKUP(E284,[3]Relatório!$A$1:$AK$65536,29,0)</f>
        <v>44630</v>
      </c>
      <c r="S284" s="22">
        <v>44630</v>
      </c>
      <c r="T284" s="17" t="str">
        <f>VLOOKUP(A284,[2]ImportationMaterialProgrammingE!B:F,5,0)</f>
        <v/>
      </c>
      <c r="U284" s="22">
        <f>VLOOKUP(E284,[3]Relatório!$A$1:$AK$65536,33,0)</f>
        <v>44631</v>
      </c>
      <c r="V284" s="22">
        <v>44630</v>
      </c>
      <c r="W284" s="18">
        <f t="shared" ca="1" si="14"/>
        <v>7</v>
      </c>
      <c r="Z284" s="15" t="str">
        <f>VLOOKUP(A284,[2]ImportationMaterialProgrammingE!B:X,23,0)</f>
        <v>MBB</v>
      </c>
      <c r="AA284" s="1" t="str">
        <f>IF(Z284="DTA TRANSP","",VLOOKUP(A284,[2]ImportationMaterialProgrammingE!$B:$V,21,0))</f>
        <v>10/03/2022</v>
      </c>
      <c r="AB284" s="22">
        <f>VLOOKUP(E284,[3]Relatório!$A$1:$AK$65536,36,0)</f>
        <v>44631</v>
      </c>
      <c r="AC284" s="22">
        <v>44631</v>
      </c>
      <c r="AD284" s="3" t="s">
        <v>457</v>
      </c>
      <c r="AF284" s="24"/>
      <c r="AG284" s="24"/>
      <c r="AH284" s="24"/>
      <c r="AI284" s="24"/>
    </row>
    <row r="285" spans="1:35" x14ac:dyDescent="0.25">
      <c r="A285" s="26">
        <v>80534741</v>
      </c>
      <c r="B285" s="27" t="s">
        <v>330</v>
      </c>
      <c r="C285" s="27" t="s">
        <v>320</v>
      </c>
      <c r="D285" s="15">
        <f>VLOOKUP(C285,[1]CC!D$3:P$20,12,0)</f>
        <v>44616</v>
      </c>
      <c r="E285" s="16">
        <f>VLOOKUP(A285,[2]ImportationMaterialProgrammingE!B:C,2,0)</f>
        <v>540201486</v>
      </c>
      <c r="F285" s="3" t="s">
        <v>585</v>
      </c>
      <c r="G285" s="3" t="s">
        <v>452</v>
      </c>
      <c r="H285" s="17">
        <f t="shared" ca="1" si="12"/>
        <v>68</v>
      </c>
      <c r="I285" s="15" t="str">
        <f>IF(VLOOKUP(A285,[2]ImportationMaterialProgrammingE!B:U,20,0)=0,"",VLOOKUP(A285,[2]ImportationMaterialProgrammingE!B:U,20,0))</f>
        <v>10/03/2022</v>
      </c>
      <c r="J285" s="15" t="str">
        <f>IF(VLOOKUP(A285,[2]ImportationMaterialProgrammingE!B:Y,24,0)&lt;&gt;"","Sim","Não")</f>
        <v>Não</v>
      </c>
      <c r="K285" s="15" t="str">
        <f>IF(VLOOKUP(A285,[2]ImportationMaterialProgrammingE!B:X,23,0)="DTA TRANSP",VLOOKUP(A285,[2]ImportationMaterialProgrammingE!B:V,21,0),"")</f>
        <v/>
      </c>
      <c r="L285" s="15" t="str">
        <f>IF(VLOOKUP(A285,[2]ImportationMaterialProgrammingE!B:Y,24,0)=0,"",VLOOKUP(A285,[2]ImportationMaterialProgrammingE!B:Y,24,0))</f>
        <v/>
      </c>
      <c r="N285" s="3" t="str">
        <f t="shared" si="13"/>
        <v/>
      </c>
      <c r="P285" s="3" t="s">
        <v>456</v>
      </c>
      <c r="Q285" s="16" t="str">
        <f>VLOOKUP(A285,[2]ImportationMaterialProgrammingE!B:AN,39,0)</f>
        <v>2204533121</v>
      </c>
      <c r="R285" s="22">
        <f>VLOOKUP(E285,[3]Relatório!$A$1:$AK$65536,29,0)</f>
        <v>44629</v>
      </c>
      <c r="S285" s="22">
        <v>44629</v>
      </c>
      <c r="T285" s="17" t="str">
        <f>VLOOKUP(A285,[2]ImportationMaterialProgrammingE!B:F,5,0)</f>
        <v>VERDE</v>
      </c>
      <c r="U285" s="22">
        <f>VLOOKUP(E285,[3]Relatório!$A$1:$AK$65536,33,0)</f>
        <v>44629</v>
      </c>
      <c r="V285" s="22">
        <v>44634</v>
      </c>
      <c r="W285" s="18">
        <f t="shared" ca="1" si="14"/>
        <v>11</v>
      </c>
      <c r="Z285" s="15" t="str">
        <f>VLOOKUP(A285,[2]ImportationMaterialProgrammingE!B:X,23,0)</f>
        <v>SBL</v>
      </c>
      <c r="AA285" s="1" t="str">
        <f>IF(Z285="DTA TRANSP","",VLOOKUP(A285,[2]ImportationMaterialProgrammingE!$B:$V,21,0))</f>
        <v>09/03/2022</v>
      </c>
      <c r="AB285" s="22">
        <f>VLOOKUP(E285,[3]Relatório!$A$1:$AK$65536,36,0)</f>
        <v>44630</v>
      </c>
      <c r="AC285" s="22">
        <v>44630</v>
      </c>
      <c r="AD285" s="3" t="s">
        <v>457</v>
      </c>
      <c r="AF285" s="24"/>
      <c r="AG285" s="24"/>
      <c r="AH285" s="24"/>
      <c r="AI285" s="24"/>
    </row>
    <row r="286" spans="1:35" x14ac:dyDescent="0.25">
      <c r="A286" s="26">
        <v>80534745</v>
      </c>
      <c r="B286" s="27" t="s">
        <v>331</v>
      </c>
      <c r="C286" s="27" t="s">
        <v>320</v>
      </c>
      <c r="D286" s="15">
        <f>VLOOKUP(C286,[1]CC!D$3:P$20,12,0)</f>
        <v>44616</v>
      </c>
      <c r="E286" s="16">
        <f>VLOOKUP(A286,[2]ImportationMaterialProgrammingE!B:C,2,0)</f>
        <v>540201487</v>
      </c>
      <c r="F286" s="3" t="s">
        <v>585</v>
      </c>
      <c r="G286" s="3" t="s">
        <v>452</v>
      </c>
      <c r="H286" s="17">
        <f t="shared" ca="1" si="12"/>
        <v>68</v>
      </c>
      <c r="I286" s="15" t="str">
        <f>IF(VLOOKUP(A286,[2]ImportationMaterialProgrammingE!B:U,20,0)=0,"",VLOOKUP(A286,[2]ImportationMaterialProgrammingE!B:U,20,0))</f>
        <v>08/03/2022</v>
      </c>
      <c r="J286" s="15" t="str">
        <f>IF(VLOOKUP(A286,[2]ImportationMaterialProgrammingE!B:Y,24,0)&lt;&gt;"","Sim","Não")</f>
        <v>Não</v>
      </c>
      <c r="K286" s="15" t="str">
        <f>IF(VLOOKUP(A286,[2]ImportationMaterialProgrammingE!B:X,23,0)="DTA TRANSP",VLOOKUP(A286,[2]ImportationMaterialProgrammingE!B:V,21,0),"")</f>
        <v/>
      </c>
      <c r="L286" s="15" t="str">
        <f>IF(VLOOKUP(A286,[2]ImportationMaterialProgrammingE!B:Y,24,0)=0,"",VLOOKUP(A286,[2]ImportationMaterialProgrammingE!B:Y,24,0))</f>
        <v/>
      </c>
      <c r="N286" s="3" t="str">
        <f t="shared" si="13"/>
        <v/>
      </c>
      <c r="P286" s="3" t="s">
        <v>456</v>
      </c>
      <c r="Q286" s="16" t="str">
        <f>VLOOKUP(A286,[2]ImportationMaterialProgrammingE!B:AN,39,0)</f>
        <v>2204533130</v>
      </c>
      <c r="R286" s="22">
        <f>VLOOKUP(E286,[3]Relatório!$A$1:$AK$65536,29,0)</f>
        <v>44629</v>
      </c>
      <c r="S286" s="22">
        <v>44629</v>
      </c>
      <c r="T286" s="17" t="str">
        <f>VLOOKUP(A286,[2]ImportationMaterialProgrammingE!B:F,5,0)</f>
        <v>VERDE</v>
      </c>
      <c r="U286" s="22">
        <f>VLOOKUP(E286,[3]Relatório!$A$1:$AK$65536,33,0)</f>
        <v>44629</v>
      </c>
      <c r="V286" s="22">
        <v>44630</v>
      </c>
      <c r="W286" s="18">
        <f t="shared" ca="1" si="14"/>
        <v>7</v>
      </c>
      <c r="Z286" s="15" t="str">
        <f>VLOOKUP(A286,[2]ImportationMaterialProgrammingE!B:X,23,0)</f>
        <v>SBL</v>
      </c>
      <c r="AA286" s="1" t="str">
        <f>IF(Z286="DTA TRANSP","",VLOOKUP(A286,[2]ImportationMaterialProgrammingE!$B:$V,21,0))</f>
        <v>09/03/2022</v>
      </c>
      <c r="AB286" s="22">
        <f>VLOOKUP(E286,[3]Relatório!$A$1:$AK$65536,36,0)</f>
        <v>44630</v>
      </c>
      <c r="AC286" s="22">
        <v>44630</v>
      </c>
      <c r="AD286" s="3" t="s">
        <v>457</v>
      </c>
      <c r="AF286" s="24"/>
      <c r="AG286" s="24"/>
      <c r="AH286" s="24"/>
      <c r="AI286" s="24"/>
    </row>
    <row r="287" spans="1:35" x14ac:dyDescent="0.25">
      <c r="A287" s="26">
        <v>80534746</v>
      </c>
      <c r="B287" s="27" t="s">
        <v>332</v>
      </c>
      <c r="C287" s="27" t="s">
        <v>320</v>
      </c>
      <c r="D287" s="15">
        <f>VLOOKUP(C287,[1]CC!D$3:P$20,12,0)</f>
        <v>44616</v>
      </c>
      <c r="E287" s="16">
        <f>VLOOKUP(A287,[2]ImportationMaterialProgrammingE!B:C,2,0)</f>
        <v>540201491</v>
      </c>
      <c r="F287" s="3" t="s">
        <v>585</v>
      </c>
      <c r="G287" s="3" t="s">
        <v>452</v>
      </c>
      <c r="H287" s="17">
        <f t="shared" ca="1" si="12"/>
        <v>68</v>
      </c>
      <c r="I287" s="15" t="str">
        <f>IF(VLOOKUP(A287,[2]ImportationMaterialProgrammingE!B:U,20,0)=0,"",VLOOKUP(A287,[2]ImportationMaterialProgrammingE!B:U,20,0))</f>
        <v>14/03/2022</v>
      </c>
      <c r="J287" s="15" t="str">
        <f>IF(VLOOKUP(A287,[2]ImportationMaterialProgrammingE!B:Y,24,0)&lt;&gt;"","Sim","Não")</f>
        <v>Não</v>
      </c>
      <c r="K287" s="15" t="str">
        <f>IF(VLOOKUP(A287,[2]ImportationMaterialProgrammingE!B:X,23,0)="DTA TRANSP",VLOOKUP(A287,[2]ImportationMaterialProgrammingE!B:V,21,0),"")</f>
        <v/>
      </c>
      <c r="L287" s="15" t="str">
        <f>IF(VLOOKUP(A287,[2]ImportationMaterialProgrammingE!B:Y,24,0)=0,"",VLOOKUP(A287,[2]ImportationMaterialProgrammingE!B:Y,24,0))</f>
        <v/>
      </c>
      <c r="N287" s="3" t="str">
        <f t="shared" si="13"/>
        <v/>
      </c>
      <c r="P287" s="3" t="s">
        <v>456</v>
      </c>
      <c r="Q287" s="16" t="str">
        <f>VLOOKUP(A287,[2]ImportationMaterialProgrammingE!B:AN,39,0)</f>
        <v>2204633096</v>
      </c>
      <c r="R287" s="22">
        <f>VLOOKUP(E287,[3]Relatório!$A$1:$AK$65536,29,0)</f>
        <v>44630</v>
      </c>
      <c r="S287" s="22">
        <v>44630</v>
      </c>
      <c r="T287" s="17" t="str">
        <f>VLOOKUP(A287,[2]ImportationMaterialProgrammingE!B:F,5,0)</f>
        <v/>
      </c>
      <c r="U287" s="22">
        <f>VLOOKUP(E287,[3]Relatório!$A$1:$AK$65536,33,0)</f>
        <v>44630</v>
      </c>
      <c r="V287" s="22">
        <v>44630</v>
      </c>
      <c r="W287" s="18">
        <f t="shared" ca="1" si="14"/>
        <v>7</v>
      </c>
      <c r="Z287" s="15" t="str">
        <f>VLOOKUP(A287,[2]ImportationMaterialProgrammingE!B:X,23,0)</f>
        <v/>
      </c>
      <c r="AA287" s="1" t="str">
        <f>IF(Z287="DTA TRANSP","",VLOOKUP(A287,[2]ImportationMaterialProgrammingE!$B:$V,21,0))</f>
        <v/>
      </c>
      <c r="AB287" s="22">
        <f>VLOOKUP(E287,[3]Relatório!$A$1:$AK$65536,36,0)</f>
        <v>44635</v>
      </c>
      <c r="AC287" s="22" t="s">
        <v>587</v>
      </c>
      <c r="AF287" s="24"/>
      <c r="AG287" s="24"/>
      <c r="AH287" s="24"/>
      <c r="AI287" s="24"/>
    </row>
    <row r="288" spans="1:35" x14ac:dyDescent="0.25">
      <c r="A288" s="26">
        <v>80534760</v>
      </c>
      <c r="B288" s="27" t="s">
        <v>333</v>
      </c>
      <c r="C288" s="27" t="s">
        <v>320</v>
      </c>
      <c r="D288" s="15">
        <f>VLOOKUP(C288,[1]CC!D$3:P$20,12,0)</f>
        <v>44616</v>
      </c>
      <c r="E288" s="16">
        <f>VLOOKUP(A288,[2]ImportationMaterialProgrammingE!B:C,2,0)</f>
        <v>540201488</v>
      </c>
      <c r="F288" s="3" t="s">
        <v>585</v>
      </c>
      <c r="G288" s="3" t="s">
        <v>452</v>
      </c>
      <c r="H288" s="17">
        <f t="shared" ca="1" si="12"/>
        <v>68</v>
      </c>
      <c r="I288" s="15" t="str">
        <f>IF(VLOOKUP(A288,[2]ImportationMaterialProgrammingE!B:U,20,0)=0,"",VLOOKUP(A288,[2]ImportationMaterialProgrammingE!B:U,20,0))</f>
        <v>08/03/2022</v>
      </c>
      <c r="J288" s="15" t="str">
        <f>IF(VLOOKUP(A288,[2]ImportationMaterialProgrammingE!B:Y,24,0)&lt;&gt;"","Sim","Não")</f>
        <v>Não</v>
      </c>
      <c r="K288" s="15" t="str">
        <f>IF(VLOOKUP(A288,[2]ImportationMaterialProgrammingE!B:X,23,0)="DTA TRANSP",VLOOKUP(A288,[2]ImportationMaterialProgrammingE!B:V,21,0),"")</f>
        <v/>
      </c>
      <c r="L288" s="15" t="str">
        <f>IF(VLOOKUP(A288,[2]ImportationMaterialProgrammingE!B:Y,24,0)=0,"",VLOOKUP(A288,[2]ImportationMaterialProgrammingE!B:Y,24,0))</f>
        <v/>
      </c>
      <c r="N288" s="3" t="str">
        <f t="shared" si="13"/>
        <v/>
      </c>
      <c r="P288" s="3" t="s">
        <v>456</v>
      </c>
      <c r="Q288" s="16" t="str">
        <f>VLOOKUP(A288,[2]ImportationMaterialProgrammingE!B:AN,39,0)</f>
        <v>2204427747</v>
      </c>
      <c r="R288" s="22">
        <f>VLOOKUP(E288,[3]Relatório!$A$1:$AK$65536,29,0)</f>
        <v>44629</v>
      </c>
      <c r="S288" s="22">
        <v>44629</v>
      </c>
      <c r="T288" s="17" t="str">
        <f>VLOOKUP(A288,[2]ImportationMaterialProgrammingE!B:F,5,0)</f>
        <v>VERDE</v>
      </c>
      <c r="U288" s="22">
        <f>VLOOKUP(E288,[3]Relatório!$A$1:$AK$65536,33,0)</f>
        <v>44628</v>
      </c>
      <c r="V288" s="22">
        <v>44631</v>
      </c>
      <c r="W288" s="18">
        <f t="shared" ca="1" si="14"/>
        <v>8</v>
      </c>
      <c r="X288" s="3" t="s">
        <v>454</v>
      </c>
      <c r="Z288" s="15" t="str">
        <f>VLOOKUP(A288,[2]ImportationMaterialProgrammingE!B:X,23,0)</f>
        <v>SBL</v>
      </c>
      <c r="AA288" s="1" t="str">
        <f>IF(Z288="DTA TRANSP","",VLOOKUP(A288,[2]ImportationMaterialProgrammingE!$B:$V,21,0))</f>
        <v>08/03/2022</v>
      </c>
      <c r="AB288" s="22">
        <f>VLOOKUP(E288,[3]Relatório!$A$1:$AK$65536,36,0)</f>
        <v>44629</v>
      </c>
      <c r="AC288" s="22">
        <v>44629</v>
      </c>
      <c r="AD288" s="3" t="s">
        <v>457</v>
      </c>
      <c r="AF288" s="24"/>
      <c r="AG288" s="24"/>
      <c r="AH288" s="24"/>
      <c r="AI288" s="24"/>
    </row>
    <row r="289" spans="1:35" x14ac:dyDescent="0.25">
      <c r="A289" s="26">
        <v>80534761</v>
      </c>
      <c r="B289" s="27" t="s">
        <v>334</v>
      </c>
      <c r="C289" s="27" t="s">
        <v>320</v>
      </c>
      <c r="D289" s="15">
        <f>VLOOKUP(C289,[1]CC!D$3:P$20,12,0)</f>
        <v>44616</v>
      </c>
      <c r="E289" s="16">
        <f>VLOOKUP(A289,[2]ImportationMaterialProgrammingE!B:C,2,0)</f>
        <v>540201489</v>
      </c>
      <c r="F289" s="3" t="s">
        <v>585</v>
      </c>
      <c r="G289" s="3" t="s">
        <v>452</v>
      </c>
      <c r="H289" s="17">
        <f t="shared" ca="1" si="12"/>
        <v>68</v>
      </c>
      <c r="I289" s="15" t="str">
        <f>IF(VLOOKUP(A289,[2]ImportationMaterialProgrammingE!B:U,20,0)=0,"",VLOOKUP(A289,[2]ImportationMaterialProgrammingE!B:U,20,0))</f>
        <v>28/02/2022</v>
      </c>
      <c r="J289" s="15" t="str">
        <f>IF(VLOOKUP(A289,[2]ImportationMaterialProgrammingE!B:Y,24,0)&lt;&gt;"","Sim","Não")</f>
        <v>Não</v>
      </c>
      <c r="K289" s="15" t="str">
        <f>IF(VLOOKUP(A289,[2]ImportationMaterialProgrammingE!B:X,23,0)="DTA TRANSP",VLOOKUP(A289,[2]ImportationMaterialProgrammingE!B:V,21,0),"")</f>
        <v/>
      </c>
      <c r="L289" s="15" t="str">
        <f>IF(VLOOKUP(A289,[2]ImportationMaterialProgrammingE!B:Y,24,0)=0,"",VLOOKUP(A289,[2]ImportationMaterialProgrammingE!B:Y,24,0))</f>
        <v/>
      </c>
      <c r="N289" s="3" t="str">
        <f t="shared" si="13"/>
        <v/>
      </c>
      <c r="P289" s="3" t="s">
        <v>456</v>
      </c>
      <c r="Q289" s="16" t="str">
        <f>VLOOKUP(A289,[2]ImportationMaterialProgrammingE!B:AN,39,0)</f>
        <v xml:space="preserve">          </v>
      </c>
      <c r="R289" s="22" t="str">
        <f>VLOOKUP(E289,[3]Relatório!$A$1:$AK$65536,29,0)</f>
        <v/>
      </c>
      <c r="S289" s="22" t="s">
        <v>587</v>
      </c>
      <c r="T289" s="17" t="str">
        <f>VLOOKUP(A289,[2]ImportationMaterialProgrammingE!B:F,5,0)</f>
        <v/>
      </c>
      <c r="U289" s="22" t="str">
        <f>VLOOKUP(E289,[3]Relatório!$A$1:$AK$65536,33,0)</f>
        <v/>
      </c>
      <c r="V289" s="22">
        <v>44629</v>
      </c>
      <c r="W289" s="18">
        <f t="shared" ca="1" si="14"/>
        <v>6</v>
      </c>
      <c r="Z289" s="15" t="str">
        <f>VLOOKUP(A289,[2]ImportationMaterialProgrammingE!B:X,23,0)</f>
        <v/>
      </c>
      <c r="AA289" s="1" t="str">
        <f>IF(Z289="DTA TRANSP","",VLOOKUP(A289,[2]ImportationMaterialProgrammingE!$B:$V,21,0))</f>
        <v/>
      </c>
      <c r="AB289" s="22" t="str">
        <f>VLOOKUP(E289,[3]Relatório!$A$1:$AK$65536,36,0)</f>
        <v/>
      </c>
      <c r="AC289" s="22" t="s">
        <v>587</v>
      </c>
      <c r="AF289" s="24"/>
      <c r="AG289" s="24"/>
      <c r="AH289" s="24"/>
      <c r="AI289" s="24"/>
    </row>
    <row r="290" spans="1:35" x14ac:dyDescent="0.25">
      <c r="A290" s="26">
        <v>80534765</v>
      </c>
      <c r="B290" s="27" t="s">
        <v>335</v>
      </c>
      <c r="C290" s="27" t="s">
        <v>320</v>
      </c>
      <c r="D290" s="15">
        <f>VLOOKUP(C290,[1]CC!D$3:P$20,12,0)</f>
        <v>44616</v>
      </c>
      <c r="E290" s="16">
        <f>VLOOKUP(A290,[2]ImportationMaterialProgrammingE!B:C,2,0)</f>
        <v>540201490</v>
      </c>
      <c r="F290" s="3" t="s">
        <v>585</v>
      </c>
      <c r="G290" s="3" t="s">
        <v>452</v>
      </c>
      <c r="H290" s="17">
        <f t="shared" ca="1" si="12"/>
        <v>68</v>
      </c>
      <c r="I290" s="15" t="str">
        <f>IF(VLOOKUP(A290,[2]ImportationMaterialProgrammingE!B:U,20,0)=0,"",VLOOKUP(A290,[2]ImportationMaterialProgrammingE!B:U,20,0))</f>
        <v>21/03/2022</v>
      </c>
      <c r="J290" s="15" t="str">
        <f>IF(VLOOKUP(A290,[2]ImportationMaterialProgrammingE!B:Y,24,0)&lt;&gt;"","Sim","Não")</f>
        <v>Não</v>
      </c>
      <c r="K290" s="15" t="str">
        <f>IF(VLOOKUP(A290,[2]ImportationMaterialProgrammingE!B:X,23,0)="DTA TRANSP",VLOOKUP(A290,[2]ImportationMaterialProgrammingE!B:V,21,0),"")</f>
        <v/>
      </c>
      <c r="L290" s="15" t="str">
        <f>IF(VLOOKUP(A290,[2]ImportationMaterialProgrammingE!B:Y,24,0)=0,"",VLOOKUP(A290,[2]ImportationMaterialProgrammingE!B:Y,24,0))</f>
        <v/>
      </c>
      <c r="M290" s="21">
        <v>6.8900000000000003E-2</v>
      </c>
      <c r="N290" s="3" t="str">
        <f t="shared" si="13"/>
        <v>Remover bloqueio</v>
      </c>
      <c r="P290" s="3" t="s">
        <v>456</v>
      </c>
      <c r="Q290" s="16" t="str">
        <f>VLOOKUP(A290,[2]ImportationMaterialProgrammingE!B:AN,39,0)</f>
        <v>2204211450</v>
      </c>
      <c r="R290" s="22">
        <f>VLOOKUP(E290,[3]Relatório!$A$1:$AK$65536,29,0)</f>
        <v>44624</v>
      </c>
      <c r="S290" s="22">
        <v>44624</v>
      </c>
      <c r="T290" s="17" t="str">
        <f>VLOOKUP(A290,[2]ImportationMaterialProgrammingE!B:F,5,0)</f>
        <v>VERDE</v>
      </c>
      <c r="U290" s="22">
        <f>VLOOKUP(E290,[3]Relatório!$A$1:$AK$65536,33,0)</f>
        <v>44627</v>
      </c>
      <c r="V290" s="22">
        <v>44627</v>
      </c>
      <c r="W290" s="18">
        <f t="shared" ca="1" si="14"/>
        <v>4</v>
      </c>
      <c r="Z290" s="15" t="str">
        <f>VLOOKUP(A290,[2]ImportationMaterialProgrammingE!B:X,23,0)</f>
        <v/>
      </c>
      <c r="AA290" s="1" t="str">
        <f>IF(Z290="DTA TRANSP","",VLOOKUP(A290,[2]ImportationMaterialProgrammingE!$B:$V,21,0))</f>
        <v/>
      </c>
      <c r="AB290" s="22" t="str">
        <f>VLOOKUP(E290,[3]Relatório!$A$1:$AK$65536,36,0)</f>
        <v/>
      </c>
      <c r="AC290" s="22" t="s">
        <v>587</v>
      </c>
      <c r="AF290" s="24"/>
      <c r="AG290" s="24"/>
      <c r="AH290" s="24"/>
      <c r="AI290" s="24"/>
    </row>
    <row r="291" spans="1:35" x14ac:dyDescent="0.25">
      <c r="A291" s="26">
        <v>80534778</v>
      </c>
      <c r="B291" s="27" t="s">
        <v>336</v>
      </c>
      <c r="C291" s="27" t="s">
        <v>320</v>
      </c>
      <c r="D291" s="15">
        <f>VLOOKUP(C291,[1]CC!D$3:P$20,12,0)</f>
        <v>44616</v>
      </c>
      <c r="E291" s="16">
        <f>VLOOKUP(A291,[2]ImportationMaterialProgrammingE!B:C,2,0)</f>
        <v>540201474</v>
      </c>
      <c r="F291" s="3" t="s">
        <v>585</v>
      </c>
      <c r="G291" s="3" t="s">
        <v>452</v>
      </c>
      <c r="H291" s="17">
        <f t="shared" ca="1" si="12"/>
        <v>68</v>
      </c>
      <c r="I291" s="15" t="str">
        <f>IF(VLOOKUP(A291,[2]ImportationMaterialProgrammingE!B:U,20,0)=0,"",VLOOKUP(A291,[2]ImportationMaterialProgrammingE!B:U,20,0))</f>
        <v>04/03/2022</v>
      </c>
      <c r="J291" s="15" t="str">
        <f>IF(VLOOKUP(A291,[2]ImportationMaterialProgrammingE!B:Y,24,0)&lt;&gt;"","Sim","Não")</f>
        <v>Não</v>
      </c>
      <c r="K291" s="15" t="str">
        <f>IF(VLOOKUP(A291,[2]ImportationMaterialProgrammingE!B:X,23,0)="DTA TRANSP",VLOOKUP(A291,[2]ImportationMaterialProgrammingE!B:V,21,0),"")</f>
        <v/>
      </c>
      <c r="L291" s="15" t="str">
        <f>IF(VLOOKUP(A291,[2]ImportationMaterialProgrammingE!B:Y,24,0)=0,"",VLOOKUP(A291,[2]ImportationMaterialProgrammingE!B:Y,24,0))</f>
        <v/>
      </c>
      <c r="N291" s="3" t="str">
        <f t="shared" si="13"/>
        <v/>
      </c>
      <c r="P291" s="3" t="s">
        <v>456</v>
      </c>
      <c r="Q291" s="16" t="str">
        <f>VLOOKUP(A291,[2]ImportationMaterialProgrammingE!B:AN,39,0)</f>
        <v>2203972660</v>
      </c>
      <c r="R291" s="22">
        <f>VLOOKUP(E291,[3]Relatório!$A$1:$AK$65536,29,0)</f>
        <v>44622</v>
      </c>
      <c r="S291" s="22">
        <v>44622</v>
      </c>
      <c r="T291" s="17" t="str">
        <f>VLOOKUP(A291,[2]ImportationMaterialProgrammingE!B:F,5,0)</f>
        <v>VERDE</v>
      </c>
      <c r="U291" s="22">
        <f>VLOOKUP(E291,[3]Relatório!$A$1:$AK$65536,33,0)</f>
        <v>44623</v>
      </c>
      <c r="V291" s="22">
        <v>44623</v>
      </c>
      <c r="W291" s="18">
        <f t="shared" ca="1" si="14"/>
        <v>0</v>
      </c>
      <c r="Z291" s="15" t="str">
        <f>VLOOKUP(A291,[2]ImportationMaterialProgrammingE!B:X,23,0)</f>
        <v>FINALIZADO</v>
      </c>
      <c r="AA291" s="1" t="str">
        <f>IF(Z291="DTA TRANSP","",VLOOKUP(A291,[2]ImportationMaterialProgrammingE!$B:$V,21,0))</f>
        <v>03/03/2022</v>
      </c>
      <c r="AB291" s="22">
        <f>VLOOKUP(E291,[3]Relatório!$A$1:$AK$65536,36,0)</f>
        <v>44623</v>
      </c>
      <c r="AC291" s="22">
        <v>44623</v>
      </c>
      <c r="AD291" s="3" t="s">
        <v>457</v>
      </c>
      <c r="AF291" s="24"/>
      <c r="AG291" s="24"/>
      <c r="AH291" s="24"/>
      <c r="AI291" s="24"/>
    </row>
    <row r="292" spans="1:35" x14ac:dyDescent="0.25">
      <c r="A292" s="26">
        <v>80534786</v>
      </c>
      <c r="B292" s="27" t="s">
        <v>337</v>
      </c>
      <c r="C292" s="27" t="s">
        <v>320</v>
      </c>
      <c r="D292" s="15">
        <f>VLOOKUP(C292,[1]CC!D$3:P$20,12,0)</f>
        <v>44616</v>
      </c>
      <c r="E292" s="16">
        <f>VLOOKUP(A292,[2]ImportationMaterialProgrammingE!B:C,2,0)</f>
        <v>540201492</v>
      </c>
      <c r="F292" s="3" t="s">
        <v>585</v>
      </c>
      <c r="G292" s="3" t="s">
        <v>452</v>
      </c>
      <c r="H292" s="17">
        <f t="shared" ca="1" si="12"/>
        <v>68</v>
      </c>
      <c r="I292" s="15" t="e">
        <f>IF(VLOOKUP(A292,[2]ImportationMaterialProgrammingE!B:U,20,0)=0,"",VLOOKUP(A292,[2]ImportationMaterialProgrammingE!B:U,20,0))</f>
        <v>#REF!</v>
      </c>
      <c r="J292" s="15" t="str">
        <f>IF(VLOOKUP(A292,[2]ImportationMaterialProgrammingE!B:Y,24,0)&lt;&gt;"","Sim","Não")</f>
        <v>Não</v>
      </c>
      <c r="K292" s="15" t="str">
        <f>IF(VLOOKUP(A292,[2]ImportationMaterialProgrammingE!B:X,23,0)="DTA TRANSP",VLOOKUP(A292,[2]ImportationMaterialProgrammingE!B:V,21,0),"")</f>
        <v/>
      </c>
      <c r="L292" s="15" t="str">
        <f>IF(VLOOKUP(A292,[2]ImportationMaterialProgrammingE!B:Y,24,0)=0,"",VLOOKUP(A292,[2]ImportationMaterialProgrammingE!B:Y,24,0))</f>
        <v/>
      </c>
      <c r="N292" s="3" t="str">
        <f t="shared" si="13"/>
        <v/>
      </c>
      <c r="P292" s="3" t="s">
        <v>456</v>
      </c>
      <c r="Q292" s="16" t="str">
        <f>VLOOKUP(A292,[2]ImportationMaterialProgrammingE!B:AN,39,0)</f>
        <v xml:space="preserve">          </v>
      </c>
      <c r="R292" s="22" t="str">
        <f>VLOOKUP(E292,[3]Relatório!$A$1:$AK$65536,29,0)</f>
        <v/>
      </c>
      <c r="S292" s="22" t="s">
        <v>587</v>
      </c>
      <c r="T292" s="17" t="str">
        <f>VLOOKUP(A292,[2]ImportationMaterialProgrammingE!B:F,5,0)</f>
        <v/>
      </c>
      <c r="U292" s="22" t="str">
        <f>VLOOKUP(E292,[3]Relatório!$A$1:$AK$65536,33,0)</f>
        <v/>
      </c>
      <c r="V292" s="22" t="s">
        <v>587</v>
      </c>
      <c r="W292" s="18" t="str">
        <f t="shared" ca="1" si="14"/>
        <v/>
      </c>
      <c r="X292" s="3" t="s">
        <v>458</v>
      </c>
      <c r="Z292" s="15" t="str">
        <f>VLOOKUP(A292,[2]ImportationMaterialProgrammingE!B:X,23,0)</f>
        <v>DTA TRANSP</v>
      </c>
      <c r="AA292" s="1" t="str">
        <f>IF(Z292="DTA TRANSP","",VLOOKUP(A292,[2]ImportationMaterialProgrammingE!$B:$V,21,0))</f>
        <v/>
      </c>
      <c r="AB292" s="22" t="str">
        <f>VLOOKUP(E292,[3]Relatório!$A$1:$AK$65536,36,0)</f>
        <v/>
      </c>
      <c r="AC292" s="22" t="s">
        <v>587</v>
      </c>
      <c r="AF292" s="24"/>
      <c r="AG292" s="24"/>
      <c r="AH292" s="24"/>
      <c r="AI292" s="24"/>
    </row>
    <row r="293" spans="1:35" x14ac:dyDescent="0.25">
      <c r="A293" s="26">
        <v>80534792</v>
      </c>
      <c r="B293" s="27" t="s">
        <v>338</v>
      </c>
      <c r="C293" s="27" t="s">
        <v>320</v>
      </c>
      <c r="D293" s="15">
        <f>VLOOKUP(C293,[1]CC!D$3:P$20,12,0)</f>
        <v>44616</v>
      </c>
      <c r="E293" s="16">
        <f>VLOOKUP(A293,[2]ImportationMaterialProgrammingE!B:C,2,0)</f>
        <v>540201495</v>
      </c>
      <c r="F293" s="3" t="s">
        <v>585</v>
      </c>
      <c r="G293" s="3" t="s">
        <v>452</v>
      </c>
      <c r="H293" s="17">
        <f t="shared" ca="1" si="12"/>
        <v>68</v>
      </c>
      <c r="I293" s="15" t="str">
        <f>IF(VLOOKUP(A293,[2]ImportationMaterialProgrammingE!B:U,20,0)=0,"",VLOOKUP(A293,[2]ImportationMaterialProgrammingE!B:U,20,0))</f>
        <v>18/03/2022</v>
      </c>
      <c r="J293" s="15" t="str">
        <f>IF(VLOOKUP(A293,[2]ImportationMaterialProgrammingE!B:Y,24,0)&lt;&gt;"","Sim","Não")</f>
        <v>Não</v>
      </c>
      <c r="K293" s="15" t="str">
        <f>IF(VLOOKUP(A293,[2]ImportationMaterialProgrammingE!B:X,23,0)="DTA TRANSP",VLOOKUP(A293,[2]ImportationMaterialProgrammingE!B:V,21,0),"")</f>
        <v/>
      </c>
      <c r="L293" s="15" t="str">
        <f>IF(VLOOKUP(A293,[2]ImportationMaterialProgrammingE!B:Y,24,0)=0,"",VLOOKUP(A293,[2]ImportationMaterialProgrammingE!B:Y,24,0))</f>
        <v/>
      </c>
      <c r="N293" s="3" t="str">
        <f t="shared" si="13"/>
        <v/>
      </c>
      <c r="P293" s="3" t="s">
        <v>456</v>
      </c>
      <c r="Q293" s="16" t="str">
        <f>VLOOKUP(A293,[2]ImportationMaterialProgrammingE!B:AN,39,0)</f>
        <v xml:space="preserve">          </v>
      </c>
      <c r="R293" s="22" t="str">
        <f>VLOOKUP(E293,[3]Relatório!$A$1:$AK$65536,29,0)</f>
        <v/>
      </c>
      <c r="S293" s="22" t="s">
        <v>587</v>
      </c>
      <c r="T293" s="17" t="str">
        <f>VLOOKUP(A293,[2]ImportationMaterialProgrammingE!B:F,5,0)</f>
        <v/>
      </c>
      <c r="U293" s="22" t="str">
        <f>VLOOKUP(E293,[3]Relatório!$A$1:$AK$65536,33,0)</f>
        <v/>
      </c>
      <c r="V293" s="22" t="s">
        <v>587</v>
      </c>
      <c r="W293" s="18" t="str">
        <f t="shared" ca="1" si="14"/>
        <v/>
      </c>
      <c r="X293" s="3" t="s">
        <v>458</v>
      </c>
      <c r="Z293" s="15" t="str">
        <f>VLOOKUP(A293,[2]ImportationMaterialProgrammingE!B:X,23,0)</f>
        <v>DTA TRANSP</v>
      </c>
      <c r="AA293" s="1" t="str">
        <f>IF(Z293="DTA TRANSP","",VLOOKUP(A293,[2]ImportationMaterialProgrammingE!$B:$V,21,0))</f>
        <v/>
      </c>
      <c r="AB293" s="22" t="str">
        <f>VLOOKUP(E293,[3]Relatório!$A$1:$AK$65536,36,0)</f>
        <v/>
      </c>
      <c r="AC293" s="22" t="s">
        <v>587</v>
      </c>
      <c r="AF293" s="24"/>
      <c r="AG293" s="24"/>
      <c r="AH293" s="24"/>
      <c r="AI293" s="24"/>
    </row>
    <row r="294" spans="1:35" x14ac:dyDescent="0.25">
      <c r="A294" s="26">
        <v>80534797</v>
      </c>
      <c r="B294" s="27" t="s">
        <v>339</v>
      </c>
      <c r="C294" s="27" t="s">
        <v>320</v>
      </c>
      <c r="D294" s="15">
        <f>VLOOKUP(C294,[1]CC!D$3:P$20,12,0)</f>
        <v>44616</v>
      </c>
      <c r="E294" s="16">
        <f>VLOOKUP(A294,[2]ImportationMaterialProgrammingE!B:C,2,0)</f>
        <v>540201499</v>
      </c>
      <c r="F294" s="3" t="s">
        <v>585</v>
      </c>
      <c r="G294" s="3" t="s">
        <v>452</v>
      </c>
      <c r="H294" s="17">
        <f t="shared" ca="1" si="12"/>
        <v>68</v>
      </c>
      <c r="I294" s="15" t="str">
        <f>IF(VLOOKUP(A294,[2]ImportationMaterialProgrammingE!B:U,20,0)=0,"",VLOOKUP(A294,[2]ImportationMaterialProgrammingE!B:U,20,0))</f>
        <v>04/03/2022</v>
      </c>
      <c r="J294" s="15" t="str">
        <f>IF(VLOOKUP(A294,[2]ImportationMaterialProgrammingE!B:Y,24,0)&lt;&gt;"","Sim","Não")</f>
        <v>Não</v>
      </c>
      <c r="K294" s="15" t="str">
        <f>IF(VLOOKUP(A294,[2]ImportationMaterialProgrammingE!B:X,23,0)="DTA TRANSP",VLOOKUP(A294,[2]ImportationMaterialProgrammingE!B:V,21,0),"")</f>
        <v/>
      </c>
      <c r="L294" s="15" t="str">
        <f>IF(VLOOKUP(A294,[2]ImportationMaterialProgrammingE!B:Y,24,0)=0,"",VLOOKUP(A294,[2]ImportationMaterialProgrammingE!B:Y,24,0))</f>
        <v/>
      </c>
      <c r="N294" s="3" t="str">
        <f t="shared" si="13"/>
        <v/>
      </c>
      <c r="P294" s="3" t="s">
        <v>456</v>
      </c>
      <c r="Q294" s="16" t="str">
        <f>VLOOKUP(A294,[2]ImportationMaterialProgrammingE!B:AN,39,0)</f>
        <v>2204074526</v>
      </c>
      <c r="R294" s="22">
        <f>VLOOKUP(E294,[3]Relatório!$A$1:$AK$65536,29,0)</f>
        <v>44623</v>
      </c>
      <c r="S294" s="22">
        <v>44623</v>
      </c>
      <c r="T294" s="17" t="str">
        <f>VLOOKUP(A294,[2]ImportationMaterialProgrammingE!B:F,5,0)</f>
        <v>VERDE</v>
      </c>
      <c r="U294" s="22">
        <f>VLOOKUP(E294,[3]Relatório!$A$1:$AK$65536,33,0)</f>
        <v>44624</v>
      </c>
      <c r="V294" s="22">
        <v>44624</v>
      </c>
      <c r="W294" s="18">
        <f t="shared" ca="1" si="14"/>
        <v>1</v>
      </c>
      <c r="X294" s="3" t="s">
        <v>458</v>
      </c>
      <c r="Z294" s="15" t="str">
        <f>VLOOKUP(A294,[2]ImportationMaterialProgrammingE!B:X,23,0)</f>
        <v/>
      </c>
      <c r="AA294" s="1" t="str">
        <f>IF(Z294="DTA TRANSP","",VLOOKUP(A294,[2]ImportationMaterialProgrammingE!$B:$V,21,0))</f>
        <v/>
      </c>
      <c r="AB294" s="22" t="str">
        <f>VLOOKUP(E294,[3]Relatório!$A$1:$AK$65536,36,0)</f>
        <v/>
      </c>
      <c r="AC294" s="22" t="s">
        <v>587</v>
      </c>
      <c r="AF294" s="24"/>
      <c r="AG294" s="24"/>
      <c r="AH294" s="24"/>
      <c r="AI294" s="24"/>
    </row>
    <row r="295" spans="1:35" x14ac:dyDescent="0.25">
      <c r="A295" s="26">
        <v>80534798</v>
      </c>
      <c r="B295" s="27" t="s">
        <v>340</v>
      </c>
      <c r="C295" s="27" t="s">
        <v>320</v>
      </c>
      <c r="D295" s="15">
        <f>VLOOKUP(C295,[1]CC!D$3:P$20,12,0)</f>
        <v>44616</v>
      </c>
      <c r="E295" s="16">
        <f>VLOOKUP(A295,[2]ImportationMaterialProgrammingE!B:C,2,0)</f>
        <v>540201501</v>
      </c>
      <c r="F295" s="3" t="s">
        <v>585</v>
      </c>
      <c r="G295" s="3" t="s">
        <v>452</v>
      </c>
      <c r="H295" s="17">
        <f t="shared" ca="1" si="12"/>
        <v>68</v>
      </c>
      <c r="I295" s="15" t="str">
        <f>IF(VLOOKUP(A295,[2]ImportationMaterialProgrammingE!B:U,20,0)=0,"",VLOOKUP(A295,[2]ImportationMaterialProgrammingE!B:U,20,0))</f>
        <v>04/03/2022</v>
      </c>
      <c r="J295" s="15" t="str">
        <f>IF(VLOOKUP(A295,[2]ImportationMaterialProgrammingE!B:Y,24,0)&lt;&gt;"","Sim","Não")</f>
        <v>Não</v>
      </c>
      <c r="K295" s="15" t="str">
        <f>IF(VLOOKUP(A295,[2]ImportationMaterialProgrammingE!B:X,23,0)="DTA TRANSP",VLOOKUP(A295,[2]ImportationMaterialProgrammingE!B:V,21,0),"")</f>
        <v/>
      </c>
      <c r="L295" s="15" t="str">
        <f>IF(VLOOKUP(A295,[2]ImportationMaterialProgrammingE!B:Y,24,0)=0,"",VLOOKUP(A295,[2]ImportationMaterialProgrammingE!B:Y,24,0))</f>
        <v/>
      </c>
      <c r="M295" s="21">
        <v>5.4600000000000003E-2</v>
      </c>
      <c r="N295" s="3" t="str">
        <f t="shared" si="13"/>
        <v>Remover bloqueio</v>
      </c>
      <c r="P295" s="3" t="s">
        <v>456</v>
      </c>
      <c r="Q295" s="16" t="str">
        <f>VLOOKUP(A295,[2]ImportationMaterialProgrammingE!B:AN,39,0)</f>
        <v>2203972695</v>
      </c>
      <c r="R295" s="22">
        <f>VLOOKUP(E295,[3]Relatório!$A$1:$AK$65536,29,0)</f>
        <v>44622</v>
      </c>
      <c r="S295" s="22">
        <v>44622</v>
      </c>
      <c r="T295" s="17" t="str">
        <f>VLOOKUP(A295,[2]ImportationMaterialProgrammingE!B:F,5,0)</f>
        <v>VERDE</v>
      </c>
      <c r="U295" s="22">
        <f>VLOOKUP(E295,[3]Relatório!$A$1:$AK$65536,33,0)</f>
        <v>44623</v>
      </c>
      <c r="V295" s="22">
        <v>44623</v>
      </c>
      <c r="W295" s="18">
        <f t="shared" ca="1" si="14"/>
        <v>0</v>
      </c>
      <c r="X295" s="3" t="s">
        <v>458</v>
      </c>
      <c r="Z295" s="15" t="str">
        <f>VLOOKUP(A295,[2]ImportationMaterialProgrammingE!B:X,23,0)</f>
        <v>FINALIZADO</v>
      </c>
      <c r="AA295" s="1" t="str">
        <f>IF(Z295="DTA TRANSP","",VLOOKUP(A295,[2]ImportationMaterialProgrammingE!$B:$V,21,0))</f>
        <v>03/03/2022</v>
      </c>
      <c r="AB295" s="22">
        <f>VLOOKUP(E295,[3]Relatório!$A$1:$AK$65536,36,0)</f>
        <v>44623</v>
      </c>
      <c r="AC295" s="22">
        <v>44623</v>
      </c>
      <c r="AD295" s="3" t="s">
        <v>457</v>
      </c>
      <c r="AF295" s="24"/>
      <c r="AG295" s="24"/>
      <c r="AH295" s="24"/>
      <c r="AI295" s="24"/>
    </row>
    <row r="296" spans="1:35" x14ac:dyDescent="0.25">
      <c r="A296" s="26">
        <v>80534799</v>
      </c>
      <c r="B296" s="27" t="s">
        <v>341</v>
      </c>
      <c r="C296" s="27" t="s">
        <v>320</v>
      </c>
      <c r="D296" s="15">
        <f>VLOOKUP(C296,[1]CC!D$3:P$20,12,0)</f>
        <v>44616</v>
      </c>
      <c r="E296" s="16">
        <f>VLOOKUP(A296,[2]ImportationMaterialProgrammingE!B:C,2,0)</f>
        <v>540201496</v>
      </c>
      <c r="F296" s="3" t="s">
        <v>585</v>
      </c>
      <c r="G296" s="3" t="s">
        <v>452</v>
      </c>
      <c r="H296" s="17">
        <f t="shared" ca="1" si="12"/>
        <v>68</v>
      </c>
      <c r="I296" s="15" t="str">
        <f>IF(VLOOKUP(A296,[2]ImportationMaterialProgrammingE!B:U,20,0)=0,"",VLOOKUP(A296,[2]ImportationMaterialProgrammingE!B:U,20,0))</f>
        <v>14/03/2022</v>
      </c>
      <c r="J296" s="15" t="str">
        <f>IF(VLOOKUP(A296,[2]ImportationMaterialProgrammingE!B:Y,24,0)&lt;&gt;"","Sim","Não")</f>
        <v>Não</v>
      </c>
      <c r="K296" s="15" t="str">
        <f>IF(VLOOKUP(A296,[2]ImportationMaterialProgrammingE!B:X,23,0)="DTA TRANSP",VLOOKUP(A296,[2]ImportationMaterialProgrammingE!B:V,21,0),"")</f>
        <v/>
      </c>
      <c r="L296" s="15" t="str">
        <f>IF(VLOOKUP(A296,[2]ImportationMaterialProgrammingE!B:Y,24,0)=0,"",VLOOKUP(A296,[2]ImportationMaterialProgrammingE!B:Y,24,0))</f>
        <v/>
      </c>
      <c r="M296" s="21">
        <v>8.4099999999999994E-2</v>
      </c>
      <c r="N296" s="3" t="str">
        <f t="shared" si="13"/>
        <v>Remover bloqueio</v>
      </c>
      <c r="P296" s="3" t="s">
        <v>456</v>
      </c>
      <c r="Q296" s="16" t="str">
        <f>VLOOKUP(A296,[2]ImportationMaterialProgrammingE!B:AN,39,0)</f>
        <v>2204074461</v>
      </c>
      <c r="R296" s="22">
        <f>VLOOKUP(E296,[3]Relatório!$A$1:$AK$65536,29,0)</f>
        <v>44623</v>
      </c>
      <c r="S296" s="22">
        <v>44623</v>
      </c>
      <c r="T296" s="17" t="str">
        <f>VLOOKUP(A296,[2]ImportationMaterialProgrammingE!B:F,5,0)</f>
        <v>VERDE</v>
      </c>
      <c r="U296" s="22">
        <f>VLOOKUP(E296,[3]Relatório!$A$1:$AK$65536,33,0)</f>
        <v>44624</v>
      </c>
      <c r="V296" s="22">
        <v>44624</v>
      </c>
      <c r="W296" s="18">
        <f t="shared" ca="1" si="14"/>
        <v>1</v>
      </c>
      <c r="X296" s="3" t="s">
        <v>458</v>
      </c>
      <c r="Z296" s="15" t="str">
        <f>VLOOKUP(A296,[2]ImportationMaterialProgrammingE!B:X,23,0)</f>
        <v/>
      </c>
      <c r="AA296" s="1" t="str">
        <f>IF(Z296="DTA TRANSP","",VLOOKUP(A296,[2]ImportationMaterialProgrammingE!$B:$V,21,0))</f>
        <v/>
      </c>
      <c r="AB296" s="22" t="str">
        <f>VLOOKUP(E296,[3]Relatório!$A$1:$AK$65536,36,0)</f>
        <v/>
      </c>
      <c r="AC296" s="22" t="s">
        <v>587</v>
      </c>
      <c r="AF296" s="24"/>
      <c r="AG296" s="24"/>
      <c r="AH296" s="24"/>
      <c r="AI296" s="24"/>
    </row>
    <row r="297" spans="1:35" x14ac:dyDescent="0.25">
      <c r="A297" s="26">
        <v>80534800</v>
      </c>
      <c r="B297" s="27" t="s">
        <v>342</v>
      </c>
      <c r="C297" s="27" t="s">
        <v>320</v>
      </c>
      <c r="D297" s="15">
        <f>VLOOKUP(C297,[1]CC!D$3:P$20,12,0)</f>
        <v>44616</v>
      </c>
      <c r="E297" s="16">
        <f>VLOOKUP(A297,[2]ImportationMaterialProgrammingE!B:C,2,0)</f>
        <v>540201502</v>
      </c>
      <c r="F297" s="3" t="s">
        <v>585</v>
      </c>
      <c r="G297" s="3" t="s">
        <v>452</v>
      </c>
      <c r="H297" s="17">
        <f t="shared" ca="1" si="12"/>
        <v>68</v>
      </c>
      <c r="I297" s="15" t="str">
        <f>IF(VLOOKUP(A297,[2]ImportationMaterialProgrammingE!B:U,20,0)=0,"",VLOOKUP(A297,[2]ImportationMaterialProgrammingE!B:U,20,0))</f>
        <v>04/02/2022</v>
      </c>
      <c r="J297" s="15" t="str">
        <f>IF(VLOOKUP(A297,[2]ImportationMaterialProgrammingE!B:Y,24,0)&lt;&gt;"","Sim","Não")</f>
        <v>Não</v>
      </c>
      <c r="K297" s="15" t="str">
        <f>IF(VLOOKUP(A297,[2]ImportationMaterialProgrammingE!B:X,23,0)="DTA TRANSP",VLOOKUP(A297,[2]ImportationMaterialProgrammingE!B:V,21,0),"")</f>
        <v/>
      </c>
      <c r="L297" s="15" t="str">
        <f>IF(VLOOKUP(A297,[2]ImportationMaterialProgrammingE!B:Y,24,0)=0,"",VLOOKUP(A297,[2]ImportationMaterialProgrammingE!B:Y,24,0))</f>
        <v/>
      </c>
      <c r="N297" s="3" t="str">
        <f t="shared" si="13"/>
        <v/>
      </c>
      <c r="P297" s="3" t="s">
        <v>456</v>
      </c>
      <c r="Q297" s="16" t="str">
        <f>VLOOKUP(A297,[2]ImportationMaterialProgrammingE!B:AN,39,0)</f>
        <v>2204314497</v>
      </c>
      <c r="R297" s="22">
        <f>VLOOKUP(E297,[3]Relatório!$A$1:$AK$65536,29,0)</f>
        <v>44627</v>
      </c>
      <c r="S297" s="22">
        <v>44627</v>
      </c>
      <c r="T297" s="17" t="str">
        <f>VLOOKUP(A297,[2]ImportationMaterialProgrammingE!B:F,5,0)</f>
        <v>VERDE</v>
      </c>
      <c r="U297" s="22">
        <f>VLOOKUP(E297,[3]Relatório!$A$1:$AK$65536,33,0)</f>
        <v>44627</v>
      </c>
      <c r="V297" s="22">
        <v>44627</v>
      </c>
      <c r="W297" s="18">
        <f t="shared" ca="1" si="14"/>
        <v>4</v>
      </c>
      <c r="X297" s="3" t="s">
        <v>458</v>
      </c>
      <c r="Z297" s="15" t="str">
        <f>VLOOKUP(A297,[2]ImportationMaterialProgrammingE!B:X,23,0)</f>
        <v>FINALIZADO</v>
      </c>
      <c r="AA297" s="1" t="str">
        <f>IF(Z297="DTA TRANSP","",VLOOKUP(A297,[2]ImportationMaterialProgrammingE!$B:$V,21,0))</f>
        <v>07/03/2022</v>
      </c>
      <c r="AB297" s="22">
        <f>VLOOKUP(E297,[3]Relatório!$A$1:$AK$65536,36,0)</f>
        <v>44627</v>
      </c>
      <c r="AC297" s="22">
        <v>44627</v>
      </c>
      <c r="AD297" s="3" t="s">
        <v>457</v>
      </c>
      <c r="AF297" s="24"/>
      <c r="AG297" s="24"/>
      <c r="AH297" s="24"/>
      <c r="AI297" s="24"/>
    </row>
    <row r="298" spans="1:35" x14ac:dyDescent="0.25">
      <c r="A298" s="26">
        <v>80534818</v>
      </c>
      <c r="B298" s="27" t="s">
        <v>343</v>
      </c>
      <c r="C298" s="27" t="s">
        <v>320</v>
      </c>
      <c r="D298" s="15">
        <f>VLOOKUP(C298,[1]CC!D$3:P$20,12,0)</f>
        <v>44616</v>
      </c>
      <c r="E298" s="16">
        <f>VLOOKUP(A298,[2]ImportationMaterialProgrammingE!B:C,2,0)</f>
        <v>540201508</v>
      </c>
      <c r="F298" s="3" t="s">
        <v>585</v>
      </c>
      <c r="G298" s="3" t="s">
        <v>452</v>
      </c>
      <c r="H298" s="17">
        <f t="shared" ca="1" si="12"/>
        <v>68</v>
      </c>
      <c r="I298" s="15" t="e">
        <f>IF(VLOOKUP(A298,[2]ImportationMaterialProgrammingE!B:U,20,0)=0,"",VLOOKUP(A298,[2]ImportationMaterialProgrammingE!B:U,20,0))</f>
        <v>#REF!</v>
      </c>
      <c r="J298" s="15" t="str">
        <f>IF(VLOOKUP(A298,[2]ImportationMaterialProgrammingE!B:Y,24,0)&lt;&gt;"","Sim","Não")</f>
        <v>Não</v>
      </c>
      <c r="K298" s="15" t="str">
        <f>IF(VLOOKUP(A298,[2]ImportationMaterialProgrammingE!B:X,23,0)="DTA TRANSP",VLOOKUP(A298,[2]ImportationMaterialProgrammingE!B:V,21,0),"")</f>
        <v/>
      </c>
      <c r="L298" s="15" t="str">
        <f>IF(VLOOKUP(A298,[2]ImportationMaterialProgrammingE!B:Y,24,0)=0,"",VLOOKUP(A298,[2]ImportationMaterialProgrammingE!B:Y,24,0))</f>
        <v/>
      </c>
      <c r="N298" s="3" t="str">
        <f t="shared" si="13"/>
        <v/>
      </c>
      <c r="P298" s="3" t="s">
        <v>586</v>
      </c>
      <c r="Q298" s="16" t="str">
        <f>VLOOKUP(A298,[2]ImportationMaterialProgrammingE!B:AN,39,0)</f>
        <v xml:space="preserve">          </v>
      </c>
      <c r="R298" s="22" t="str">
        <f>VLOOKUP(E298,[3]Relatório!$A$1:$AK$65536,29,0)</f>
        <v/>
      </c>
      <c r="S298" s="22" t="s">
        <v>587</v>
      </c>
      <c r="T298" s="17" t="str">
        <f>VLOOKUP(A298,[2]ImportationMaterialProgrammingE!B:F,5,0)</f>
        <v/>
      </c>
      <c r="U298" s="22" t="str">
        <f>VLOOKUP(E298,[3]Relatório!$A$1:$AK$65536,33,0)</f>
        <v/>
      </c>
      <c r="V298" s="22" t="s">
        <v>587</v>
      </c>
      <c r="W298" s="18" t="str">
        <f t="shared" ca="1" si="14"/>
        <v/>
      </c>
      <c r="X298" s="3" t="s">
        <v>458</v>
      </c>
      <c r="Z298" s="15" t="str">
        <f>VLOOKUP(A298,[2]ImportationMaterialProgrammingE!B:X,23,0)</f>
        <v>DTA TRANSP</v>
      </c>
      <c r="AA298" s="1" t="str">
        <f>IF(Z298="DTA TRANSP","",VLOOKUP(A298,[2]ImportationMaterialProgrammingE!$B:$V,21,0))</f>
        <v/>
      </c>
      <c r="AB298" s="22" t="str">
        <f>VLOOKUP(E298,[3]Relatório!$A$1:$AK$65536,36,0)</f>
        <v/>
      </c>
      <c r="AC298" s="22" t="s">
        <v>587</v>
      </c>
      <c r="AF298" s="24"/>
      <c r="AG298" s="24"/>
      <c r="AH298" s="24"/>
      <c r="AI298" s="24"/>
    </row>
    <row r="299" spans="1:35" x14ac:dyDescent="0.25">
      <c r="A299" s="26">
        <v>80534819</v>
      </c>
      <c r="B299" s="27" t="s">
        <v>344</v>
      </c>
      <c r="C299" s="27" t="s">
        <v>320</v>
      </c>
      <c r="D299" s="15">
        <f>VLOOKUP(C299,[1]CC!D$3:P$20,12,0)</f>
        <v>44616</v>
      </c>
      <c r="E299" s="16">
        <f>VLOOKUP(A299,[2]ImportationMaterialProgrammingE!B:C,2,0)</f>
        <v>540201509</v>
      </c>
      <c r="F299" s="3" t="s">
        <v>585</v>
      </c>
      <c r="G299" s="3" t="s">
        <v>452</v>
      </c>
      <c r="H299" s="17">
        <f t="shared" ca="1" si="12"/>
        <v>68</v>
      </c>
      <c r="I299" s="15" t="e">
        <f>IF(VLOOKUP(A299,[2]ImportationMaterialProgrammingE!B:U,20,0)=0,"",VLOOKUP(A299,[2]ImportationMaterialProgrammingE!B:U,20,0))</f>
        <v>#REF!</v>
      </c>
      <c r="J299" s="15" t="str">
        <f>IF(VLOOKUP(A299,[2]ImportationMaterialProgrammingE!B:Y,24,0)&lt;&gt;"","Sim","Não")</f>
        <v>Não</v>
      </c>
      <c r="K299" s="15" t="str">
        <f>IF(VLOOKUP(A299,[2]ImportationMaterialProgrammingE!B:X,23,0)="DTA TRANSP",VLOOKUP(A299,[2]ImportationMaterialProgrammingE!B:V,21,0),"")</f>
        <v/>
      </c>
      <c r="L299" s="15" t="str">
        <f>IF(VLOOKUP(A299,[2]ImportationMaterialProgrammingE!B:Y,24,0)=0,"",VLOOKUP(A299,[2]ImportationMaterialProgrammingE!B:Y,24,0))</f>
        <v/>
      </c>
      <c r="N299" s="3" t="str">
        <f t="shared" si="13"/>
        <v/>
      </c>
      <c r="P299" s="3" t="s">
        <v>586</v>
      </c>
      <c r="Q299" s="16" t="str">
        <f>VLOOKUP(A299,[2]ImportationMaterialProgrammingE!B:AN,39,0)</f>
        <v xml:space="preserve">          </v>
      </c>
      <c r="R299" s="22" t="str">
        <f>VLOOKUP(E299,[3]Relatório!$A$1:$AK$65536,29,0)</f>
        <v/>
      </c>
      <c r="S299" s="22" t="s">
        <v>587</v>
      </c>
      <c r="T299" s="17" t="str">
        <f>VLOOKUP(A299,[2]ImportationMaterialProgrammingE!B:F,5,0)</f>
        <v/>
      </c>
      <c r="U299" s="22" t="str">
        <f>VLOOKUP(E299,[3]Relatório!$A$1:$AK$65536,33,0)</f>
        <v/>
      </c>
      <c r="V299" s="22" t="s">
        <v>587</v>
      </c>
      <c r="W299" s="18" t="str">
        <f t="shared" ca="1" si="14"/>
        <v/>
      </c>
      <c r="X299" s="3" t="s">
        <v>458</v>
      </c>
      <c r="Z299" s="15" t="str">
        <f>VLOOKUP(A299,[2]ImportationMaterialProgrammingE!B:X,23,0)</f>
        <v>DTA TRANSP</v>
      </c>
      <c r="AA299" s="1" t="str">
        <f>IF(Z299="DTA TRANSP","",VLOOKUP(A299,[2]ImportationMaterialProgrammingE!$B:$V,21,0))</f>
        <v/>
      </c>
      <c r="AB299" s="22" t="str">
        <f>VLOOKUP(E299,[3]Relatório!$A$1:$AK$65536,36,0)</f>
        <v/>
      </c>
      <c r="AC299" s="22" t="s">
        <v>587</v>
      </c>
      <c r="AF299" s="24"/>
      <c r="AG299" s="24"/>
      <c r="AH299" s="24"/>
      <c r="AI299" s="24"/>
    </row>
    <row r="300" spans="1:35" x14ac:dyDescent="0.25">
      <c r="A300" s="26">
        <v>80534820</v>
      </c>
      <c r="B300" s="27" t="s">
        <v>345</v>
      </c>
      <c r="C300" s="27" t="s">
        <v>320</v>
      </c>
      <c r="D300" s="15">
        <f>VLOOKUP(C300,[1]CC!D$3:P$20,12,0)</f>
        <v>44616</v>
      </c>
      <c r="E300" s="16">
        <f>VLOOKUP(A300,[2]ImportationMaterialProgrammingE!B:C,2,0)</f>
        <v>540201510</v>
      </c>
      <c r="F300" s="3" t="s">
        <v>585</v>
      </c>
      <c r="G300" s="3" t="s">
        <v>452</v>
      </c>
      <c r="H300" s="17">
        <f t="shared" ca="1" si="12"/>
        <v>68</v>
      </c>
      <c r="I300" s="15" t="e">
        <f>IF(VLOOKUP(A300,[2]ImportationMaterialProgrammingE!B:U,20,0)=0,"",VLOOKUP(A300,[2]ImportationMaterialProgrammingE!B:U,20,0))</f>
        <v>#REF!</v>
      </c>
      <c r="J300" s="15" t="str">
        <f>IF(VLOOKUP(A300,[2]ImportationMaterialProgrammingE!B:Y,24,0)&lt;&gt;"","Sim","Não")</f>
        <v>Não</v>
      </c>
      <c r="K300" s="15" t="str">
        <f>IF(VLOOKUP(A300,[2]ImportationMaterialProgrammingE!B:X,23,0)="DTA TRANSP",VLOOKUP(A300,[2]ImportationMaterialProgrammingE!B:V,21,0),"")</f>
        <v/>
      </c>
      <c r="L300" s="15" t="str">
        <f>IF(VLOOKUP(A300,[2]ImportationMaterialProgrammingE!B:Y,24,0)=0,"",VLOOKUP(A300,[2]ImportationMaterialProgrammingE!B:Y,24,0))</f>
        <v/>
      </c>
      <c r="N300" s="3" t="str">
        <f t="shared" si="13"/>
        <v/>
      </c>
      <c r="P300" s="3" t="s">
        <v>586</v>
      </c>
      <c r="Q300" s="16" t="str">
        <f>VLOOKUP(A300,[2]ImportationMaterialProgrammingE!B:AN,39,0)</f>
        <v xml:space="preserve">          </v>
      </c>
      <c r="R300" s="22" t="str">
        <f>VLOOKUP(E300,[3]Relatório!$A$1:$AK$65536,29,0)</f>
        <v/>
      </c>
      <c r="S300" s="22" t="s">
        <v>587</v>
      </c>
      <c r="T300" s="17" t="str">
        <f>VLOOKUP(A300,[2]ImportationMaterialProgrammingE!B:F,5,0)</f>
        <v/>
      </c>
      <c r="U300" s="22" t="str">
        <f>VLOOKUP(E300,[3]Relatório!$A$1:$AK$65536,33,0)</f>
        <v/>
      </c>
      <c r="V300" s="22" t="s">
        <v>587</v>
      </c>
      <c r="W300" s="18" t="str">
        <f t="shared" ca="1" si="14"/>
        <v/>
      </c>
      <c r="X300" s="3" t="s">
        <v>454</v>
      </c>
      <c r="Z300" s="15" t="str">
        <f>VLOOKUP(A300,[2]ImportationMaterialProgrammingE!B:X,23,0)</f>
        <v>DTA TRANSP</v>
      </c>
      <c r="AA300" s="1" t="str">
        <f>IF(Z300="DTA TRANSP","",VLOOKUP(A300,[2]ImportationMaterialProgrammingE!$B:$V,21,0))</f>
        <v/>
      </c>
      <c r="AB300" s="22" t="str">
        <f>VLOOKUP(E300,[3]Relatório!$A$1:$AK$65536,36,0)</f>
        <v/>
      </c>
      <c r="AC300" s="22" t="s">
        <v>587</v>
      </c>
      <c r="AF300" s="24"/>
      <c r="AG300" s="24"/>
      <c r="AH300" s="24"/>
      <c r="AI300" s="24"/>
    </row>
    <row r="301" spans="1:35" x14ac:dyDescent="0.25">
      <c r="A301" s="26">
        <v>80534821</v>
      </c>
      <c r="B301" s="27" t="s">
        <v>346</v>
      </c>
      <c r="C301" s="27" t="s">
        <v>320</v>
      </c>
      <c r="D301" s="15">
        <f>VLOOKUP(C301,[1]CC!D$3:P$20,12,0)</f>
        <v>44616</v>
      </c>
      <c r="E301" s="16">
        <f>VLOOKUP(A301,[2]ImportationMaterialProgrammingE!B:C,2,0)</f>
        <v>540201514</v>
      </c>
      <c r="F301" s="3" t="s">
        <v>585</v>
      </c>
      <c r="G301" s="3" t="s">
        <v>452</v>
      </c>
      <c r="H301" s="17">
        <f t="shared" ca="1" si="12"/>
        <v>68</v>
      </c>
      <c r="I301" s="15" t="str">
        <f>IF(VLOOKUP(A301,[2]ImportationMaterialProgrammingE!B:U,20,0)=0,"",VLOOKUP(A301,[2]ImportationMaterialProgrammingE!B:U,20,0))</f>
        <v>08/03/2022</v>
      </c>
      <c r="J301" s="15" t="str">
        <f>IF(VLOOKUP(A301,[2]ImportationMaterialProgrammingE!B:Y,24,0)&lt;&gt;"","Sim","Não")</f>
        <v>Não</v>
      </c>
      <c r="K301" s="15" t="str">
        <f>IF(VLOOKUP(A301,[2]ImportationMaterialProgrammingE!B:X,23,0)="DTA TRANSP",VLOOKUP(A301,[2]ImportationMaterialProgrammingE!B:V,21,0),"")</f>
        <v/>
      </c>
      <c r="L301" s="15" t="str">
        <f>IF(VLOOKUP(A301,[2]ImportationMaterialProgrammingE!B:Y,24,0)=0,"",VLOOKUP(A301,[2]ImportationMaterialProgrammingE!B:Y,24,0))</f>
        <v/>
      </c>
      <c r="M301" s="21">
        <v>5.7200000000000001E-2</v>
      </c>
      <c r="N301" s="3" t="str">
        <f t="shared" si="13"/>
        <v>Remover bloqueio</v>
      </c>
      <c r="P301" s="3" t="s">
        <v>586</v>
      </c>
      <c r="Q301" s="16" t="str">
        <f>VLOOKUP(A301,[2]ImportationMaterialProgrammingE!B:AN,39,0)</f>
        <v>2204427828</v>
      </c>
      <c r="R301" s="22">
        <f>VLOOKUP(E301,[3]Relatório!$A$1:$AK$65536,29,0)</f>
        <v>44629</v>
      </c>
      <c r="S301" s="22">
        <v>44629</v>
      </c>
      <c r="T301" s="17" t="str">
        <f>VLOOKUP(A301,[2]ImportationMaterialProgrammingE!B:F,5,0)</f>
        <v>VERDE</v>
      </c>
      <c r="U301" s="22">
        <f>VLOOKUP(E301,[3]Relatório!$A$1:$AK$65536,33,0)</f>
        <v>44628</v>
      </c>
      <c r="V301" s="22">
        <v>44628</v>
      </c>
      <c r="W301" s="18">
        <f t="shared" ca="1" si="14"/>
        <v>5</v>
      </c>
      <c r="X301" s="3" t="s">
        <v>458</v>
      </c>
      <c r="Z301" s="15" t="str">
        <f>VLOOKUP(A301,[2]ImportationMaterialProgrammingE!B:X,23,0)</f>
        <v>SBL</v>
      </c>
      <c r="AA301" s="1" t="str">
        <f>IF(Z301="DTA TRANSP","",VLOOKUP(A301,[2]ImportationMaterialProgrammingE!$B:$V,21,0))</f>
        <v>08/03/2022</v>
      </c>
      <c r="AB301" s="22">
        <f>VLOOKUP(E301,[3]Relatório!$A$1:$AK$65536,36,0)</f>
        <v>44629</v>
      </c>
      <c r="AC301" s="22">
        <v>44629</v>
      </c>
      <c r="AD301" s="3" t="s">
        <v>457</v>
      </c>
      <c r="AF301" s="24"/>
      <c r="AG301" s="24"/>
      <c r="AH301" s="24"/>
      <c r="AI301" s="24"/>
    </row>
    <row r="302" spans="1:35" x14ac:dyDescent="0.25">
      <c r="A302" s="26">
        <v>80534822</v>
      </c>
      <c r="B302" s="27" t="s">
        <v>347</v>
      </c>
      <c r="C302" s="27" t="s">
        <v>320</v>
      </c>
      <c r="D302" s="15">
        <f>VLOOKUP(C302,[1]CC!D$3:P$20,12,0)</f>
        <v>44616</v>
      </c>
      <c r="E302" s="16">
        <f>VLOOKUP(A302,[2]ImportationMaterialProgrammingE!B:C,2,0)</f>
        <v>540201513</v>
      </c>
      <c r="F302" s="3" t="s">
        <v>585</v>
      </c>
      <c r="G302" s="3" t="s">
        <v>452</v>
      </c>
      <c r="H302" s="17">
        <f t="shared" ca="1" si="12"/>
        <v>68</v>
      </c>
      <c r="I302" s="15" t="str">
        <f>IF(VLOOKUP(A302,[2]ImportationMaterialProgrammingE!B:U,20,0)=0,"",VLOOKUP(A302,[2]ImportationMaterialProgrammingE!B:U,20,0))</f>
        <v>07/02/2022</v>
      </c>
      <c r="J302" s="15" t="str">
        <f>IF(VLOOKUP(A302,[2]ImportationMaterialProgrammingE!B:Y,24,0)&lt;&gt;"","Sim","Não")</f>
        <v>Não</v>
      </c>
      <c r="K302" s="15" t="str">
        <f>IF(VLOOKUP(A302,[2]ImportationMaterialProgrammingE!B:X,23,0)="DTA TRANSP",VLOOKUP(A302,[2]ImportationMaterialProgrammingE!B:V,21,0),"")</f>
        <v/>
      </c>
      <c r="L302" s="15" t="str">
        <f>IF(VLOOKUP(A302,[2]ImportationMaterialProgrammingE!B:Y,24,0)=0,"",VLOOKUP(A302,[2]ImportationMaterialProgrammingE!B:Y,24,0))</f>
        <v/>
      </c>
      <c r="N302" s="3" t="str">
        <f t="shared" si="13"/>
        <v/>
      </c>
      <c r="P302" s="3" t="s">
        <v>456</v>
      </c>
      <c r="Q302" s="16" t="str">
        <f>VLOOKUP(A302,[2]ImportationMaterialProgrammingE!B:AN,39,0)</f>
        <v xml:space="preserve">          </v>
      </c>
      <c r="R302" s="22" t="str">
        <f>VLOOKUP(E302,[3]Relatório!$A$1:$AK$65536,29,0)</f>
        <v/>
      </c>
      <c r="S302" s="22" t="s">
        <v>587</v>
      </c>
      <c r="T302" s="17" t="str">
        <f>VLOOKUP(A302,[2]ImportationMaterialProgrammingE!B:F,5,0)</f>
        <v/>
      </c>
      <c r="U302" s="22" t="str">
        <f>VLOOKUP(E302,[3]Relatório!$A$1:$AK$65536,33,0)</f>
        <v/>
      </c>
      <c r="V302" s="22" t="s">
        <v>587</v>
      </c>
      <c r="W302" s="18" t="str">
        <f t="shared" ca="1" si="14"/>
        <v/>
      </c>
      <c r="X302" s="3" t="s">
        <v>458</v>
      </c>
      <c r="Z302" s="15" t="str">
        <f>VLOOKUP(A302,[2]ImportationMaterialProgrammingE!B:X,23,0)</f>
        <v/>
      </c>
      <c r="AA302" s="1" t="str">
        <f>IF(Z302="DTA TRANSP","",VLOOKUP(A302,[2]ImportationMaterialProgrammingE!$B:$V,21,0))</f>
        <v/>
      </c>
      <c r="AB302" s="22" t="str">
        <f>VLOOKUP(E302,[3]Relatório!$A$1:$AK$65536,36,0)</f>
        <v/>
      </c>
      <c r="AC302" s="22" t="s">
        <v>587</v>
      </c>
      <c r="AF302" s="24"/>
      <c r="AG302" s="24"/>
      <c r="AH302" s="24"/>
      <c r="AI302" s="24"/>
    </row>
    <row r="303" spans="1:35" x14ac:dyDescent="0.25">
      <c r="A303" s="26">
        <v>80534823</v>
      </c>
      <c r="B303" s="27" t="s">
        <v>348</v>
      </c>
      <c r="C303" s="27" t="s">
        <v>320</v>
      </c>
      <c r="D303" s="15">
        <f>VLOOKUP(C303,[1]CC!D$3:P$20,12,0)</f>
        <v>44616</v>
      </c>
      <c r="E303" s="16">
        <f>VLOOKUP(A303,[2]ImportationMaterialProgrammingE!B:C,2,0)</f>
        <v>540201511</v>
      </c>
      <c r="F303" s="3" t="s">
        <v>585</v>
      </c>
      <c r="G303" s="3" t="s">
        <v>452</v>
      </c>
      <c r="H303" s="17">
        <f t="shared" ca="1" si="12"/>
        <v>68</v>
      </c>
      <c r="I303" s="15" t="str">
        <f>IF(VLOOKUP(A303,[2]ImportationMaterialProgrammingE!B:U,20,0)=0,"",VLOOKUP(A303,[2]ImportationMaterialProgrammingE!B:U,20,0))</f>
        <v>11/03/2022</v>
      </c>
      <c r="J303" s="15" t="str">
        <f>IF(VLOOKUP(A303,[2]ImportationMaterialProgrammingE!B:Y,24,0)&lt;&gt;"","Sim","Não")</f>
        <v>Não</v>
      </c>
      <c r="K303" s="15" t="str">
        <f>IF(VLOOKUP(A303,[2]ImportationMaterialProgrammingE!B:X,23,0)="DTA TRANSP",VLOOKUP(A303,[2]ImportationMaterialProgrammingE!B:V,21,0),"")</f>
        <v/>
      </c>
      <c r="L303" s="15" t="str">
        <f>IF(VLOOKUP(A303,[2]ImportationMaterialProgrammingE!B:Y,24,0)=0,"",VLOOKUP(A303,[2]ImportationMaterialProgrammingE!B:Y,24,0))</f>
        <v/>
      </c>
      <c r="N303" s="3" t="str">
        <f t="shared" si="13"/>
        <v/>
      </c>
      <c r="P303" s="3" t="s">
        <v>456</v>
      </c>
      <c r="Q303" s="16" t="str">
        <f>VLOOKUP(A303,[2]ImportationMaterialProgrammingE!B:AN,39,0)</f>
        <v>2204634556</v>
      </c>
      <c r="R303" s="22">
        <f>VLOOKUP(E303,[3]Relatório!$A$1:$AK$65536,29,0)</f>
        <v>44630</v>
      </c>
      <c r="S303" s="22">
        <v>44630</v>
      </c>
      <c r="T303" s="17" t="str">
        <f>VLOOKUP(A303,[2]ImportationMaterialProgrammingE!B:F,5,0)</f>
        <v>VERDE</v>
      </c>
      <c r="U303" s="22">
        <f>VLOOKUP(E303,[3]Relatório!$A$1:$AK$65536,33,0)</f>
        <v>44630</v>
      </c>
      <c r="V303" s="22">
        <v>44630</v>
      </c>
      <c r="W303" s="18">
        <f t="shared" ca="1" si="14"/>
        <v>7</v>
      </c>
      <c r="X303" s="3" t="s">
        <v>458</v>
      </c>
      <c r="Z303" s="15" t="str">
        <f>VLOOKUP(A303,[2]ImportationMaterialProgrammingE!B:X,23,0)</f>
        <v>MBB</v>
      </c>
      <c r="AA303" s="1" t="str">
        <f>IF(Z303="DTA TRANSP","",VLOOKUP(A303,[2]ImportationMaterialProgrammingE!$B:$V,21,0))</f>
        <v>11/03/2022</v>
      </c>
      <c r="AB303" s="22">
        <f>VLOOKUP(E303,[3]Relatório!$A$1:$AK$65536,36,0)</f>
        <v>44630</v>
      </c>
      <c r="AC303" s="22">
        <v>44630</v>
      </c>
      <c r="AD303" s="3" t="s">
        <v>457</v>
      </c>
      <c r="AF303" s="24"/>
      <c r="AG303" s="24"/>
      <c r="AH303" s="24"/>
      <c r="AI303" s="24"/>
    </row>
    <row r="304" spans="1:35" x14ac:dyDescent="0.25">
      <c r="A304" s="26">
        <v>80534824</v>
      </c>
      <c r="B304" s="27" t="s">
        <v>349</v>
      </c>
      <c r="C304" s="27" t="s">
        <v>320</v>
      </c>
      <c r="D304" s="15">
        <f>VLOOKUP(C304,[1]CC!D$3:P$20,12,0)</f>
        <v>44616</v>
      </c>
      <c r="E304" s="16">
        <f>VLOOKUP(A304,[2]ImportationMaterialProgrammingE!B:C,2,0)</f>
        <v>540201515</v>
      </c>
      <c r="F304" s="3" t="s">
        <v>585</v>
      </c>
      <c r="G304" s="3" t="s">
        <v>452</v>
      </c>
      <c r="H304" s="17">
        <f t="shared" ca="1" si="12"/>
        <v>68</v>
      </c>
      <c r="I304" s="15" t="e">
        <f>IF(VLOOKUP(A304,[2]ImportationMaterialProgrammingE!B:U,20,0)=0,"",VLOOKUP(A304,[2]ImportationMaterialProgrammingE!B:U,20,0))</f>
        <v>#REF!</v>
      </c>
      <c r="J304" s="15" t="str">
        <f>IF(VLOOKUP(A304,[2]ImportationMaterialProgrammingE!B:Y,24,0)&lt;&gt;"","Sim","Não")</f>
        <v>Não</v>
      </c>
      <c r="K304" s="15" t="str">
        <f>IF(VLOOKUP(A304,[2]ImportationMaterialProgrammingE!B:X,23,0)="DTA TRANSP",VLOOKUP(A304,[2]ImportationMaterialProgrammingE!B:V,21,0),"")</f>
        <v/>
      </c>
      <c r="L304" s="15" t="str">
        <f>IF(VLOOKUP(A304,[2]ImportationMaterialProgrammingE!B:Y,24,0)=0,"",VLOOKUP(A304,[2]ImportationMaterialProgrammingE!B:Y,24,0))</f>
        <v/>
      </c>
      <c r="N304" s="3" t="str">
        <f t="shared" si="13"/>
        <v/>
      </c>
      <c r="P304" s="3" t="s">
        <v>456</v>
      </c>
      <c r="Q304" s="16" t="str">
        <f>VLOOKUP(A304,[2]ImportationMaterialProgrammingE!B:AN,39,0)</f>
        <v xml:space="preserve">          </v>
      </c>
      <c r="R304" s="22">
        <f>VLOOKUP(E304,[3]Relatório!$A$1:$AK$65536,29,0)</f>
        <v>44636</v>
      </c>
      <c r="S304" s="22" t="s">
        <v>587</v>
      </c>
      <c r="T304" s="17" t="str">
        <f>VLOOKUP(A304,[2]ImportationMaterialProgrammingE!B:F,5,0)</f>
        <v/>
      </c>
      <c r="U304" s="22">
        <f>VLOOKUP(E304,[3]Relatório!$A$1:$AK$65536,33,0)</f>
        <v>44636</v>
      </c>
      <c r="V304" s="22" t="s">
        <v>587</v>
      </c>
      <c r="W304" s="18" t="str">
        <f t="shared" ca="1" si="14"/>
        <v/>
      </c>
      <c r="X304" s="3" t="s">
        <v>458</v>
      </c>
      <c r="Z304" s="15" t="str">
        <f>VLOOKUP(A304,[2]ImportationMaterialProgrammingE!B:X,23,0)</f>
        <v>DTA TRANSP</v>
      </c>
      <c r="AA304" s="1" t="str">
        <f>IF(Z304="DTA TRANSP","",VLOOKUP(A304,[2]ImportationMaterialProgrammingE!$B:$V,21,0))</f>
        <v/>
      </c>
      <c r="AB304" s="22">
        <f>VLOOKUP(E304,[3]Relatório!$A$1:$AK$65536,36,0)</f>
        <v>44637</v>
      </c>
      <c r="AC304" s="22" t="s">
        <v>587</v>
      </c>
      <c r="AF304" s="24"/>
      <c r="AG304" s="24"/>
      <c r="AH304" s="24"/>
      <c r="AI304" s="24"/>
    </row>
    <row r="305" spans="1:35" x14ac:dyDescent="0.25">
      <c r="A305" s="26">
        <v>80534825</v>
      </c>
      <c r="B305" s="27" t="s">
        <v>350</v>
      </c>
      <c r="C305" s="27" t="s">
        <v>320</v>
      </c>
      <c r="D305" s="15">
        <f>VLOOKUP(C305,[1]CC!D$3:P$20,12,0)</f>
        <v>44616</v>
      </c>
      <c r="E305" s="16">
        <f>VLOOKUP(A305,[2]ImportationMaterialProgrammingE!B:C,2,0)</f>
        <v>540201573</v>
      </c>
      <c r="F305" s="3" t="s">
        <v>585</v>
      </c>
      <c r="G305" s="3" t="s">
        <v>452</v>
      </c>
      <c r="H305" s="17">
        <f t="shared" ca="1" si="12"/>
        <v>68</v>
      </c>
      <c r="I305" s="15" t="str">
        <f>IF(VLOOKUP(A305,[2]ImportationMaterialProgrammingE!B:U,20,0)=0,"",VLOOKUP(A305,[2]ImportationMaterialProgrammingE!B:U,20,0))</f>
        <v>24/02/2022</v>
      </c>
      <c r="J305" s="15" t="str">
        <f>IF(VLOOKUP(A305,[2]ImportationMaterialProgrammingE!B:Y,24,0)&lt;&gt;"","Sim","Não")</f>
        <v>Não</v>
      </c>
      <c r="K305" s="15" t="str">
        <f>IF(VLOOKUP(A305,[2]ImportationMaterialProgrammingE!B:X,23,0)="DTA TRANSP",VLOOKUP(A305,[2]ImportationMaterialProgrammingE!B:V,21,0),"")</f>
        <v/>
      </c>
      <c r="L305" s="15" t="str">
        <f>IF(VLOOKUP(A305,[2]ImportationMaterialProgrammingE!B:Y,24,0)=0,"",VLOOKUP(A305,[2]ImportationMaterialProgrammingE!B:Y,24,0))</f>
        <v/>
      </c>
      <c r="N305" s="3" t="str">
        <f t="shared" si="13"/>
        <v/>
      </c>
      <c r="P305" s="3" t="s">
        <v>586</v>
      </c>
      <c r="Q305" s="16" t="str">
        <f>VLOOKUP(A305,[2]ImportationMaterialProgrammingE!B:AN,39,0)</f>
        <v>2203817614</v>
      </c>
      <c r="R305" s="22">
        <f>VLOOKUP(E305,[3]Relatório!$A$1:$AK$65536,29,0)</f>
        <v>44617</v>
      </c>
      <c r="S305" s="22">
        <v>44617</v>
      </c>
      <c r="T305" s="17" t="str">
        <f>VLOOKUP(A305,[2]ImportationMaterialProgrammingE!B:F,5,0)</f>
        <v>VERMELHO</v>
      </c>
      <c r="U305" s="22" t="str">
        <f>VLOOKUP(E305,[3]Relatório!$A$1:$AK$65536,33,0)</f>
        <v/>
      </c>
      <c r="V305" s="22" t="s">
        <v>587</v>
      </c>
      <c r="W305" s="18" t="str">
        <f t="shared" ca="1" si="14"/>
        <v/>
      </c>
      <c r="Z305" s="15" t="str">
        <f>VLOOKUP(A305,[2]ImportationMaterialProgrammingE!B:X,23,0)</f>
        <v>MBB</v>
      </c>
      <c r="AA305" s="1" t="str">
        <f>IF(Z305="DTA TRANSP","",VLOOKUP(A305,[2]ImportationMaterialProgrammingE!$B:$V,21,0))</f>
        <v>25/02/2022</v>
      </c>
      <c r="AB305" s="22" t="str">
        <f>VLOOKUP(E305,[3]Relatório!$A$1:$AK$65536,36,0)</f>
        <v/>
      </c>
      <c r="AC305" s="22" t="s">
        <v>587</v>
      </c>
      <c r="AF305" s="24"/>
      <c r="AG305" s="24"/>
      <c r="AH305" s="24"/>
      <c r="AI305" s="24"/>
    </row>
    <row r="306" spans="1:35" x14ac:dyDescent="0.25">
      <c r="A306" s="26">
        <v>80534826</v>
      </c>
      <c r="B306" s="27" t="s">
        <v>351</v>
      </c>
      <c r="C306" s="27" t="s">
        <v>320</v>
      </c>
      <c r="D306" s="15">
        <f>VLOOKUP(C306,[1]CC!D$3:P$20,12,0)</f>
        <v>44616</v>
      </c>
      <c r="E306" s="16">
        <f>VLOOKUP(A306,[2]ImportationMaterialProgrammingE!B:C,2,0)</f>
        <v>540201574</v>
      </c>
      <c r="F306" s="3" t="s">
        <v>585</v>
      </c>
      <c r="G306" s="3" t="s">
        <v>452</v>
      </c>
      <c r="H306" s="17">
        <f t="shared" ca="1" si="12"/>
        <v>68</v>
      </c>
      <c r="I306" s="15" t="e">
        <f>IF(VLOOKUP(A306,[2]ImportationMaterialProgrammingE!B:U,20,0)=0,"",VLOOKUP(A306,[2]ImportationMaterialProgrammingE!B:U,20,0))</f>
        <v>#REF!</v>
      </c>
      <c r="J306" s="15" t="str">
        <f>IF(VLOOKUP(A306,[2]ImportationMaterialProgrammingE!B:Y,24,0)&lt;&gt;"","Sim","Não")</f>
        <v>Não</v>
      </c>
      <c r="K306" s="15" t="str">
        <f>IF(VLOOKUP(A306,[2]ImportationMaterialProgrammingE!B:X,23,0)="DTA TRANSP",VLOOKUP(A306,[2]ImportationMaterialProgrammingE!B:V,21,0),"")</f>
        <v/>
      </c>
      <c r="L306" s="15" t="str">
        <f>IF(VLOOKUP(A306,[2]ImportationMaterialProgrammingE!B:Y,24,0)=0,"",VLOOKUP(A306,[2]ImportationMaterialProgrammingE!B:Y,24,0))</f>
        <v/>
      </c>
      <c r="N306" s="3" t="str">
        <f t="shared" si="13"/>
        <v/>
      </c>
      <c r="P306" s="3" t="s">
        <v>456</v>
      </c>
      <c r="Q306" s="16" t="str">
        <f>VLOOKUP(A306,[2]ImportationMaterialProgrammingE!B:AN,39,0)</f>
        <v>2204072612</v>
      </c>
      <c r="R306" s="22">
        <f>VLOOKUP(E306,[3]Relatório!$A$1:$AK$65536,29,0)</f>
        <v>44623</v>
      </c>
      <c r="S306" s="22">
        <v>44623</v>
      </c>
      <c r="T306" s="17" t="str">
        <f>VLOOKUP(A306,[2]ImportationMaterialProgrammingE!B:F,5,0)</f>
        <v>VERDE</v>
      </c>
      <c r="U306" s="22">
        <f>VLOOKUP(E306,[3]Relatório!$A$1:$AK$65536,33,0)</f>
        <v>44624</v>
      </c>
      <c r="V306" s="22">
        <v>44624</v>
      </c>
      <c r="W306" s="18">
        <f t="shared" ca="1" si="14"/>
        <v>1</v>
      </c>
      <c r="X306" s="3" t="s">
        <v>458</v>
      </c>
      <c r="Y306" s="3" t="s">
        <v>584</v>
      </c>
      <c r="Z306" s="15" t="str">
        <f>VLOOKUP(A306,[2]ImportationMaterialProgrammingE!B:X,23,0)</f>
        <v>FINALIZADO</v>
      </c>
      <c r="AA306" s="1" t="str">
        <f>IF(Z306="DTA TRANSP","",VLOOKUP(A306,[2]ImportationMaterialProgrammingE!$B:$V,21,0))</f>
        <v>04/03/2022</v>
      </c>
      <c r="AB306" s="22">
        <f>VLOOKUP(E306,[3]Relatório!$A$1:$AK$65536,36,0)</f>
        <v>44627</v>
      </c>
      <c r="AC306" s="22">
        <v>44627</v>
      </c>
      <c r="AD306" s="3" t="s">
        <v>457</v>
      </c>
      <c r="AF306" s="24"/>
      <c r="AG306" s="24"/>
      <c r="AH306" s="24"/>
      <c r="AI306" s="24"/>
    </row>
    <row r="307" spans="1:35" x14ac:dyDescent="0.25">
      <c r="A307" s="26">
        <v>80534830</v>
      </c>
      <c r="B307" s="27" t="s">
        <v>352</v>
      </c>
      <c r="C307" s="27" t="s">
        <v>320</v>
      </c>
      <c r="D307" s="15">
        <f>VLOOKUP(C307,[1]CC!D$3:P$20,12,0)</f>
        <v>44616</v>
      </c>
      <c r="E307" s="16">
        <f>VLOOKUP(A307,[2]ImportationMaterialProgrammingE!B:C,2,0)</f>
        <v>540201575</v>
      </c>
      <c r="F307" s="3" t="s">
        <v>585</v>
      </c>
      <c r="G307" s="3" t="s">
        <v>452</v>
      </c>
      <c r="H307" s="17">
        <f t="shared" ca="1" si="12"/>
        <v>68</v>
      </c>
      <c r="I307" s="15" t="e">
        <f>IF(VLOOKUP(A307,[2]ImportationMaterialProgrammingE!B:U,20,0)=0,"",VLOOKUP(A307,[2]ImportationMaterialProgrammingE!B:U,20,0))</f>
        <v>#REF!</v>
      </c>
      <c r="J307" s="15" t="str">
        <f>IF(VLOOKUP(A307,[2]ImportationMaterialProgrammingE!B:Y,24,0)&lt;&gt;"","Sim","Não")</f>
        <v>Não</v>
      </c>
      <c r="K307" s="15" t="str">
        <f>IF(VLOOKUP(A307,[2]ImportationMaterialProgrammingE!B:X,23,0)="DTA TRANSP",VLOOKUP(A307,[2]ImportationMaterialProgrammingE!B:V,21,0),"")</f>
        <v/>
      </c>
      <c r="L307" s="15" t="str">
        <f>IF(VLOOKUP(A307,[2]ImportationMaterialProgrammingE!B:Y,24,0)=0,"",VLOOKUP(A307,[2]ImportationMaterialProgrammingE!B:Y,24,0))</f>
        <v/>
      </c>
      <c r="N307" s="3" t="str">
        <f t="shared" si="13"/>
        <v/>
      </c>
      <c r="P307" s="3" t="s">
        <v>456</v>
      </c>
      <c r="Q307" s="16" t="str">
        <f>VLOOKUP(A307,[2]ImportationMaterialProgrammingE!B:AN,39,0)</f>
        <v>2204337861</v>
      </c>
      <c r="R307" s="22">
        <f>VLOOKUP(E307,[3]Relatório!$A$1:$AK$65536,29,0)</f>
        <v>44627</v>
      </c>
      <c r="S307" s="22">
        <v>44627</v>
      </c>
      <c r="T307" s="17" t="str">
        <f>VLOOKUP(A307,[2]ImportationMaterialProgrammingE!B:F,5,0)</f>
        <v>VERDE</v>
      </c>
      <c r="U307" s="22">
        <f>VLOOKUP(E307,[3]Relatório!$A$1:$AK$65536,33,0)</f>
        <v>44628</v>
      </c>
      <c r="V307" s="22">
        <v>44628</v>
      </c>
      <c r="W307" s="18">
        <f t="shared" ca="1" si="14"/>
        <v>5</v>
      </c>
      <c r="X307" s="3" t="s">
        <v>458</v>
      </c>
      <c r="Z307" s="15" t="str">
        <f>VLOOKUP(A307,[2]ImportationMaterialProgrammingE!B:X,23,0)</f>
        <v/>
      </c>
      <c r="AA307" s="1" t="str">
        <f>IF(Z307="DTA TRANSP","",VLOOKUP(A307,[2]ImportationMaterialProgrammingE!$B:$V,21,0))</f>
        <v/>
      </c>
      <c r="AB307" s="22">
        <f>VLOOKUP(E307,[3]Relatório!$A$1:$AK$65536,36,0)</f>
        <v>44635</v>
      </c>
      <c r="AC307" s="22" t="s">
        <v>587</v>
      </c>
      <c r="AF307" s="24"/>
      <c r="AG307" s="24"/>
      <c r="AH307" s="24"/>
      <c r="AI307" s="24"/>
    </row>
    <row r="308" spans="1:35" x14ac:dyDescent="0.25">
      <c r="A308" s="26">
        <v>80534833</v>
      </c>
      <c r="B308" s="27" t="s">
        <v>353</v>
      </c>
      <c r="C308" s="27" t="s">
        <v>320</v>
      </c>
      <c r="D308" s="15">
        <f>VLOOKUP(C308,[1]CC!D$3:P$20,12,0)</f>
        <v>44616</v>
      </c>
      <c r="E308" s="16">
        <f>VLOOKUP(A308,[2]ImportationMaterialProgrammingE!B:C,2,0)</f>
        <v>540201498</v>
      </c>
      <c r="F308" s="3" t="s">
        <v>585</v>
      </c>
      <c r="G308" s="3" t="s">
        <v>452</v>
      </c>
      <c r="H308" s="17">
        <f t="shared" ca="1" si="12"/>
        <v>68</v>
      </c>
      <c r="I308" s="15" t="str">
        <f>IF(VLOOKUP(A308,[2]ImportationMaterialProgrammingE!B:U,20,0)=0,"",VLOOKUP(A308,[2]ImportationMaterialProgrammingE!B:U,20,0))</f>
        <v>14/03/2022</v>
      </c>
      <c r="J308" s="15" t="str">
        <f>IF(VLOOKUP(A308,[2]ImportationMaterialProgrammingE!B:Y,24,0)&lt;&gt;"","Sim","Não")</f>
        <v>Não</v>
      </c>
      <c r="K308" s="15" t="str">
        <f>IF(VLOOKUP(A308,[2]ImportationMaterialProgrammingE!B:X,23,0)="DTA TRANSP",VLOOKUP(A308,[2]ImportationMaterialProgrammingE!B:V,21,0),"")</f>
        <v/>
      </c>
      <c r="L308" s="15" t="str">
        <f>IF(VLOOKUP(A308,[2]ImportationMaterialProgrammingE!B:Y,24,0)=0,"",VLOOKUP(A308,[2]ImportationMaterialProgrammingE!B:Y,24,0))</f>
        <v/>
      </c>
      <c r="M308" s="21">
        <v>7.7499999999999999E-2</v>
      </c>
      <c r="N308" s="3" t="str">
        <f t="shared" si="13"/>
        <v>Remover bloqueio</v>
      </c>
      <c r="P308" s="3" t="s">
        <v>586</v>
      </c>
      <c r="Q308" s="16" t="str">
        <f>VLOOKUP(A308,[2]ImportationMaterialProgrammingE!B:AN,39,0)</f>
        <v>2204633100</v>
      </c>
      <c r="R308" s="22">
        <f>VLOOKUP(E308,[3]Relatório!$A$1:$AK$65536,29,0)</f>
        <v>44630</v>
      </c>
      <c r="S308" s="22">
        <v>44630</v>
      </c>
      <c r="T308" s="17" t="str">
        <f>VLOOKUP(A308,[2]ImportationMaterialProgrammingE!B:F,5,0)</f>
        <v/>
      </c>
      <c r="U308" s="22">
        <f>VLOOKUP(E308,[3]Relatório!$A$1:$AK$65536,33,0)</f>
        <v>44630</v>
      </c>
      <c r="V308" s="22">
        <v>44630</v>
      </c>
      <c r="W308" s="18">
        <f t="shared" ca="1" si="14"/>
        <v>7</v>
      </c>
      <c r="X308" s="3" t="s">
        <v>458</v>
      </c>
      <c r="Z308" s="15" t="str">
        <f>VLOOKUP(A308,[2]ImportationMaterialProgrammingE!B:X,23,0)</f>
        <v/>
      </c>
      <c r="AA308" s="1" t="str">
        <f>IF(Z308="DTA TRANSP","",VLOOKUP(A308,[2]ImportationMaterialProgrammingE!$B:$V,21,0))</f>
        <v/>
      </c>
      <c r="AB308" s="22">
        <f>VLOOKUP(E308,[3]Relatório!$A$1:$AK$65536,36,0)</f>
        <v>44638</v>
      </c>
      <c r="AC308" s="22" t="s">
        <v>587</v>
      </c>
      <c r="AF308" s="24"/>
      <c r="AG308" s="24"/>
      <c r="AH308" s="24"/>
      <c r="AI308" s="24"/>
    </row>
    <row r="309" spans="1:35" x14ac:dyDescent="0.25">
      <c r="A309" s="26">
        <v>80534917</v>
      </c>
      <c r="B309" s="27" t="s">
        <v>354</v>
      </c>
      <c r="C309" s="27" t="s">
        <v>320</v>
      </c>
      <c r="D309" s="15">
        <f>VLOOKUP(C309,[1]CC!D$3:P$20,12,0)</f>
        <v>44616</v>
      </c>
      <c r="E309" s="16">
        <f>VLOOKUP(A309,[2]ImportationMaterialProgrammingE!B:C,2,0)</f>
        <v>540201576</v>
      </c>
      <c r="F309" s="3" t="s">
        <v>585</v>
      </c>
      <c r="G309" s="3" t="s">
        <v>452</v>
      </c>
      <c r="H309" s="17">
        <f t="shared" ca="1" si="12"/>
        <v>68</v>
      </c>
      <c r="I309" s="15" t="str">
        <f>IF(VLOOKUP(A309,[2]ImportationMaterialProgrammingE!B:U,20,0)=0,"",VLOOKUP(A309,[2]ImportationMaterialProgrammingE!B:U,20,0))</f>
        <v>03/03/2022</v>
      </c>
      <c r="J309" s="15" t="str">
        <f>IF(VLOOKUP(A309,[2]ImportationMaterialProgrammingE!B:Y,24,0)&lt;&gt;"","Sim","Não")</f>
        <v>Não</v>
      </c>
      <c r="K309" s="15" t="str">
        <f>IF(VLOOKUP(A309,[2]ImportationMaterialProgrammingE!B:X,23,0)="DTA TRANSP",VLOOKUP(A309,[2]ImportationMaterialProgrammingE!B:V,21,0),"")</f>
        <v/>
      </c>
      <c r="L309" s="15" t="str">
        <f>IF(VLOOKUP(A309,[2]ImportationMaterialProgrammingE!B:Y,24,0)=0,"",VLOOKUP(A309,[2]ImportationMaterialProgrammingE!B:Y,24,0))</f>
        <v/>
      </c>
      <c r="N309" s="3" t="str">
        <f t="shared" si="13"/>
        <v/>
      </c>
      <c r="P309" s="3" t="s">
        <v>586</v>
      </c>
      <c r="Q309" s="16" t="str">
        <f>VLOOKUP(A309,[2]ImportationMaterialProgrammingE!B:AN,39,0)</f>
        <v>2203850409</v>
      </c>
      <c r="R309" s="22">
        <f>VLOOKUP(E309,[3]Relatório!$A$1:$AK$65536,29,0)</f>
        <v>44617</v>
      </c>
      <c r="S309" s="22">
        <v>44617</v>
      </c>
      <c r="T309" s="17" t="str">
        <f>VLOOKUP(A309,[2]ImportationMaterialProgrammingE!B:F,5,0)</f>
        <v>VERDE</v>
      </c>
      <c r="U309" s="22">
        <f>VLOOKUP(E309,[3]Relatório!$A$1:$AK$65536,33,0)</f>
        <v>44623</v>
      </c>
      <c r="V309" s="22">
        <v>44623</v>
      </c>
      <c r="W309" s="18">
        <f t="shared" ca="1" si="14"/>
        <v>0</v>
      </c>
      <c r="X309" s="3" t="s">
        <v>458</v>
      </c>
      <c r="Z309" s="15" t="str">
        <f>VLOOKUP(A309,[2]ImportationMaterialProgrammingE!B:X,23,0)</f>
        <v>FINALIZADO</v>
      </c>
      <c r="AA309" s="1" t="str">
        <f>IF(Z309="DTA TRANSP","",VLOOKUP(A309,[2]ImportationMaterialProgrammingE!$B:$V,21,0))</f>
        <v>02/03/2022</v>
      </c>
      <c r="AB309" s="22">
        <f>VLOOKUP(E309,[3]Relatório!$A$1:$AK$65536,36,0)</f>
        <v>44623</v>
      </c>
      <c r="AC309" s="22">
        <v>44623</v>
      </c>
      <c r="AD309" s="3" t="s">
        <v>457</v>
      </c>
      <c r="AF309" s="24"/>
      <c r="AG309" s="24"/>
      <c r="AH309" s="24"/>
      <c r="AI309" s="24"/>
    </row>
    <row r="310" spans="1:35" x14ac:dyDescent="0.25">
      <c r="A310" s="26">
        <v>80534933</v>
      </c>
      <c r="B310" s="27" t="s">
        <v>355</v>
      </c>
      <c r="C310" s="27" t="s">
        <v>320</v>
      </c>
      <c r="D310" s="15">
        <f>VLOOKUP(C310,[1]CC!D$3:P$20,12,0)</f>
        <v>44616</v>
      </c>
      <c r="E310" s="16">
        <f>VLOOKUP(A310,[2]ImportationMaterialProgrammingE!B:C,2,0)</f>
        <v>540201476</v>
      </c>
      <c r="F310" s="3" t="s">
        <v>585</v>
      </c>
      <c r="G310" s="3" t="s">
        <v>452</v>
      </c>
      <c r="H310" s="17">
        <f t="shared" ca="1" si="12"/>
        <v>68</v>
      </c>
      <c r="I310" s="15" t="str">
        <f>IF(VLOOKUP(A310,[2]ImportationMaterialProgrammingE!B:U,20,0)=0,"",VLOOKUP(A310,[2]ImportationMaterialProgrammingE!B:U,20,0))</f>
        <v>11/03/2022</v>
      </c>
      <c r="J310" s="15" t="str">
        <f>IF(VLOOKUP(A310,[2]ImportationMaterialProgrammingE!B:Y,24,0)&lt;&gt;"","Sim","Não")</f>
        <v>Não</v>
      </c>
      <c r="K310" s="15" t="str">
        <f>IF(VLOOKUP(A310,[2]ImportationMaterialProgrammingE!B:X,23,0)="DTA TRANSP",VLOOKUP(A310,[2]ImportationMaterialProgrammingE!B:V,21,0),"")</f>
        <v/>
      </c>
      <c r="L310" s="15" t="str">
        <f>IF(VLOOKUP(A310,[2]ImportationMaterialProgrammingE!B:Y,24,0)=0,"",VLOOKUP(A310,[2]ImportationMaterialProgrammingE!B:Y,24,0))</f>
        <v/>
      </c>
      <c r="M310" s="21">
        <v>6.0999999999999999E-2</v>
      </c>
      <c r="N310" s="3" t="str">
        <f t="shared" si="13"/>
        <v>Remover bloqueio</v>
      </c>
      <c r="P310" s="3" t="s">
        <v>456</v>
      </c>
      <c r="Q310" s="16" t="str">
        <f>VLOOKUP(A310,[2]ImportationMaterialProgrammingE!B:AN,39,0)</f>
        <v>2204337845</v>
      </c>
      <c r="R310" s="22">
        <f>VLOOKUP(E310,[3]Relatório!$A$1:$AK$65536,29,0)</f>
        <v>44627</v>
      </c>
      <c r="S310" s="22">
        <v>44627</v>
      </c>
      <c r="T310" s="17" t="str">
        <f>VLOOKUP(A310,[2]ImportationMaterialProgrammingE!B:F,5,0)</f>
        <v>VERDE</v>
      </c>
      <c r="U310" s="22">
        <f>VLOOKUP(E310,[3]Relatório!$A$1:$AK$65536,33,0)</f>
        <v>44628</v>
      </c>
      <c r="V310" s="22">
        <v>44628</v>
      </c>
      <c r="W310" s="18">
        <f t="shared" ca="1" si="14"/>
        <v>5</v>
      </c>
      <c r="Z310" s="15" t="str">
        <f>VLOOKUP(A310,[2]ImportationMaterialProgrammingE!B:X,23,0)</f>
        <v/>
      </c>
      <c r="AA310" s="1" t="str">
        <f>IF(Z310="DTA TRANSP","",VLOOKUP(A310,[2]ImportationMaterialProgrammingE!$B:$V,21,0))</f>
        <v/>
      </c>
      <c r="AB310" s="22" t="str">
        <f>VLOOKUP(E310,[3]Relatório!$A$1:$AK$65536,36,0)</f>
        <v/>
      </c>
      <c r="AC310" s="22" t="s">
        <v>587</v>
      </c>
      <c r="AF310" s="24"/>
      <c r="AG310" s="24"/>
      <c r="AH310" s="24"/>
      <c r="AI310" s="24"/>
    </row>
    <row r="311" spans="1:35" x14ac:dyDescent="0.25">
      <c r="A311" s="26">
        <v>80534934</v>
      </c>
      <c r="B311" s="27" t="s">
        <v>356</v>
      </c>
      <c r="C311" s="27" t="s">
        <v>320</v>
      </c>
      <c r="D311" s="15">
        <f>VLOOKUP(C311,[1]CC!D$3:P$20,12,0)</f>
        <v>44616</v>
      </c>
      <c r="E311" s="16">
        <f>VLOOKUP(A311,[2]ImportationMaterialProgrammingE!B:C,2,0)</f>
        <v>540201584</v>
      </c>
      <c r="F311" s="3" t="s">
        <v>585</v>
      </c>
      <c r="G311" s="3" t="s">
        <v>452</v>
      </c>
      <c r="H311" s="17">
        <f t="shared" ca="1" si="12"/>
        <v>68</v>
      </c>
      <c r="I311" s="15" t="e">
        <f>IF(VLOOKUP(A311,[2]ImportationMaterialProgrammingE!B:U,20,0)=0,"",VLOOKUP(A311,[2]ImportationMaterialProgrammingE!B:U,20,0))</f>
        <v>#REF!</v>
      </c>
      <c r="J311" s="15" t="str">
        <f>IF(VLOOKUP(A311,[2]ImportationMaterialProgrammingE!B:Y,24,0)&lt;&gt;"","Sim","Não")</f>
        <v>Não</v>
      </c>
      <c r="K311" s="15" t="str">
        <f>IF(VLOOKUP(A311,[2]ImportationMaterialProgrammingE!B:X,23,0)="DTA TRANSP",VLOOKUP(A311,[2]ImportationMaterialProgrammingE!B:V,21,0),"")</f>
        <v/>
      </c>
      <c r="L311" s="15" t="str">
        <f>IF(VLOOKUP(A311,[2]ImportationMaterialProgrammingE!B:Y,24,0)=0,"",VLOOKUP(A311,[2]ImportationMaterialProgrammingE!B:Y,24,0))</f>
        <v/>
      </c>
      <c r="N311" s="3" t="str">
        <f t="shared" si="13"/>
        <v/>
      </c>
      <c r="P311" s="3" t="s">
        <v>586</v>
      </c>
      <c r="Q311" s="16" t="str">
        <f>VLOOKUP(A311,[2]ImportationMaterialProgrammingE!B:AN,39,0)</f>
        <v xml:space="preserve">          </v>
      </c>
      <c r="R311" s="22">
        <f>VLOOKUP(E311,[3]Relatório!$A$1:$AK$65536,29,0)</f>
        <v>44631</v>
      </c>
      <c r="S311" s="22">
        <v>44631</v>
      </c>
      <c r="T311" s="17" t="str">
        <f>VLOOKUP(A311,[2]ImportationMaterialProgrammingE!B:F,5,0)</f>
        <v/>
      </c>
      <c r="U311" s="22">
        <f>VLOOKUP(E311,[3]Relatório!$A$1:$AK$65536,33,0)</f>
        <v>44634</v>
      </c>
      <c r="V311" s="22">
        <v>44634</v>
      </c>
      <c r="W311" s="18">
        <f t="shared" ca="1" si="14"/>
        <v>11</v>
      </c>
      <c r="X311" s="3" t="s">
        <v>458</v>
      </c>
      <c r="Z311" s="15" t="str">
        <f>VLOOKUP(A311,[2]ImportationMaterialProgrammingE!B:X,23,0)</f>
        <v/>
      </c>
      <c r="AA311" s="1" t="str">
        <f>IF(Z311="DTA TRANSP","",VLOOKUP(A311,[2]ImportationMaterialProgrammingE!$B:$V,21,0))</f>
        <v/>
      </c>
      <c r="AB311" s="22">
        <f>VLOOKUP(E311,[3]Relatório!$A$1:$AK$65536,36,0)</f>
        <v>44634</v>
      </c>
      <c r="AC311" s="22">
        <v>44634</v>
      </c>
      <c r="AD311" s="3" t="s">
        <v>457</v>
      </c>
      <c r="AF311" s="24"/>
      <c r="AG311" s="24"/>
      <c r="AH311" s="24"/>
      <c r="AI311" s="24"/>
    </row>
    <row r="312" spans="1:35" x14ac:dyDescent="0.25">
      <c r="A312" s="26">
        <v>80534937</v>
      </c>
      <c r="B312" s="27" t="s">
        <v>357</v>
      </c>
      <c r="C312" s="27" t="s">
        <v>320</v>
      </c>
      <c r="D312" s="15">
        <f>VLOOKUP(C312,[1]CC!D$3:P$20,12,0)</f>
        <v>44616</v>
      </c>
      <c r="E312" s="16">
        <f>VLOOKUP(A312,[2]ImportationMaterialProgrammingE!B:C,2,0)</f>
        <v>540201577</v>
      </c>
      <c r="F312" s="3" t="s">
        <v>585</v>
      </c>
      <c r="G312" s="3" t="s">
        <v>452</v>
      </c>
      <c r="H312" s="17">
        <f t="shared" ca="1" si="12"/>
        <v>68</v>
      </c>
      <c r="I312" s="15" t="e">
        <f>IF(VLOOKUP(A312,[2]ImportationMaterialProgrammingE!B:U,20,0)=0,"",VLOOKUP(A312,[2]ImportationMaterialProgrammingE!B:U,20,0))</f>
        <v>#REF!</v>
      </c>
      <c r="J312" s="15" t="str">
        <f>IF(VLOOKUP(A312,[2]ImportationMaterialProgrammingE!B:Y,24,0)&lt;&gt;"","Sim","Não")</f>
        <v>Não</v>
      </c>
      <c r="K312" s="15" t="str">
        <f>IF(VLOOKUP(A312,[2]ImportationMaterialProgrammingE!B:X,23,0)="DTA TRANSP",VLOOKUP(A312,[2]ImportationMaterialProgrammingE!B:V,21,0),"")</f>
        <v>15/03/2022</v>
      </c>
      <c r="L312" s="15" t="str">
        <f>IF(VLOOKUP(A312,[2]ImportationMaterialProgrammingE!B:Y,24,0)=0,"",VLOOKUP(A312,[2]ImportationMaterialProgrammingE!B:Y,24,0))</f>
        <v/>
      </c>
      <c r="N312" s="3" t="str">
        <f t="shared" si="13"/>
        <v/>
      </c>
      <c r="P312" s="3" t="s">
        <v>586</v>
      </c>
      <c r="Q312" s="16" t="str">
        <f>VLOOKUP(A312,[2]ImportationMaterialProgrammingE!B:AN,39,0)</f>
        <v xml:space="preserve">          </v>
      </c>
      <c r="R312" s="22" t="str">
        <f>VLOOKUP(E312,[3]Relatório!$A$1:$AK$65536,29,0)</f>
        <v/>
      </c>
      <c r="S312" s="22" t="s">
        <v>587</v>
      </c>
      <c r="T312" s="17" t="str">
        <f>VLOOKUP(A312,[2]ImportationMaterialProgrammingE!B:F,5,0)</f>
        <v/>
      </c>
      <c r="U312" s="22" t="str">
        <f>VLOOKUP(E312,[3]Relatório!$A$1:$AK$65536,33,0)</f>
        <v/>
      </c>
      <c r="V312" s="22">
        <v>44634</v>
      </c>
      <c r="W312" s="18">
        <f t="shared" ca="1" si="14"/>
        <v>11</v>
      </c>
      <c r="Z312" s="15" t="str">
        <f>VLOOKUP(A312,[2]ImportationMaterialProgrammingE!B:X,23,0)</f>
        <v>DTA TRANSP</v>
      </c>
      <c r="AA312" s="1" t="str">
        <f>IF(Z312="DTA TRANSP","",VLOOKUP(A312,[2]ImportationMaterialProgrammingE!$B:$V,21,0))</f>
        <v/>
      </c>
      <c r="AB312" s="22" t="str">
        <f>VLOOKUP(E312,[3]Relatório!$A$1:$AK$65536,36,0)</f>
        <v/>
      </c>
      <c r="AC312" s="22" t="s">
        <v>587</v>
      </c>
      <c r="AF312" s="24"/>
      <c r="AG312" s="24"/>
      <c r="AH312" s="24"/>
      <c r="AI312" s="24"/>
    </row>
    <row r="313" spans="1:35" x14ac:dyDescent="0.25">
      <c r="A313" s="26">
        <v>80534938</v>
      </c>
      <c r="B313" s="27" t="s">
        <v>358</v>
      </c>
      <c r="C313" s="27" t="s">
        <v>320</v>
      </c>
      <c r="D313" s="15">
        <f>VLOOKUP(C313,[1]CC!D$3:P$20,12,0)</f>
        <v>44616</v>
      </c>
      <c r="E313" s="16">
        <f>VLOOKUP(A313,[2]ImportationMaterialProgrammingE!B:C,2,0)</f>
        <v>540201578</v>
      </c>
      <c r="F313" s="3" t="s">
        <v>585</v>
      </c>
      <c r="G313" s="3" t="s">
        <v>452</v>
      </c>
      <c r="H313" s="17">
        <f t="shared" ca="1" si="12"/>
        <v>68</v>
      </c>
      <c r="I313" s="15" t="str">
        <f>IF(VLOOKUP(A313,[2]ImportationMaterialProgrammingE!B:U,20,0)=0,"",VLOOKUP(A313,[2]ImportationMaterialProgrammingE!B:U,20,0))</f>
        <v>14/03/2022</v>
      </c>
      <c r="J313" s="15" t="str">
        <f>IF(VLOOKUP(A313,[2]ImportationMaterialProgrammingE!B:Y,24,0)&lt;&gt;"","Sim","Não")</f>
        <v>Não</v>
      </c>
      <c r="K313" s="15" t="str">
        <f>IF(VLOOKUP(A313,[2]ImportationMaterialProgrammingE!B:X,23,0)="DTA TRANSP",VLOOKUP(A313,[2]ImportationMaterialProgrammingE!B:V,21,0),"")</f>
        <v/>
      </c>
      <c r="L313" s="15" t="str">
        <f>IF(VLOOKUP(A313,[2]ImportationMaterialProgrammingE!B:Y,24,0)=0,"",VLOOKUP(A313,[2]ImportationMaterialProgrammingE!B:Y,24,0))</f>
        <v/>
      </c>
      <c r="N313" s="3" t="str">
        <f t="shared" si="13"/>
        <v/>
      </c>
      <c r="P313" s="3" t="s">
        <v>586</v>
      </c>
      <c r="Q313" s="16" t="str">
        <f>VLOOKUP(A313,[2]ImportationMaterialProgrammingE!B:AN,39,0)</f>
        <v xml:space="preserve">          </v>
      </c>
      <c r="R313" s="22">
        <f>VLOOKUP(E313,[3]Relatório!$A$1:$AK$65536,29,0)</f>
        <v>44631</v>
      </c>
      <c r="S313" s="22">
        <v>44631</v>
      </c>
      <c r="T313" s="17" t="str">
        <f>VLOOKUP(A313,[2]ImportationMaterialProgrammingE!B:F,5,0)</f>
        <v/>
      </c>
      <c r="U313" s="22">
        <f>VLOOKUP(E313,[3]Relatório!$A$1:$AK$65536,33,0)</f>
        <v>44634</v>
      </c>
      <c r="V313" s="22">
        <v>44634</v>
      </c>
      <c r="W313" s="18">
        <f t="shared" ca="1" si="14"/>
        <v>11</v>
      </c>
      <c r="X313" s="3" t="s">
        <v>458</v>
      </c>
      <c r="Z313" s="15" t="str">
        <f>VLOOKUP(A313,[2]ImportationMaterialProgrammingE!B:X,23,0)</f>
        <v/>
      </c>
      <c r="AA313" s="1" t="str">
        <f>IF(Z313="DTA TRANSP","",VLOOKUP(A313,[2]ImportationMaterialProgrammingE!$B:$V,21,0))</f>
        <v/>
      </c>
      <c r="AB313" s="22" t="str">
        <f>VLOOKUP(E313,[3]Relatório!$A$1:$AK$65536,36,0)</f>
        <v/>
      </c>
      <c r="AC313" s="22" t="s">
        <v>587</v>
      </c>
      <c r="AF313" s="24"/>
      <c r="AG313" s="24"/>
      <c r="AH313" s="24"/>
      <c r="AI313" s="24"/>
    </row>
    <row r="314" spans="1:35" x14ac:dyDescent="0.25">
      <c r="A314" s="26">
        <v>80534939</v>
      </c>
      <c r="B314" s="27" t="s">
        <v>359</v>
      </c>
      <c r="C314" s="27" t="s">
        <v>320</v>
      </c>
      <c r="D314" s="15">
        <f>VLOOKUP(C314,[1]CC!D$3:P$20,12,0)</f>
        <v>44616</v>
      </c>
      <c r="E314" s="16">
        <f>VLOOKUP(A314,[2]ImportationMaterialProgrammingE!B:C,2,0)</f>
        <v>540201586</v>
      </c>
      <c r="F314" s="3" t="s">
        <v>585</v>
      </c>
      <c r="G314" s="3" t="s">
        <v>452</v>
      </c>
      <c r="H314" s="17">
        <f t="shared" ca="1" si="12"/>
        <v>68</v>
      </c>
      <c r="I314" s="15" t="str">
        <f>IF(VLOOKUP(A314,[2]ImportationMaterialProgrammingE!B:U,20,0)=0,"",VLOOKUP(A314,[2]ImportationMaterialProgrammingE!B:U,20,0))</f>
        <v>07/03/2022</v>
      </c>
      <c r="J314" s="15" t="str">
        <f>IF(VLOOKUP(A314,[2]ImportationMaterialProgrammingE!B:Y,24,0)&lt;&gt;"","Sim","Não")</f>
        <v>Não</v>
      </c>
      <c r="K314" s="15" t="str">
        <f>IF(VLOOKUP(A314,[2]ImportationMaterialProgrammingE!B:X,23,0)="DTA TRANSP",VLOOKUP(A314,[2]ImportationMaterialProgrammingE!B:V,21,0),"")</f>
        <v/>
      </c>
      <c r="L314" s="15" t="str">
        <f>IF(VLOOKUP(A314,[2]ImportationMaterialProgrammingE!B:Y,24,0)=0,"",VLOOKUP(A314,[2]ImportationMaterialProgrammingE!B:Y,24,0))</f>
        <v/>
      </c>
      <c r="N314" s="3" t="str">
        <f t="shared" si="13"/>
        <v/>
      </c>
      <c r="P314" s="3" t="s">
        <v>456</v>
      </c>
      <c r="Q314" s="16" t="str">
        <f>VLOOKUP(A314,[2]ImportationMaterialProgrammingE!B:AN,39,0)</f>
        <v>2204211566</v>
      </c>
      <c r="R314" s="22">
        <f>VLOOKUP(E314,[3]Relatório!$A$1:$AK$65536,29,0)</f>
        <v>44624</v>
      </c>
      <c r="S314" s="22">
        <v>44624</v>
      </c>
      <c r="T314" s="17" t="str">
        <f>VLOOKUP(A314,[2]ImportationMaterialProgrammingE!B:F,5,0)</f>
        <v>VERDE</v>
      </c>
      <c r="U314" s="22">
        <f>VLOOKUP(E314,[3]Relatório!$A$1:$AK$65536,33,0)</f>
        <v>44627</v>
      </c>
      <c r="V314" s="22">
        <v>44631</v>
      </c>
      <c r="W314" s="18">
        <f t="shared" ca="1" si="14"/>
        <v>8</v>
      </c>
      <c r="X314" s="3" t="s">
        <v>458</v>
      </c>
      <c r="Z314" s="15" t="str">
        <f>VLOOKUP(A314,[2]ImportationMaterialProgrammingE!B:X,23,0)</f>
        <v>FINALIZADO</v>
      </c>
      <c r="AA314" s="1" t="str">
        <f>IF(Z314="DTA TRANSP","",VLOOKUP(A314,[2]ImportationMaterialProgrammingE!$B:$V,21,0))</f>
        <v>08/03/2022</v>
      </c>
      <c r="AB314" s="22">
        <f>VLOOKUP(E314,[3]Relatório!$A$1:$AK$65536,36,0)</f>
        <v>44627</v>
      </c>
      <c r="AC314" s="22">
        <v>44627</v>
      </c>
      <c r="AD314" s="3" t="s">
        <v>457</v>
      </c>
      <c r="AF314" s="24"/>
      <c r="AG314" s="24"/>
      <c r="AH314" s="24"/>
      <c r="AI314" s="24"/>
    </row>
    <row r="315" spans="1:35" x14ac:dyDescent="0.25">
      <c r="A315" s="26">
        <v>80534945</v>
      </c>
      <c r="B315" s="27" t="s">
        <v>360</v>
      </c>
      <c r="C315" s="27" t="s">
        <v>320</v>
      </c>
      <c r="D315" s="15">
        <f>VLOOKUP(C315,[1]CC!D$3:P$20,12,0)</f>
        <v>44616</v>
      </c>
      <c r="E315" s="16">
        <f>VLOOKUP(A315,[2]ImportationMaterialProgrammingE!B:C,2,0)</f>
        <v>540201579</v>
      </c>
      <c r="F315" s="3" t="s">
        <v>585</v>
      </c>
      <c r="G315" s="3" t="s">
        <v>452</v>
      </c>
      <c r="H315" s="17">
        <f t="shared" ca="1" si="12"/>
        <v>68</v>
      </c>
      <c r="I315" s="15" t="str">
        <f>IF(VLOOKUP(A315,[2]ImportationMaterialProgrammingE!B:U,20,0)=0,"",VLOOKUP(A315,[2]ImportationMaterialProgrammingE!B:U,20,0))</f>
        <v>28/03/2022</v>
      </c>
      <c r="J315" s="15" t="str">
        <f>IF(VLOOKUP(A315,[2]ImportationMaterialProgrammingE!B:Y,24,0)&lt;&gt;"","Sim","Não")</f>
        <v>Não</v>
      </c>
      <c r="K315" s="15" t="str">
        <f>IF(VLOOKUP(A315,[2]ImportationMaterialProgrammingE!B:X,23,0)="DTA TRANSP",VLOOKUP(A315,[2]ImportationMaterialProgrammingE!B:V,21,0),"")</f>
        <v>15/03/2022</v>
      </c>
      <c r="L315" s="15" t="str">
        <f>IF(VLOOKUP(A315,[2]ImportationMaterialProgrammingE!B:Y,24,0)=0,"",VLOOKUP(A315,[2]ImportationMaterialProgrammingE!B:Y,24,0))</f>
        <v/>
      </c>
      <c r="N315" s="3" t="str">
        <f t="shared" si="13"/>
        <v/>
      </c>
      <c r="P315" s="3" t="s">
        <v>456</v>
      </c>
      <c r="Q315" s="16" t="str">
        <f>VLOOKUP(A315,[2]ImportationMaterialProgrammingE!B:AN,39,0)</f>
        <v xml:space="preserve">          </v>
      </c>
      <c r="R315" s="22" t="str">
        <f>VLOOKUP(E315,[3]Relatório!$A$1:$AK$65536,29,0)</f>
        <v/>
      </c>
      <c r="S315" s="22" t="s">
        <v>587</v>
      </c>
      <c r="T315" s="17" t="str">
        <f>VLOOKUP(A315,[2]ImportationMaterialProgrammingE!B:F,5,0)</f>
        <v/>
      </c>
      <c r="U315" s="22" t="str">
        <f>VLOOKUP(E315,[3]Relatório!$A$1:$AK$65536,33,0)</f>
        <v/>
      </c>
      <c r="V315" s="22">
        <v>44634</v>
      </c>
      <c r="W315" s="18">
        <f t="shared" ca="1" si="14"/>
        <v>11</v>
      </c>
      <c r="X315" s="3" t="s">
        <v>458</v>
      </c>
      <c r="Z315" s="15" t="str">
        <f>VLOOKUP(A315,[2]ImportationMaterialProgrammingE!B:X,23,0)</f>
        <v>DTA TRANSP</v>
      </c>
      <c r="AA315" s="1" t="str">
        <f>IF(Z315="DTA TRANSP","",VLOOKUP(A315,[2]ImportationMaterialProgrammingE!$B:$V,21,0))</f>
        <v/>
      </c>
      <c r="AB315" s="22" t="str">
        <f>VLOOKUP(E315,[3]Relatório!$A$1:$AK$65536,36,0)</f>
        <v/>
      </c>
      <c r="AC315" s="22" t="s">
        <v>587</v>
      </c>
      <c r="AF315" s="24"/>
      <c r="AG315" s="24"/>
      <c r="AH315" s="24"/>
      <c r="AI315" s="24"/>
    </row>
    <row r="316" spans="1:35" x14ac:dyDescent="0.25">
      <c r="A316" s="26">
        <v>80534947</v>
      </c>
      <c r="B316" s="27" t="s">
        <v>361</v>
      </c>
      <c r="C316" s="27" t="s">
        <v>320</v>
      </c>
      <c r="D316" s="15">
        <f>VLOOKUP(C316,[1]CC!D$3:P$20,12,0)</f>
        <v>44616</v>
      </c>
      <c r="E316" s="16">
        <f>VLOOKUP(A316,[2]ImportationMaterialProgrammingE!B:C,2,0)</f>
        <v>540201580</v>
      </c>
      <c r="F316" s="3" t="s">
        <v>585</v>
      </c>
      <c r="G316" s="3" t="s">
        <v>452</v>
      </c>
      <c r="H316" s="17">
        <f t="shared" ca="1" si="12"/>
        <v>68</v>
      </c>
      <c r="I316" s="15" t="str">
        <f>IF(VLOOKUP(A316,[2]ImportationMaterialProgrammingE!B:U,20,0)=0,"",VLOOKUP(A316,[2]ImportationMaterialProgrammingE!B:U,20,0))</f>
        <v>15/03/2022</v>
      </c>
      <c r="J316" s="15" t="str">
        <f>IF(VLOOKUP(A316,[2]ImportationMaterialProgrammingE!B:Y,24,0)&lt;&gt;"","Sim","Não")</f>
        <v>Não</v>
      </c>
      <c r="K316" s="15" t="str">
        <f>IF(VLOOKUP(A316,[2]ImportationMaterialProgrammingE!B:X,23,0)="DTA TRANSP",VLOOKUP(A316,[2]ImportationMaterialProgrammingE!B:V,21,0),"")</f>
        <v/>
      </c>
      <c r="L316" s="15" t="str">
        <f>IF(VLOOKUP(A316,[2]ImportationMaterialProgrammingE!B:Y,24,0)=0,"",VLOOKUP(A316,[2]ImportationMaterialProgrammingE!B:Y,24,0))</f>
        <v/>
      </c>
      <c r="N316" s="3" t="str">
        <f t="shared" si="13"/>
        <v/>
      </c>
      <c r="P316" s="3" t="s">
        <v>586</v>
      </c>
      <c r="Q316" s="16" t="str">
        <f>VLOOKUP(A316,[2]ImportationMaterialProgrammingE!B:AN,39,0)</f>
        <v xml:space="preserve">          </v>
      </c>
      <c r="R316" s="22">
        <f>VLOOKUP(E316,[3]Relatório!$A$1:$AK$65536,29,0)</f>
        <v>44634</v>
      </c>
      <c r="S316" s="22">
        <v>44634</v>
      </c>
      <c r="T316" s="17" t="str">
        <f>VLOOKUP(A316,[2]ImportationMaterialProgrammingE!B:F,5,0)</f>
        <v/>
      </c>
      <c r="U316" s="22">
        <f>VLOOKUP(E316,[3]Relatório!$A$1:$AK$65536,33,0)</f>
        <v>44635</v>
      </c>
      <c r="V316" s="22">
        <v>44631</v>
      </c>
      <c r="W316" s="18">
        <f t="shared" ca="1" si="14"/>
        <v>8</v>
      </c>
      <c r="X316" s="3" t="s">
        <v>458</v>
      </c>
      <c r="Z316" s="15" t="str">
        <f>VLOOKUP(A316,[2]ImportationMaterialProgrammingE!B:X,23,0)</f>
        <v/>
      </c>
      <c r="AA316" s="1" t="str">
        <f>IF(Z316="DTA TRANSP","",VLOOKUP(A316,[2]ImportationMaterialProgrammingE!$B:$V,21,0))</f>
        <v/>
      </c>
      <c r="AB316" s="22" t="str">
        <f>VLOOKUP(E316,[3]Relatório!$A$1:$AK$65536,36,0)</f>
        <v/>
      </c>
      <c r="AC316" s="22" t="s">
        <v>587</v>
      </c>
      <c r="AF316" s="24"/>
      <c r="AG316" s="24"/>
      <c r="AH316" s="24"/>
      <c r="AI316" s="24"/>
    </row>
    <row r="317" spans="1:35" x14ac:dyDescent="0.25">
      <c r="A317" s="26">
        <v>80534959</v>
      </c>
      <c r="B317" s="27" t="s">
        <v>362</v>
      </c>
      <c r="C317" s="27" t="s">
        <v>320</v>
      </c>
      <c r="D317" s="15">
        <f>VLOOKUP(C317,[1]CC!D$3:P$20,12,0)</f>
        <v>44616</v>
      </c>
      <c r="E317" s="16">
        <f>VLOOKUP(A317,[2]ImportationMaterialProgrammingE!B:C,2,0)</f>
        <v>540201696</v>
      </c>
      <c r="F317" s="3" t="s">
        <v>585</v>
      </c>
      <c r="G317" s="3" t="s">
        <v>452</v>
      </c>
      <c r="H317" s="17">
        <f t="shared" ca="1" si="12"/>
        <v>68</v>
      </c>
      <c r="I317" s="15" t="e">
        <f>IF(VLOOKUP(A317,[2]ImportationMaterialProgrammingE!B:U,20,0)=0,"",VLOOKUP(A317,[2]ImportationMaterialProgrammingE!B:U,20,0))</f>
        <v>#REF!</v>
      </c>
      <c r="J317" s="15" t="str">
        <f>IF(VLOOKUP(A317,[2]ImportationMaterialProgrammingE!B:Y,24,0)&lt;&gt;"","Sim","Não")</f>
        <v>Não</v>
      </c>
      <c r="K317" s="15" t="str">
        <f>IF(VLOOKUP(A317,[2]ImportationMaterialProgrammingE!B:X,23,0)="DTA TRANSP",VLOOKUP(A317,[2]ImportationMaterialProgrammingE!B:V,21,0),"")</f>
        <v>16/03/2022</v>
      </c>
      <c r="L317" s="15" t="str">
        <f>IF(VLOOKUP(A317,[2]ImportationMaterialProgrammingE!B:Y,24,0)=0,"",VLOOKUP(A317,[2]ImportationMaterialProgrammingE!B:Y,24,0))</f>
        <v/>
      </c>
      <c r="N317" s="3" t="str">
        <f t="shared" si="13"/>
        <v/>
      </c>
      <c r="P317" s="3" t="s">
        <v>456</v>
      </c>
      <c r="Q317" s="16" t="str">
        <f>VLOOKUP(A317,[2]ImportationMaterialProgrammingE!B:AN,39,0)</f>
        <v xml:space="preserve">          </v>
      </c>
      <c r="R317" s="22">
        <f>VLOOKUP(E317,[3]Relatório!$A$1:$AK$65536,29,0)</f>
        <v>44637</v>
      </c>
      <c r="S317" s="22" t="s">
        <v>587</v>
      </c>
      <c r="T317" s="17" t="str">
        <f>VLOOKUP(A317,[2]ImportationMaterialProgrammingE!B:F,5,0)</f>
        <v/>
      </c>
      <c r="U317" s="22">
        <f>VLOOKUP(E317,[3]Relatório!$A$1:$AK$65536,33,0)</f>
        <v>44637</v>
      </c>
      <c r="V317" s="22">
        <v>44634</v>
      </c>
      <c r="W317" s="18">
        <f t="shared" ca="1" si="14"/>
        <v>11</v>
      </c>
      <c r="X317" s="3" t="s">
        <v>458</v>
      </c>
      <c r="Z317" s="15" t="str">
        <f>VLOOKUP(A317,[2]ImportationMaterialProgrammingE!B:X,23,0)</f>
        <v>DTA TRANSP</v>
      </c>
      <c r="AA317" s="1" t="str">
        <f>IF(Z317="DTA TRANSP","",VLOOKUP(A317,[2]ImportationMaterialProgrammingE!$B:$V,21,0))</f>
        <v/>
      </c>
      <c r="AB317" s="22" t="str">
        <f>VLOOKUP(E317,[3]Relatório!$A$1:$AK$65536,36,0)</f>
        <v/>
      </c>
      <c r="AC317" s="22" t="s">
        <v>587</v>
      </c>
      <c r="AF317" s="24"/>
      <c r="AG317" s="24"/>
      <c r="AH317" s="24"/>
      <c r="AI317" s="24"/>
    </row>
    <row r="318" spans="1:35" x14ac:dyDescent="0.25">
      <c r="A318" s="26">
        <v>80534963</v>
      </c>
      <c r="B318" s="27" t="s">
        <v>363</v>
      </c>
      <c r="C318" s="27" t="s">
        <v>320</v>
      </c>
      <c r="D318" s="15">
        <f>VLOOKUP(C318,[1]CC!D$3:P$20,12,0)</f>
        <v>44616</v>
      </c>
      <c r="E318" s="16">
        <f>VLOOKUP(A318,[2]ImportationMaterialProgrammingE!B:C,2,0)</f>
        <v>540201479</v>
      </c>
      <c r="F318" s="3" t="s">
        <v>585</v>
      </c>
      <c r="G318" s="3" t="s">
        <v>452</v>
      </c>
      <c r="H318" s="17">
        <f t="shared" ca="1" si="12"/>
        <v>68</v>
      </c>
      <c r="I318" s="15" t="e">
        <f>IF(VLOOKUP(A318,[2]ImportationMaterialProgrammingE!B:U,20,0)=0,"",VLOOKUP(A318,[2]ImportationMaterialProgrammingE!B:U,20,0))</f>
        <v>#REF!</v>
      </c>
      <c r="J318" s="15" t="str">
        <f>IF(VLOOKUP(A318,[2]ImportationMaterialProgrammingE!B:Y,24,0)&lt;&gt;"","Sim","Não")</f>
        <v>Não</v>
      </c>
      <c r="K318" s="15" t="str">
        <f>IF(VLOOKUP(A318,[2]ImportationMaterialProgrammingE!B:X,23,0)="DTA TRANSP",VLOOKUP(A318,[2]ImportationMaterialProgrammingE!B:V,21,0),"")</f>
        <v/>
      </c>
      <c r="L318" s="15" t="str">
        <f>IF(VLOOKUP(A318,[2]ImportationMaterialProgrammingE!B:Y,24,0)=0,"",VLOOKUP(A318,[2]ImportationMaterialProgrammingE!B:Y,24,0))</f>
        <v/>
      </c>
      <c r="N318" s="3" t="str">
        <f t="shared" si="13"/>
        <v/>
      </c>
      <c r="P318" s="3" t="s">
        <v>456</v>
      </c>
      <c r="Q318" s="16" t="str">
        <f>VLOOKUP(A318,[2]ImportationMaterialProgrammingE!B:AN,39,0)</f>
        <v xml:space="preserve">          </v>
      </c>
      <c r="R318" s="22" t="str">
        <f>VLOOKUP(E318,[3]Relatório!$A$1:$AK$65536,29,0)</f>
        <v/>
      </c>
      <c r="S318" s="22" t="s">
        <v>587</v>
      </c>
      <c r="T318" s="17" t="str">
        <f>VLOOKUP(A318,[2]ImportationMaterialProgrammingE!B:F,5,0)</f>
        <v/>
      </c>
      <c r="U318" s="22" t="str">
        <f>VLOOKUP(E318,[3]Relatório!$A$1:$AK$65536,33,0)</f>
        <v/>
      </c>
      <c r="V318" s="22">
        <v>44634</v>
      </c>
      <c r="W318" s="18">
        <f t="shared" ca="1" si="14"/>
        <v>11</v>
      </c>
      <c r="Z318" s="15" t="str">
        <f>VLOOKUP(A318,[2]ImportationMaterialProgrammingE!B:X,23,0)</f>
        <v>DTA TRANSP</v>
      </c>
      <c r="AA318" s="1" t="str">
        <f>IF(Z318="DTA TRANSP","",VLOOKUP(A318,[2]ImportationMaterialProgrammingE!$B:$V,21,0))</f>
        <v/>
      </c>
      <c r="AB318" s="22" t="str">
        <f>VLOOKUP(E318,[3]Relatório!$A$1:$AK$65536,36,0)</f>
        <v/>
      </c>
      <c r="AC318" s="22" t="s">
        <v>587</v>
      </c>
      <c r="AF318" s="24"/>
      <c r="AG318" s="24"/>
      <c r="AH318" s="24"/>
      <c r="AI318" s="24"/>
    </row>
    <row r="319" spans="1:35" x14ac:dyDescent="0.25">
      <c r="A319" s="26">
        <v>80534966</v>
      </c>
      <c r="B319" s="27" t="s">
        <v>364</v>
      </c>
      <c r="C319" s="27" t="s">
        <v>320</v>
      </c>
      <c r="D319" s="15">
        <f>VLOOKUP(C319,[1]CC!D$3:P$20,12,0)</f>
        <v>44616</v>
      </c>
      <c r="E319" s="16">
        <f>VLOOKUP(A319,[2]ImportationMaterialProgrammingE!B:C,2,0)</f>
        <v>540201587</v>
      </c>
      <c r="F319" s="3" t="s">
        <v>585</v>
      </c>
      <c r="G319" s="3" t="s">
        <v>452</v>
      </c>
      <c r="H319" s="17">
        <f t="shared" ca="1" si="12"/>
        <v>68</v>
      </c>
      <c r="I319" s="15" t="str">
        <f>IF(VLOOKUP(A319,[2]ImportationMaterialProgrammingE!B:U,20,0)=0,"",VLOOKUP(A319,[2]ImportationMaterialProgrammingE!B:U,20,0))</f>
        <v>07/03/2022</v>
      </c>
      <c r="J319" s="15" t="str">
        <f>IF(VLOOKUP(A319,[2]ImportationMaterialProgrammingE!B:Y,24,0)&lt;&gt;"","Sim","Não")</f>
        <v>Não</v>
      </c>
      <c r="K319" s="15" t="str">
        <f>IF(VLOOKUP(A319,[2]ImportationMaterialProgrammingE!B:X,23,0)="DTA TRANSP",VLOOKUP(A319,[2]ImportationMaterialProgrammingE!B:V,21,0),"")</f>
        <v/>
      </c>
      <c r="L319" s="15" t="str">
        <f>IF(VLOOKUP(A319,[2]ImportationMaterialProgrammingE!B:Y,24,0)=0,"",VLOOKUP(A319,[2]ImportationMaterialProgrammingE!B:Y,24,0))</f>
        <v/>
      </c>
      <c r="N319" s="3" t="str">
        <f t="shared" si="13"/>
        <v/>
      </c>
      <c r="P319" s="3" t="s">
        <v>456</v>
      </c>
      <c r="Q319" s="16" t="str">
        <f>VLOOKUP(A319,[2]ImportationMaterialProgrammingE!B:AN,39,0)</f>
        <v>2204211612</v>
      </c>
      <c r="R319" s="22">
        <f>VLOOKUP(E319,[3]Relatório!$A$1:$AK$65536,29,0)</f>
        <v>44624</v>
      </c>
      <c r="S319" s="22">
        <v>44624</v>
      </c>
      <c r="T319" s="17" t="str">
        <f>VLOOKUP(A319,[2]ImportationMaterialProgrammingE!B:F,5,0)</f>
        <v>VERDE</v>
      </c>
      <c r="U319" s="22">
        <f>VLOOKUP(E319,[3]Relatório!$A$1:$AK$65536,33,0)</f>
        <v>44627</v>
      </c>
      <c r="V319" s="22">
        <v>44634</v>
      </c>
      <c r="W319" s="18">
        <f t="shared" ca="1" si="14"/>
        <v>11</v>
      </c>
      <c r="Z319" s="15" t="str">
        <f>VLOOKUP(A319,[2]ImportationMaterialProgrammingE!B:X,23,0)</f>
        <v>FINALIZADO</v>
      </c>
      <c r="AA319" s="1" t="str">
        <f>IF(Z319="DTA TRANSP","",VLOOKUP(A319,[2]ImportationMaterialProgrammingE!$B:$V,21,0))</f>
        <v>07/03/2022</v>
      </c>
      <c r="AB319" s="22">
        <f>VLOOKUP(E319,[3]Relatório!$A$1:$AK$65536,36,0)</f>
        <v>44627</v>
      </c>
      <c r="AC319" s="22">
        <v>44627</v>
      </c>
      <c r="AD319" s="3" t="s">
        <v>457</v>
      </c>
      <c r="AF319" s="24"/>
      <c r="AG319" s="24"/>
      <c r="AH319" s="24"/>
      <c r="AI319" s="24"/>
    </row>
    <row r="320" spans="1:35" x14ac:dyDescent="0.25">
      <c r="A320" s="26">
        <v>80534967</v>
      </c>
      <c r="B320" s="27" t="s">
        <v>365</v>
      </c>
      <c r="C320" s="27" t="s">
        <v>320</v>
      </c>
      <c r="D320" s="15">
        <f>VLOOKUP(C320,[1]CC!D$3:P$20,12,0)</f>
        <v>44616</v>
      </c>
      <c r="E320" s="16">
        <f>VLOOKUP(A320,[2]ImportationMaterialProgrammingE!B:C,2,0)</f>
        <v>540201589</v>
      </c>
      <c r="F320" s="3" t="s">
        <v>585</v>
      </c>
      <c r="G320" s="3" t="s">
        <v>452</v>
      </c>
      <c r="H320" s="17">
        <f t="shared" ca="1" si="12"/>
        <v>68</v>
      </c>
      <c r="I320" s="15" t="str">
        <f>IF(VLOOKUP(A320,[2]ImportationMaterialProgrammingE!B:U,20,0)=0,"",VLOOKUP(A320,[2]ImportationMaterialProgrammingE!B:U,20,0))</f>
        <v>11/03/2022</v>
      </c>
      <c r="J320" s="15" t="str">
        <f>IF(VLOOKUP(A320,[2]ImportationMaterialProgrammingE!B:Y,24,0)&lt;&gt;"","Sim","Não")</f>
        <v>Não</v>
      </c>
      <c r="K320" s="15" t="str">
        <f>IF(VLOOKUP(A320,[2]ImportationMaterialProgrammingE!B:X,23,0)="DTA TRANSP",VLOOKUP(A320,[2]ImportationMaterialProgrammingE!B:V,21,0),"")</f>
        <v/>
      </c>
      <c r="L320" s="15" t="str">
        <f>IF(VLOOKUP(A320,[2]ImportationMaterialProgrammingE!B:Y,24,0)=0,"",VLOOKUP(A320,[2]ImportationMaterialProgrammingE!B:Y,24,0))</f>
        <v/>
      </c>
      <c r="N320" s="3" t="str">
        <f t="shared" si="13"/>
        <v/>
      </c>
      <c r="P320" s="3" t="s">
        <v>586</v>
      </c>
      <c r="Q320" s="16" t="str">
        <f>VLOOKUP(A320,[2]ImportationMaterialProgrammingE!B:AN,39,0)</f>
        <v xml:space="preserve">          </v>
      </c>
      <c r="R320" s="22">
        <f>VLOOKUP(E320,[3]Relatório!$A$1:$AK$65536,29,0)</f>
        <v>44631</v>
      </c>
      <c r="S320" s="22">
        <v>44631</v>
      </c>
      <c r="T320" s="17" t="str">
        <f>VLOOKUP(A320,[2]ImportationMaterialProgrammingE!B:F,5,0)</f>
        <v/>
      </c>
      <c r="U320" s="22" t="str">
        <f>VLOOKUP(E320,[3]Relatório!$A$1:$AK$65536,33,0)</f>
        <v/>
      </c>
      <c r="V320" s="22">
        <v>44631</v>
      </c>
      <c r="W320" s="18">
        <f t="shared" ca="1" si="14"/>
        <v>8</v>
      </c>
      <c r="Z320" s="15" t="str">
        <f>VLOOKUP(A320,[2]ImportationMaterialProgrammingE!B:X,23,0)</f>
        <v/>
      </c>
      <c r="AA320" s="1" t="str">
        <f>IF(Z320="DTA TRANSP","",VLOOKUP(A320,[2]ImportationMaterialProgrammingE!$B:$V,21,0))</f>
        <v/>
      </c>
      <c r="AB320" s="22" t="str">
        <f>VLOOKUP(E320,[3]Relatório!$A$1:$AK$65536,36,0)</f>
        <v/>
      </c>
      <c r="AC320" s="22" t="s">
        <v>587</v>
      </c>
      <c r="AF320" s="24"/>
      <c r="AG320" s="24"/>
      <c r="AH320" s="24"/>
      <c r="AI320" s="24"/>
    </row>
    <row r="321" spans="1:35" x14ac:dyDescent="0.25">
      <c r="A321" s="26">
        <v>80534971</v>
      </c>
      <c r="B321" s="27" t="s">
        <v>366</v>
      </c>
      <c r="C321" s="27" t="s">
        <v>320</v>
      </c>
      <c r="D321" s="15">
        <f>VLOOKUP(C321,[1]CC!D$3:P$20,12,0)</f>
        <v>44616</v>
      </c>
      <c r="E321" s="16">
        <f>VLOOKUP(A321,[2]ImportationMaterialProgrammingE!B:C,2,0)</f>
        <v>540201593</v>
      </c>
      <c r="F321" s="3" t="s">
        <v>585</v>
      </c>
      <c r="G321" s="3" t="s">
        <v>452</v>
      </c>
      <c r="H321" s="17">
        <f t="shared" ca="1" si="12"/>
        <v>68</v>
      </c>
      <c r="I321" s="15" t="str">
        <f>IF(VLOOKUP(A321,[2]ImportationMaterialProgrammingE!B:U,20,0)=0,"",VLOOKUP(A321,[2]ImportationMaterialProgrammingE!B:U,20,0))</f>
        <v>07/03/2022</v>
      </c>
      <c r="J321" s="15" t="str">
        <f>IF(VLOOKUP(A321,[2]ImportationMaterialProgrammingE!B:Y,24,0)&lt;&gt;"","Sim","Não")</f>
        <v>Não</v>
      </c>
      <c r="K321" s="15" t="str">
        <f>IF(VLOOKUP(A321,[2]ImportationMaterialProgrammingE!B:X,23,0)="DTA TRANSP",VLOOKUP(A321,[2]ImportationMaterialProgrammingE!B:V,21,0),"")</f>
        <v/>
      </c>
      <c r="L321" s="15" t="str">
        <f>IF(VLOOKUP(A321,[2]ImportationMaterialProgrammingE!B:Y,24,0)=0,"",VLOOKUP(A321,[2]ImportationMaterialProgrammingE!B:Y,24,0))</f>
        <v/>
      </c>
      <c r="M321" s="21">
        <v>6.25E-2</v>
      </c>
      <c r="N321" s="3" t="str">
        <f t="shared" si="13"/>
        <v>Remover bloqueio</v>
      </c>
      <c r="P321" s="3" t="s">
        <v>456</v>
      </c>
      <c r="Q321" s="16" t="str">
        <f>VLOOKUP(A321,[2]ImportationMaterialProgrammingE!B:AN,39,0)</f>
        <v>2204211620</v>
      </c>
      <c r="R321" s="22">
        <f>VLOOKUP(E321,[3]Relatório!$A$1:$AK$65536,29,0)</f>
        <v>44624</v>
      </c>
      <c r="S321" s="22">
        <v>44624</v>
      </c>
      <c r="T321" s="17" t="str">
        <f>VLOOKUP(A321,[2]ImportationMaterialProgrammingE!B:F,5,0)</f>
        <v>VERDE</v>
      </c>
      <c r="U321" s="22">
        <f>VLOOKUP(E321,[3]Relatório!$A$1:$AK$65536,33,0)</f>
        <v>44627</v>
      </c>
      <c r="V321" s="22">
        <v>44634</v>
      </c>
      <c r="W321" s="18">
        <f t="shared" ca="1" si="14"/>
        <v>11</v>
      </c>
      <c r="Z321" s="15" t="str">
        <f>VLOOKUP(A321,[2]ImportationMaterialProgrammingE!B:X,23,0)</f>
        <v>FINALIZADO</v>
      </c>
      <c r="AA321" s="1" t="str">
        <f>IF(Z321="DTA TRANSP","",VLOOKUP(A321,[2]ImportationMaterialProgrammingE!$B:$V,21,0))</f>
        <v>07/03/2022</v>
      </c>
      <c r="AB321" s="22">
        <f>VLOOKUP(E321,[3]Relatório!$A$1:$AK$65536,36,0)</f>
        <v>44627</v>
      </c>
      <c r="AC321" s="22">
        <v>44627</v>
      </c>
      <c r="AD321" s="3" t="s">
        <v>457</v>
      </c>
      <c r="AF321" s="24"/>
      <c r="AG321" s="24"/>
      <c r="AH321" s="24"/>
      <c r="AI321" s="24"/>
    </row>
    <row r="322" spans="1:35" x14ac:dyDescent="0.25">
      <c r="A322" s="26">
        <v>80534972</v>
      </c>
      <c r="B322" s="27" t="s">
        <v>367</v>
      </c>
      <c r="C322" s="27" t="s">
        <v>320</v>
      </c>
      <c r="D322" s="15">
        <f>VLOOKUP(C322,[1]CC!D$3:P$20,12,0)</f>
        <v>44616</v>
      </c>
      <c r="E322" s="16">
        <f>VLOOKUP(A322,[2]ImportationMaterialProgrammingE!B:C,2,0)</f>
        <v>540201596</v>
      </c>
      <c r="F322" s="3" t="s">
        <v>585</v>
      </c>
      <c r="G322" s="3" t="s">
        <v>452</v>
      </c>
      <c r="H322" s="17">
        <f t="shared" ca="1" si="12"/>
        <v>68</v>
      </c>
      <c r="I322" s="15" t="e">
        <f>IF(VLOOKUP(A322,[2]ImportationMaterialProgrammingE!B:U,20,0)=0,"",VLOOKUP(A322,[2]ImportationMaterialProgrammingE!B:U,20,0))</f>
        <v>#REF!</v>
      </c>
      <c r="J322" s="15" t="str">
        <f>IF(VLOOKUP(A322,[2]ImportationMaterialProgrammingE!B:Y,24,0)&lt;&gt;"","Sim","Não")</f>
        <v>Não</v>
      </c>
      <c r="K322" s="15" t="str">
        <f>IF(VLOOKUP(A322,[2]ImportationMaterialProgrammingE!B:X,23,0)="DTA TRANSP",VLOOKUP(A322,[2]ImportationMaterialProgrammingE!B:V,21,0),"")</f>
        <v>15/03/2022</v>
      </c>
      <c r="L322" s="15" t="str">
        <f>IF(VLOOKUP(A322,[2]ImportationMaterialProgrammingE!B:Y,24,0)=0,"",VLOOKUP(A322,[2]ImportationMaterialProgrammingE!B:Y,24,0))</f>
        <v/>
      </c>
      <c r="M322" s="21">
        <v>5.0299999999999997E-2</v>
      </c>
      <c r="N322" s="3" t="str">
        <f t="shared" si="13"/>
        <v>Remover bloqueio</v>
      </c>
      <c r="P322" s="3" t="s">
        <v>586</v>
      </c>
      <c r="Q322" s="16" t="str">
        <f>VLOOKUP(A322,[2]ImportationMaterialProgrammingE!B:AN,39,0)</f>
        <v xml:space="preserve">          </v>
      </c>
      <c r="R322" s="22" t="str">
        <f>VLOOKUP(E322,[3]Relatório!$A$1:$AK$65536,29,0)</f>
        <v/>
      </c>
      <c r="S322" s="22" t="s">
        <v>587</v>
      </c>
      <c r="T322" s="17" t="str">
        <f>VLOOKUP(A322,[2]ImportationMaterialProgrammingE!B:F,5,0)</f>
        <v/>
      </c>
      <c r="U322" s="22" t="str">
        <f>VLOOKUP(E322,[3]Relatório!$A$1:$AK$65536,33,0)</f>
        <v/>
      </c>
      <c r="V322" s="22">
        <v>44634</v>
      </c>
      <c r="W322" s="18">
        <f t="shared" ca="1" si="14"/>
        <v>11</v>
      </c>
      <c r="Z322" s="15" t="str">
        <f>VLOOKUP(A322,[2]ImportationMaterialProgrammingE!B:X,23,0)</f>
        <v>DTA TRANSP</v>
      </c>
      <c r="AA322" s="1" t="str">
        <f>IF(Z322="DTA TRANSP","",VLOOKUP(A322,[2]ImportationMaterialProgrammingE!$B:$V,21,0))</f>
        <v/>
      </c>
      <c r="AB322" s="22" t="str">
        <f>VLOOKUP(E322,[3]Relatório!$A$1:$AK$65536,36,0)</f>
        <v/>
      </c>
      <c r="AC322" s="22" t="s">
        <v>587</v>
      </c>
      <c r="AF322" s="24"/>
      <c r="AG322" s="24"/>
      <c r="AH322" s="24"/>
      <c r="AI322" s="24"/>
    </row>
    <row r="323" spans="1:35" x14ac:dyDescent="0.25">
      <c r="A323" s="26">
        <v>80534986</v>
      </c>
      <c r="B323" s="27" t="s">
        <v>368</v>
      </c>
      <c r="C323" s="27" t="s">
        <v>320</v>
      </c>
      <c r="D323" s="15">
        <f>VLOOKUP(C323,[1]CC!D$3:P$20,12,0)</f>
        <v>44616</v>
      </c>
      <c r="E323" s="16">
        <f>VLOOKUP(A323,[2]ImportationMaterialProgrammingE!B:C,2,0)</f>
        <v>540201600</v>
      </c>
      <c r="F323" s="3" t="s">
        <v>585</v>
      </c>
      <c r="G323" s="3" t="s">
        <v>452</v>
      </c>
      <c r="H323" s="17">
        <f t="shared" ca="1" si="12"/>
        <v>68</v>
      </c>
      <c r="I323" s="15" t="str">
        <f>IF(VLOOKUP(A323,[2]ImportationMaterialProgrammingE!B:U,20,0)=0,"",VLOOKUP(A323,[2]ImportationMaterialProgrammingE!B:U,20,0))</f>
        <v>25/02/2022</v>
      </c>
      <c r="J323" s="15" t="str">
        <f>IF(VLOOKUP(A323,[2]ImportationMaterialProgrammingE!B:Y,24,0)&lt;&gt;"","Sim","Não")</f>
        <v>Não</v>
      </c>
      <c r="K323" s="15" t="str">
        <f>IF(VLOOKUP(A323,[2]ImportationMaterialProgrammingE!B:X,23,0)="DTA TRANSP",VLOOKUP(A323,[2]ImportationMaterialProgrammingE!B:V,21,0),"")</f>
        <v/>
      </c>
      <c r="L323" s="15" t="str">
        <f>IF(VLOOKUP(A323,[2]ImportationMaterialProgrammingE!B:Y,24,0)=0,"",VLOOKUP(A323,[2]ImportationMaterialProgrammingE!B:Y,24,0))</f>
        <v/>
      </c>
      <c r="N323" s="3" t="str">
        <f t="shared" si="13"/>
        <v/>
      </c>
      <c r="P323" s="3" t="s">
        <v>586</v>
      </c>
      <c r="Q323" s="16" t="str">
        <f>VLOOKUP(A323,[2]ImportationMaterialProgrammingE!B:AN,39,0)</f>
        <v>2203815972</v>
      </c>
      <c r="R323" s="22">
        <f>VLOOKUP(E323,[3]Relatório!$A$1:$AK$65536,29,0)</f>
        <v>44617</v>
      </c>
      <c r="S323" s="22">
        <v>44617</v>
      </c>
      <c r="T323" s="17" t="str">
        <f>VLOOKUP(A323,[2]ImportationMaterialProgrammingE!B:F,5,0)</f>
        <v>VERMELHO</v>
      </c>
      <c r="U323" s="22" t="str">
        <f>VLOOKUP(E323,[3]Relatório!$A$1:$AK$65536,33,0)</f>
        <v/>
      </c>
      <c r="V323" s="22">
        <v>44634</v>
      </c>
      <c r="W323" s="18">
        <f t="shared" ca="1" si="14"/>
        <v>11</v>
      </c>
      <c r="Z323" s="15" t="str">
        <f>VLOOKUP(A323,[2]ImportationMaterialProgrammingE!B:X,23,0)</f>
        <v>SBL</v>
      </c>
      <c r="AA323" s="1" t="str">
        <f>IF(Z323="DTA TRANSP","",VLOOKUP(A323,[2]ImportationMaterialProgrammingE!$B:$V,21,0))</f>
        <v>25/02/2022</v>
      </c>
      <c r="AB323" s="22" t="str">
        <f>VLOOKUP(E323,[3]Relatório!$A$1:$AK$65536,36,0)</f>
        <v/>
      </c>
      <c r="AC323" s="22" t="s">
        <v>587</v>
      </c>
      <c r="AF323" s="24"/>
      <c r="AG323" s="24"/>
      <c r="AH323" s="24"/>
      <c r="AI323" s="24"/>
    </row>
    <row r="324" spans="1:35" x14ac:dyDescent="0.25">
      <c r="A324" s="26">
        <v>80534988</v>
      </c>
      <c r="B324" s="27" t="s">
        <v>369</v>
      </c>
      <c r="C324" s="27" t="s">
        <v>320</v>
      </c>
      <c r="D324" s="15">
        <f>VLOOKUP(C324,[1]CC!D$3:P$20,12,0)</f>
        <v>44616</v>
      </c>
      <c r="E324" s="16">
        <f>VLOOKUP(A324,[2]ImportationMaterialProgrammingE!B:C,2,0)</f>
        <v>540201598</v>
      </c>
      <c r="F324" s="3" t="s">
        <v>585</v>
      </c>
      <c r="G324" s="3" t="s">
        <v>452</v>
      </c>
      <c r="H324" s="17">
        <f t="shared" ca="1" si="12"/>
        <v>68</v>
      </c>
      <c r="I324" s="15" t="str">
        <f>IF(VLOOKUP(A324,[2]ImportationMaterialProgrammingE!B:U,20,0)=0,"",VLOOKUP(A324,[2]ImportationMaterialProgrammingE!B:U,20,0))</f>
        <v>08/03/2022</v>
      </c>
      <c r="J324" s="15" t="str">
        <f>IF(VLOOKUP(A324,[2]ImportationMaterialProgrammingE!B:Y,24,0)&lt;&gt;"","Sim","Não")</f>
        <v>Não</v>
      </c>
      <c r="K324" s="15" t="str">
        <f>IF(VLOOKUP(A324,[2]ImportationMaterialProgrammingE!B:X,23,0)="DTA TRANSP",VLOOKUP(A324,[2]ImportationMaterialProgrammingE!B:V,21,0),"")</f>
        <v/>
      </c>
      <c r="L324" s="15" t="str">
        <f>IF(VLOOKUP(A324,[2]ImportationMaterialProgrammingE!B:Y,24,0)=0,"",VLOOKUP(A324,[2]ImportationMaterialProgrammingE!B:Y,24,0))</f>
        <v/>
      </c>
      <c r="M324" s="21">
        <v>6.1199999999999997E-2</v>
      </c>
      <c r="N324" s="3" t="str">
        <f t="shared" si="13"/>
        <v>Remover bloqueio</v>
      </c>
      <c r="P324" s="3" t="s">
        <v>456</v>
      </c>
      <c r="Q324" s="16" t="str">
        <f>VLOOKUP(A324,[2]ImportationMaterialProgrammingE!B:AN,39,0)</f>
        <v>2204066809</v>
      </c>
      <c r="R324" s="22">
        <f>VLOOKUP(E324,[3]Relatório!$A$1:$AK$65536,29,0)</f>
        <v>44623</v>
      </c>
      <c r="S324" s="22">
        <v>44623</v>
      </c>
      <c r="T324" s="17" t="str">
        <f>VLOOKUP(A324,[2]ImportationMaterialProgrammingE!B:F,5,0)</f>
        <v>VERDE</v>
      </c>
      <c r="U324" s="22">
        <f>VLOOKUP(E324,[3]Relatório!$A$1:$AK$65536,33,0)</f>
        <v>44624</v>
      </c>
      <c r="V324" s="22">
        <v>44631</v>
      </c>
      <c r="W324" s="18">
        <f t="shared" ca="1" si="14"/>
        <v>8</v>
      </c>
      <c r="Y324" s="3" t="s">
        <v>584</v>
      </c>
      <c r="Z324" s="15" t="str">
        <f>VLOOKUP(A324,[2]ImportationMaterialProgrammingE!B:X,23,0)</f>
        <v>FINALIZADO</v>
      </c>
      <c r="AA324" s="1" t="str">
        <f>IF(Z324="DTA TRANSP","",VLOOKUP(A324,[2]ImportationMaterialProgrammingE!$B:$V,21,0))</f>
        <v>08/03/2022</v>
      </c>
      <c r="AB324" s="22">
        <f>VLOOKUP(E324,[3]Relatório!$A$1:$AK$65536,36,0)</f>
        <v>44627</v>
      </c>
      <c r="AC324" s="22">
        <v>44627</v>
      </c>
      <c r="AD324" s="3" t="s">
        <v>457</v>
      </c>
      <c r="AF324" s="24"/>
      <c r="AG324" s="24"/>
      <c r="AH324" s="24"/>
      <c r="AI324" s="24"/>
    </row>
    <row r="325" spans="1:35" x14ac:dyDescent="0.25">
      <c r="A325" s="26">
        <v>80534993</v>
      </c>
      <c r="B325" s="27" t="s">
        <v>370</v>
      </c>
      <c r="C325" s="27" t="s">
        <v>320</v>
      </c>
      <c r="D325" s="15">
        <f>VLOOKUP(C325,[1]CC!D$3:P$20,12,0)</f>
        <v>44616</v>
      </c>
      <c r="E325" s="16">
        <f>VLOOKUP(A325,[2]ImportationMaterialProgrammingE!B:C,2,0)</f>
        <v>540201601</v>
      </c>
      <c r="F325" s="3" t="s">
        <v>585</v>
      </c>
      <c r="G325" s="3" t="s">
        <v>452</v>
      </c>
      <c r="H325" s="17">
        <f t="shared" ref="H325:H388" ca="1" si="15">IFERROR(IF(D325&gt;L325,90-_xlfn.DAYS(NOW(),D325),90-_xlfn.DAYS(NOW(),L325)),90-_xlfn.DAYS(NOW(),D325))</f>
        <v>68</v>
      </c>
      <c r="I325" s="15" t="str">
        <f>IF(VLOOKUP(A325,[2]ImportationMaterialProgrammingE!B:U,20,0)=0,"",VLOOKUP(A325,[2]ImportationMaterialProgrammingE!B:U,20,0))</f>
        <v>10/03/2022</v>
      </c>
      <c r="J325" s="15" t="str">
        <f>IF(VLOOKUP(A325,[2]ImportationMaterialProgrammingE!B:Y,24,0)&lt;&gt;"","Sim","Não")</f>
        <v>Não</v>
      </c>
      <c r="K325" s="15" t="str">
        <f>IF(VLOOKUP(A325,[2]ImportationMaterialProgrammingE!B:X,23,0)="DTA TRANSP",VLOOKUP(A325,[2]ImportationMaterialProgrammingE!B:V,21,0),"")</f>
        <v/>
      </c>
      <c r="L325" s="15" t="str">
        <f>IF(VLOOKUP(A325,[2]ImportationMaterialProgrammingE!B:Y,24,0)=0,"",VLOOKUP(A325,[2]ImportationMaterialProgrammingE!B:Y,24,0))</f>
        <v/>
      </c>
      <c r="M325" s="21">
        <v>6.5000000000000002E-2</v>
      </c>
      <c r="N325" s="3" t="str">
        <f t="shared" ref="N325:N388" si="16">IF(AND(M325&gt;=-0.1,M325&lt;=0.1,M325&lt;&gt;""),"Remover bloqueio","")</f>
        <v>Remover bloqueio</v>
      </c>
      <c r="P325" s="3" t="s">
        <v>586</v>
      </c>
      <c r="Q325" s="16" t="str">
        <f>VLOOKUP(A325,[2]ImportationMaterialProgrammingE!B:AN,39,0)</f>
        <v>2204488100</v>
      </c>
      <c r="R325" s="22">
        <f>VLOOKUP(E325,[3]Relatório!$A$1:$AK$65536,29,0)</f>
        <v>44629</v>
      </c>
      <c r="S325" s="22">
        <v>44629</v>
      </c>
      <c r="T325" s="17" t="str">
        <f>VLOOKUP(A325,[2]ImportationMaterialProgrammingE!B:F,5,0)</f>
        <v>VERDE</v>
      </c>
      <c r="U325" s="22">
        <f>VLOOKUP(E325,[3]Relatório!$A$1:$AK$65536,33,0)</f>
        <v>44629</v>
      </c>
      <c r="V325" s="22">
        <v>44631</v>
      </c>
      <c r="W325" s="18">
        <f t="shared" ref="W325:W388" ca="1" si="17">IF(V325&lt;&gt;"",15-_xlfn.DAYS(NOW(),V325),"")</f>
        <v>8</v>
      </c>
      <c r="Z325" s="15" t="str">
        <f>VLOOKUP(A325,[2]ImportationMaterialProgrammingE!B:X,23,0)</f>
        <v/>
      </c>
      <c r="AA325" s="1" t="str">
        <f>IF(Z325="DTA TRANSP","",VLOOKUP(A325,[2]ImportationMaterialProgrammingE!$B:$V,21,0))</f>
        <v/>
      </c>
      <c r="AB325" s="22">
        <f>VLOOKUP(E325,[3]Relatório!$A$1:$AK$65536,36,0)</f>
        <v>44634</v>
      </c>
      <c r="AC325" s="22">
        <v>44634</v>
      </c>
      <c r="AD325" s="3" t="s">
        <v>457</v>
      </c>
      <c r="AF325" s="24"/>
      <c r="AG325" s="24"/>
      <c r="AH325" s="24"/>
      <c r="AI325" s="24"/>
    </row>
    <row r="326" spans="1:35" x14ac:dyDescent="0.25">
      <c r="A326" s="26">
        <v>80535008</v>
      </c>
      <c r="B326" s="27" t="s">
        <v>371</v>
      </c>
      <c r="C326" s="27" t="s">
        <v>320</v>
      </c>
      <c r="D326" s="15">
        <f>VLOOKUP(C326,[1]CC!D$3:P$20,12,0)</f>
        <v>44616</v>
      </c>
      <c r="E326" s="16">
        <f>VLOOKUP(A326,[2]ImportationMaterialProgrammingE!B:C,2,0)</f>
        <v>540201604</v>
      </c>
      <c r="F326" s="3" t="s">
        <v>585</v>
      </c>
      <c r="G326" s="3" t="s">
        <v>452</v>
      </c>
      <c r="H326" s="17">
        <f t="shared" ca="1" si="15"/>
        <v>68</v>
      </c>
      <c r="I326" s="15" t="str">
        <f>IF(VLOOKUP(A326,[2]ImportationMaterialProgrammingE!B:U,20,0)=0,"",VLOOKUP(A326,[2]ImportationMaterialProgrammingE!B:U,20,0))</f>
        <v>17/03/2022</v>
      </c>
      <c r="J326" s="15" t="str">
        <f>IF(VLOOKUP(A326,[2]ImportationMaterialProgrammingE!B:Y,24,0)&lt;&gt;"","Sim","Não")</f>
        <v>Não</v>
      </c>
      <c r="K326" s="15" t="str">
        <f>IF(VLOOKUP(A326,[2]ImportationMaterialProgrammingE!B:X,23,0)="DTA TRANSP",VLOOKUP(A326,[2]ImportationMaterialProgrammingE!B:V,21,0),"")</f>
        <v/>
      </c>
      <c r="L326" s="15" t="str">
        <f>IF(VLOOKUP(A326,[2]ImportationMaterialProgrammingE!B:Y,24,0)=0,"",VLOOKUP(A326,[2]ImportationMaterialProgrammingE!B:Y,24,0))</f>
        <v/>
      </c>
      <c r="N326" s="3" t="str">
        <f t="shared" si="16"/>
        <v/>
      </c>
      <c r="P326" s="3" t="s">
        <v>586</v>
      </c>
      <c r="Q326" s="16" t="str">
        <f>VLOOKUP(A326,[2]ImportationMaterialProgrammingE!B:AN,39,0)</f>
        <v xml:space="preserve">          </v>
      </c>
      <c r="R326" s="22">
        <f>VLOOKUP(E326,[3]Relatório!$A$1:$AK$65536,29,0)</f>
        <v>44636</v>
      </c>
      <c r="S326" s="22" t="s">
        <v>587</v>
      </c>
      <c r="T326" s="17" t="str">
        <f>VLOOKUP(A326,[2]ImportationMaterialProgrammingE!B:F,5,0)</f>
        <v/>
      </c>
      <c r="U326" s="22">
        <f>VLOOKUP(E326,[3]Relatório!$A$1:$AK$65536,33,0)</f>
        <v>44636</v>
      </c>
      <c r="V326" s="22">
        <v>44634</v>
      </c>
      <c r="W326" s="18">
        <f t="shared" ca="1" si="17"/>
        <v>11</v>
      </c>
      <c r="Z326" s="15" t="str">
        <f>VLOOKUP(A326,[2]ImportationMaterialProgrammingE!B:X,23,0)</f>
        <v/>
      </c>
      <c r="AA326" s="1" t="str">
        <f>IF(Z326="DTA TRANSP","",VLOOKUP(A326,[2]ImportationMaterialProgrammingE!$B:$V,21,0))</f>
        <v/>
      </c>
      <c r="AB326" s="22" t="str">
        <f>VLOOKUP(E326,[3]Relatório!$A$1:$AK$65536,36,0)</f>
        <v/>
      </c>
      <c r="AC326" s="22" t="s">
        <v>587</v>
      </c>
      <c r="AF326" s="24"/>
      <c r="AG326" s="24"/>
      <c r="AH326" s="24"/>
      <c r="AI326" s="24"/>
    </row>
    <row r="327" spans="1:35" x14ac:dyDescent="0.25">
      <c r="A327" s="26">
        <v>80535010</v>
      </c>
      <c r="B327" s="27" t="s">
        <v>372</v>
      </c>
      <c r="C327" s="27" t="s">
        <v>320</v>
      </c>
      <c r="D327" s="15">
        <f>VLOOKUP(C327,[1]CC!D$3:P$20,12,0)</f>
        <v>44616</v>
      </c>
      <c r="E327" s="16">
        <f>VLOOKUP(A327,[2]ImportationMaterialProgrammingE!B:C,2,0)</f>
        <v>540201606</v>
      </c>
      <c r="F327" s="3" t="s">
        <v>585</v>
      </c>
      <c r="G327" s="3" t="s">
        <v>452</v>
      </c>
      <c r="H327" s="17">
        <f t="shared" ca="1" si="15"/>
        <v>68</v>
      </c>
      <c r="I327" s="15" t="str">
        <f>IF(VLOOKUP(A327,[2]ImportationMaterialProgrammingE!B:U,20,0)=0,"",VLOOKUP(A327,[2]ImportationMaterialProgrammingE!B:U,20,0))</f>
        <v>15/03/2022</v>
      </c>
      <c r="J327" s="15" t="str">
        <f>IF(VLOOKUP(A327,[2]ImportationMaterialProgrammingE!B:Y,24,0)&lt;&gt;"","Sim","Não")</f>
        <v>Não</v>
      </c>
      <c r="K327" s="15" t="str">
        <f>IF(VLOOKUP(A327,[2]ImportationMaterialProgrammingE!B:X,23,0)="DTA TRANSP",VLOOKUP(A327,[2]ImportationMaterialProgrammingE!B:V,21,0),"")</f>
        <v/>
      </c>
      <c r="L327" s="15" t="str">
        <f>IF(VLOOKUP(A327,[2]ImportationMaterialProgrammingE!B:Y,24,0)=0,"",VLOOKUP(A327,[2]ImportationMaterialProgrammingE!B:Y,24,0))</f>
        <v/>
      </c>
      <c r="N327" s="3" t="str">
        <f t="shared" si="16"/>
        <v/>
      </c>
      <c r="P327" s="3" t="s">
        <v>456</v>
      </c>
      <c r="Q327" s="16" t="str">
        <f>VLOOKUP(A327,[2]ImportationMaterialProgrammingE!B:AN,39,0)</f>
        <v>2204211710</v>
      </c>
      <c r="R327" s="22">
        <f>VLOOKUP(E327,[3]Relatório!$A$1:$AK$65536,29,0)</f>
        <v>44624</v>
      </c>
      <c r="S327" s="22">
        <v>44624</v>
      </c>
      <c r="T327" s="17" t="str">
        <f>VLOOKUP(A327,[2]ImportationMaterialProgrammingE!B:F,5,0)</f>
        <v>VERDE</v>
      </c>
      <c r="U327" s="22">
        <f>VLOOKUP(E327,[3]Relatório!$A$1:$AK$65536,33,0)</f>
        <v>44627</v>
      </c>
      <c r="V327" s="22">
        <v>44634</v>
      </c>
      <c r="W327" s="18">
        <f t="shared" ca="1" si="17"/>
        <v>11</v>
      </c>
      <c r="Z327" s="15" t="str">
        <f>VLOOKUP(A327,[2]ImportationMaterialProgrammingE!B:X,23,0)</f>
        <v/>
      </c>
      <c r="AA327" s="1" t="str">
        <f>IF(Z327="DTA TRANSP","",VLOOKUP(A327,[2]ImportationMaterialProgrammingE!$B:$V,21,0))</f>
        <v/>
      </c>
      <c r="AB327" s="22" t="str">
        <f>VLOOKUP(E327,[3]Relatório!$A$1:$AK$65536,36,0)</f>
        <v/>
      </c>
      <c r="AC327" s="22" t="s">
        <v>587</v>
      </c>
      <c r="AF327" s="24"/>
      <c r="AG327" s="24"/>
      <c r="AH327" s="24"/>
      <c r="AI327" s="24"/>
    </row>
    <row r="328" spans="1:35" x14ac:dyDescent="0.25">
      <c r="A328" s="26">
        <v>80535018</v>
      </c>
      <c r="B328" s="27" t="s">
        <v>373</v>
      </c>
      <c r="C328" s="27" t="s">
        <v>320</v>
      </c>
      <c r="D328" s="15">
        <f>VLOOKUP(C328,[1]CC!D$3:P$20,12,0)</f>
        <v>44616</v>
      </c>
      <c r="E328" s="16">
        <f>VLOOKUP(A328,[2]ImportationMaterialProgrammingE!B:C,2,0)</f>
        <v>540201610</v>
      </c>
      <c r="F328" s="3" t="s">
        <v>585</v>
      </c>
      <c r="G328" s="3" t="s">
        <v>452</v>
      </c>
      <c r="H328" s="17">
        <f t="shared" ca="1" si="15"/>
        <v>68</v>
      </c>
      <c r="I328" s="15" t="e">
        <f>IF(VLOOKUP(A328,[2]ImportationMaterialProgrammingE!B:U,20,0)=0,"",VLOOKUP(A328,[2]ImportationMaterialProgrammingE!B:U,20,0))</f>
        <v>#REF!</v>
      </c>
      <c r="J328" s="15" t="str">
        <f>IF(VLOOKUP(A328,[2]ImportationMaterialProgrammingE!B:Y,24,0)&lt;&gt;"","Sim","Não")</f>
        <v>Não</v>
      </c>
      <c r="K328" s="15" t="str">
        <f>IF(VLOOKUP(A328,[2]ImportationMaterialProgrammingE!B:X,23,0)="DTA TRANSP",VLOOKUP(A328,[2]ImportationMaterialProgrammingE!B:V,21,0),"")</f>
        <v>15/03/2022</v>
      </c>
      <c r="L328" s="15" t="str">
        <f>IF(VLOOKUP(A328,[2]ImportationMaterialProgrammingE!B:Y,24,0)=0,"",VLOOKUP(A328,[2]ImportationMaterialProgrammingE!B:Y,24,0))</f>
        <v/>
      </c>
      <c r="M328" s="21">
        <v>5.3999999999999999E-2</v>
      </c>
      <c r="N328" s="3" t="str">
        <f t="shared" si="16"/>
        <v>Remover bloqueio</v>
      </c>
      <c r="P328" s="3" t="s">
        <v>586</v>
      </c>
      <c r="Q328" s="16" t="str">
        <f>VLOOKUP(A328,[2]ImportationMaterialProgrammingE!B:AN,39,0)</f>
        <v xml:space="preserve">          </v>
      </c>
      <c r="R328" s="22" t="str">
        <f>VLOOKUP(E328,[3]Relatório!$A$1:$AK$65536,29,0)</f>
        <v/>
      </c>
      <c r="S328" s="22" t="s">
        <v>587</v>
      </c>
      <c r="T328" s="17" t="str">
        <f>VLOOKUP(A328,[2]ImportationMaterialProgrammingE!B:F,5,0)</f>
        <v/>
      </c>
      <c r="U328" s="22" t="str">
        <f>VLOOKUP(E328,[3]Relatório!$A$1:$AK$65536,33,0)</f>
        <v/>
      </c>
      <c r="V328" s="22">
        <v>44634</v>
      </c>
      <c r="W328" s="18">
        <f t="shared" ca="1" si="17"/>
        <v>11</v>
      </c>
      <c r="Z328" s="15" t="str">
        <f>VLOOKUP(A328,[2]ImportationMaterialProgrammingE!B:X,23,0)</f>
        <v>DTA TRANSP</v>
      </c>
      <c r="AA328" s="1" t="str">
        <f>IF(Z328="DTA TRANSP","",VLOOKUP(A328,[2]ImportationMaterialProgrammingE!$B:$V,21,0))</f>
        <v/>
      </c>
      <c r="AB328" s="22" t="str">
        <f>VLOOKUP(E328,[3]Relatório!$A$1:$AK$65536,36,0)</f>
        <v/>
      </c>
      <c r="AC328" s="22" t="s">
        <v>587</v>
      </c>
      <c r="AF328" s="24"/>
      <c r="AG328" s="24"/>
      <c r="AH328" s="24"/>
      <c r="AI328" s="24"/>
    </row>
    <row r="329" spans="1:35" x14ac:dyDescent="0.25">
      <c r="A329" s="26">
        <v>80535025</v>
      </c>
      <c r="B329" s="27" t="s">
        <v>374</v>
      </c>
      <c r="C329" s="27" t="s">
        <v>320</v>
      </c>
      <c r="D329" s="15">
        <f>VLOOKUP(C329,[1]CC!D$3:P$20,12,0)</f>
        <v>44616</v>
      </c>
      <c r="E329" s="16">
        <f>VLOOKUP(A329,[2]ImportationMaterialProgrammingE!B:C,2,0)</f>
        <v>540201612</v>
      </c>
      <c r="F329" s="3" t="s">
        <v>585</v>
      </c>
      <c r="G329" s="3" t="s">
        <v>452</v>
      </c>
      <c r="H329" s="17">
        <f t="shared" ca="1" si="15"/>
        <v>68</v>
      </c>
      <c r="I329" s="15" t="e">
        <f>IF(VLOOKUP(A329,[2]ImportationMaterialProgrammingE!B:U,20,0)=0,"",VLOOKUP(A329,[2]ImportationMaterialProgrammingE!B:U,20,0))</f>
        <v>#REF!</v>
      </c>
      <c r="J329" s="15" t="str">
        <f>IF(VLOOKUP(A329,[2]ImportationMaterialProgrammingE!B:Y,24,0)&lt;&gt;"","Sim","Não")</f>
        <v>Não</v>
      </c>
      <c r="K329" s="15" t="str">
        <f>IF(VLOOKUP(A329,[2]ImportationMaterialProgrammingE!B:X,23,0)="DTA TRANSP",VLOOKUP(A329,[2]ImportationMaterialProgrammingE!B:V,21,0),"")</f>
        <v>15/03/2022</v>
      </c>
      <c r="L329" s="15" t="str">
        <f>IF(VLOOKUP(A329,[2]ImportationMaterialProgrammingE!B:Y,24,0)=0,"",VLOOKUP(A329,[2]ImportationMaterialProgrammingE!B:Y,24,0))</f>
        <v/>
      </c>
      <c r="M329" s="21">
        <v>5.3999999999999999E-2</v>
      </c>
      <c r="N329" s="3" t="str">
        <f t="shared" si="16"/>
        <v>Remover bloqueio</v>
      </c>
      <c r="P329" s="3" t="s">
        <v>586</v>
      </c>
      <c r="Q329" s="16" t="str">
        <f>VLOOKUP(A329,[2]ImportationMaterialProgrammingE!B:AN,39,0)</f>
        <v xml:space="preserve">          </v>
      </c>
      <c r="R329" s="22" t="str">
        <f>VLOOKUP(E329,[3]Relatório!$A$1:$AK$65536,29,0)</f>
        <v/>
      </c>
      <c r="S329" s="22" t="s">
        <v>587</v>
      </c>
      <c r="T329" s="17" t="str">
        <f>VLOOKUP(A329,[2]ImportationMaterialProgrammingE!B:F,5,0)</f>
        <v/>
      </c>
      <c r="U329" s="22" t="str">
        <f>VLOOKUP(E329,[3]Relatório!$A$1:$AK$65536,33,0)</f>
        <v/>
      </c>
      <c r="V329" s="22">
        <v>44634</v>
      </c>
      <c r="W329" s="18">
        <f t="shared" ca="1" si="17"/>
        <v>11</v>
      </c>
      <c r="Z329" s="15" t="str">
        <f>VLOOKUP(A329,[2]ImportationMaterialProgrammingE!B:X,23,0)</f>
        <v>DTA TRANSP</v>
      </c>
      <c r="AA329" s="1" t="str">
        <f>IF(Z329="DTA TRANSP","",VLOOKUP(A329,[2]ImportationMaterialProgrammingE!$B:$V,21,0))</f>
        <v/>
      </c>
      <c r="AB329" s="22" t="str">
        <f>VLOOKUP(E329,[3]Relatório!$A$1:$AK$65536,36,0)</f>
        <v/>
      </c>
      <c r="AC329" s="22" t="s">
        <v>587</v>
      </c>
      <c r="AF329" s="24"/>
      <c r="AG329" s="24"/>
      <c r="AH329" s="24"/>
      <c r="AI329" s="24"/>
    </row>
    <row r="330" spans="1:35" x14ac:dyDescent="0.25">
      <c r="A330" s="26">
        <v>80535027</v>
      </c>
      <c r="B330" s="27" t="s">
        <v>375</v>
      </c>
      <c r="C330" s="27" t="s">
        <v>320</v>
      </c>
      <c r="D330" s="15">
        <f>VLOOKUP(C330,[1]CC!D$3:P$20,12,0)</f>
        <v>44616</v>
      </c>
      <c r="E330" s="16">
        <f>VLOOKUP(A330,[2]ImportationMaterialProgrammingE!B:C,2,0)</f>
        <v>540201614</v>
      </c>
      <c r="F330" s="3" t="s">
        <v>585</v>
      </c>
      <c r="G330" s="3" t="s">
        <v>452</v>
      </c>
      <c r="H330" s="17">
        <f t="shared" ca="1" si="15"/>
        <v>68</v>
      </c>
      <c r="I330" s="15" t="str">
        <f>IF(VLOOKUP(A330,[2]ImportationMaterialProgrammingE!B:U,20,0)=0,"",VLOOKUP(A330,[2]ImportationMaterialProgrammingE!B:U,20,0))</f>
        <v>08/03/2022</v>
      </c>
      <c r="J330" s="15" t="str">
        <f>IF(VLOOKUP(A330,[2]ImportationMaterialProgrammingE!B:Y,24,0)&lt;&gt;"","Sim","Não")</f>
        <v>Não</v>
      </c>
      <c r="K330" s="15" t="str">
        <f>IF(VLOOKUP(A330,[2]ImportationMaterialProgrammingE!B:X,23,0)="DTA TRANSP",VLOOKUP(A330,[2]ImportationMaterialProgrammingE!B:V,21,0),"")</f>
        <v/>
      </c>
      <c r="L330" s="15" t="str">
        <f>IF(VLOOKUP(A330,[2]ImportationMaterialProgrammingE!B:Y,24,0)=0,"",VLOOKUP(A330,[2]ImportationMaterialProgrammingE!B:Y,24,0))</f>
        <v/>
      </c>
      <c r="N330" s="3" t="str">
        <f t="shared" si="16"/>
        <v/>
      </c>
      <c r="P330" s="3" t="s">
        <v>456</v>
      </c>
      <c r="Q330" s="16" t="str">
        <f>VLOOKUP(A330,[2]ImportationMaterialProgrammingE!B:AN,39,0)</f>
        <v>2204066981</v>
      </c>
      <c r="R330" s="22">
        <f>VLOOKUP(E330,[3]Relatório!$A$1:$AK$65536,29,0)</f>
        <v>44623</v>
      </c>
      <c r="S330" s="22">
        <v>44623</v>
      </c>
      <c r="T330" s="17" t="str">
        <f>VLOOKUP(A330,[2]ImportationMaterialProgrammingE!B:F,5,0)</f>
        <v>VERDE</v>
      </c>
      <c r="U330" s="22">
        <f>VLOOKUP(E330,[3]Relatório!$A$1:$AK$65536,33,0)</f>
        <v>44624</v>
      </c>
      <c r="V330" s="22">
        <v>44631</v>
      </c>
      <c r="W330" s="18">
        <f t="shared" ca="1" si="17"/>
        <v>8</v>
      </c>
      <c r="Y330" s="3" t="s">
        <v>584</v>
      </c>
      <c r="Z330" s="15" t="str">
        <f>VLOOKUP(A330,[2]ImportationMaterialProgrammingE!B:X,23,0)</f>
        <v>FINALIZADO</v>
      </c>
      <c r="AA330" s="1" t="str">
        <f>IF(Z330="DTA TRANSP","",VLOOKUP(A330,[2]ImportationMaterialProgrammingE!$B:$V,21,0))</f>
        <v>08/03/2022</v>
      </c>
      <c r="AB330" s="22">
        <f>VLOOKUP(E330,[3]Relatório!$A$1:$AK$65536,36,0)</f>
        <v>44627</v>
      </c>
      <c r="AC330" s="22">
        <v>44627</v>
      </c>
      <c r="AD330" s="3" t="s">
        <v>457</v>
      </c>
      <c r="AF330" s="24"/>
      <c r="AG330" s="24"/>
      <c r="AH330" s="24"/>
      <c r="AI330" s="24"/>
    </row>
    <row r="331" spans="1:35" x14ac:dyDescent="0.25">
      <c r="A331" s="26">
        <v>80535032</v>
      </c>
      <c r="B331" s="27" t="s">
        <v>376</v>
      </c>
      <c r="C331" s="27" t="s">
        <v>320</v>
      </c>
      <c r="D331" s="15">
        <f>VLOOKUP(C331,[1]CC!D$3:P$20,12,0)</f>
        <v>44616</v>
      </c>
      <c r="E331" s="16">
        <f>VLOOKUP(A331,[2]ImportationMaterialProgrammingE!B:C,2,0)</f>
        <v>540201616</v>
      </c>
      <c r="F331" s="3" t="s">
        <v>585</v>
      </c>
      <c r="G331" s="3" t="s">
        <v>452</v>
      </c>
      <c r="H331" s="17">
        <f t="shared" ca="1" si="15"/>
        <v>68</v>
      </c>
      <c r="I331" s="15" t="e">
        <f>IF(VLOOKUP(A331,[2]ImportationMaterialProgrammingE!B:U,20,0)=0,"",VLOOKUP(A331,[2]ImportationMaterialProgrammingE!B:U,20,0))</f>
        <v>#REF!</v>
      </c>
      <c r="J331" s="15" t="str">
        <f>IF(VLOOKUP(A331,[2]ImportationMaterialProgrammingE!B:Y,24,0)&lt;&gt;"","Sim","Não")</f>
        <v>Não</v>
      </c>
      <c r="K331" s="15" t="str">
        <f>IF(VLOOKUP(A331,[2]ImportationMaterialProgrammingE!B:X,23,0)="DTA TRANSP",VLOOKUP(A331,[2]ImportationMaterialProgrammingE!B:V,21,0),"")</f>
        <v>15/03/2022</v>
      </c>
      <c r="L331" s="15" t="str">
        <f>IF(VLOOKUP(A331,[2]ImportationMaterialProgrammingE!B:Y,24,0)=0,"",VLOOKUP(A331,[2]ImportationMaterialProgrammingE!B:Y,24,0))</f>
        <v/>
      </c>
      <c r="M331" s="21">
        <v>7.1900000000000006E-2</v>
      </c>
      <c r="N331" s="3" t="str">
        <f t="shared" si="16"/>
        <v>Remover bloqueio</v>
      </c>
      <c r="P331" s="3" t="s">
        <v>586</v>
      </c>
      <c r="Q331" s="16" t="str">
        <f>VLOOKUP(A331,[2]ImportationMaterialProgrammingE!B:AN,39,0)</f>
        <v xml:space="preserve">          </v>
      </c>
      <c r="R331" s="22" t="str">
        <f>VLOOKUP(E331,[3]Relatório!$A$1:$AK$65536,29,0)</f>
        <v/>
      </c>
      <c r="S331" s="22" t="s">
        <v>587</v>
      </c>
      <c r="T331" s="17" t="str">
        <f>VLOOKUP(A331,[2]ImportationMaterialProgrammingE!B:F,5,0)</f>
        <v/>
      </c>
      <c r="U331" s="22" t="str">
        <f>VLOOKUP(E331,[3]Relatório!$A$1:$AK$65536,33,0)</f>
        <v/>
      </c>
      <c r="V331" s="22" t="s">
        <v>587</v>
      </c>
      <c r="W331" s="18" t="str">
        <f t="shared" ca="1" si="17"/>
        <v/>
      </c>
      <c r="Z331" s="15" t="str">
        <f>VLOOKUP(A331,[2]ImportationMaterialProgrammingE!B:X,23,0)</f>
        <v>DTA TRANSP</v>
      </c>
      <c r="AA331" s="1" t="str">
        <f>IF(Z331="DTA TRANSP","",VLOOKUP(A331,[2]ImportationMaterialProgrammingE!$B:$V,21,0))</f>
        <v/>
      </c>
      <c r="AB331" s="22" t="str">
        <f>VLOOKUP(E331,[3]Relatório!$A$1:$AK$65536,36,0)</f>
        <v/>
      </c>
      <c r="AC331" s="22" t="s">
        <v>587</v>
      </c>
      <c r="AF331" s="24"/>
      <c r="AG331" s="24"/>
      <c r="AH331" s="24"/>
      <c r="AI331" s="24"/>
    </row>
    <row r="332" spans="1:35" x14ac:dyDescent="0.25">
      <c r="A332" s="26">
        <v>80535040</v>
      </c>
      <c r="B332" s="27" t="s">
        <v>377</v>
      </c>
      <c r="C332" s="27" t="s">
        <v>320</v>
      </c>
      <c r="D332" s="15">
        <f>VLOOKUP(C332,[1]CC!D$3:P$20,12,0)</f>
        <v>44616</v>
      </c>
      <c r="E332" s="16">
        <f>VLOOKUP(A332,[2]ImportationMaterialProgrammingE!B:C,2,0)</f>
        <v>540201617</v>
      </c>
      <c r="F332" s="3" t="s">
        <v>585</v>
      </c>
      <c r="G332" s="3" t="s">
        <v>452</v>
      </c>
      <c r="H332" s="17">
        <f t="shared" ca="1" si="15"/>
        <v>68</v>
      </c>
      <c r="I332" s="15" t="e">
        <f>IF(VLOOKUP(A332,[2]ImportationMaterialProgrammingE!B:U,20,0)=0,"",VLOOKUP(A332,[2]ImportationMaterialProgrammingE!B:U,20,0))</f>
        <v>#REF!</v>
      </c>
      <c r="J332" s="15" t="str">
        <f>IF(VLOOKUP(A332,[2]ImportationMaterialProgrammingE!B:Y,24,0)&lt;&gt;"","Sim","Não")</f>
        <v>Não</v>
      </c>
      <c r="K332" s="15" t="str">
        <f>IF(VLOOKUP(A332,[2]ImportationMaterialProgrammingE!B:X,23,0)="DTA TRANSP",VLOOKUP(A332,[2]ImportationMaterialProgrammingE!B:V,21,0),"")</f>
        <v>15/03/2022</v>
      </c>
      <c r="L332" s="15" t="str">
        <f>IF(VLOOKUP(A332,[2]ImportationMaterialProgrammingE!B:Y,24,0)=0,"",VLOOKUP(A332,[2]ImportationMaterialProgrammingE!B:Y,24,0))</f>
        <v/>
      </c>
      <c r="N332" s="3" t="str">
        <f t="shared" si="16"/>
        <v/>
      </c>
      <c r="P332" s="3" t="s">
        <v>586</v>
      </c>
      <c r="Q332" s="16" t="str">
        <f>VLOOKUP(A332,[2]ImportationMaterialProgrammingE!B:AN,39,0)</f>
        <v xml:space="preserve">          </v>
      </c>
      <c r="R332" s="22" t="str">
        <f>VLOOKUP(E332,[3]Relatório!$A$1:$AK$65536,29,0)</f>
        <v/>
      </c>
      <c r="S332" s="22" t="s">
        <v>587</v>
      </c>
      <c r="T332" s="17" t="str">
        <f>VLOOKUP(A332,[2]ImportationMaterialProgrammingE!B:F,5,0)</f>
        <v/>
      </c>
      <c r="U332" s="22" t="str">
        <f>VLOOKUP(E332,[3]Relatório!$A$1:$AK$65536,33,0)</f>
        <v/>
      </c>
      <c r="V332" s="22" t="s">
        <v>587</v>
      </c>
      <c r="W332" s="18" t="str">
        <f t="shared" ca="1" si="17"/>
        <v/>
      </c>
      <c r="Z332" s="15" t="str">
        <f>VLOOKUP(A332,[2]ImportationMaterialProgrammingE!B:X,23,0)</f>
        <v>DTA TRANSP</v>
      </c>
      <c r="AA332" s="1" t="str">
        <f>IF(Z332="DTA TRANSP","",VLOOKUP(A332,[2]ImportationMaterialProgrammingE!$B:$V,21,0))</f>
        <v/>
      </c>
      <c r="AB332" s="22" t="str">
        <f>VLOOKUP(E332,[3]Relatório!$A$1:$AK$65536,36,0)</f>
        <v/>
      </c>
      <c r="AC332" s="22" t="s">
        <v>587</v>
      </c>
      <c r="AF332" s="24"/>
      <c r="AG332" s="24"/>
      <c r="AH332" s="24"/>
      <c r="AI332" s="24"/>
    </row>
    <row r="333" spans="1:35" x14ac:dyDescent="0.25">
      <c r="A333" s="26">
        <v>80535041</v>
      </c>
      <c r="B333" s="27" t="s">
        <v>378</v>
      </c>
      <c r="C333" s="27" t="s">
        <v>320</v>
      </c>
      <c r="D333" s="15">
        <f>VLOOKUP(C333,[1]CC!D$3:P$20,12,0)</f>
        <v>44616</v>
      </c>
      <c r="E333" s="16">
        <f>VLOOKUP(A333,[2]ImportationMaterialProgrammingE!B:C,2,0)</f>
        <v>540201618</v>
      </c>
      <c r="F333" s="3" t="s">
        <v>585</v>
      </c>
      <c r="G333" s="3" t="s">
        <v>452</v>
      </c>
      <c r="H333" s="17">
        <f t="shared" ca="1" si="15"/>
        <v>68</v>
      </c>
      <c r="I333" s="15" t="e">
        <f>IF(VLOOKUP(A333,[2]ImportationMaterialProgrammingE!B:U,20,0)=0,"",VLOOKUP(A333,[2]ImportationMaterialProgrammingE!B:U,20,0))</f>
        <v>#REF!</v>
      </c>
      <c r="J333" s="15" t="str">
        <f>IF(VLOOKUP(A333,[2]ImportationMaterialProgrammingE!B:Y,24,0)&lt;&gt;"","Sim","Não")</f>
        <v>Não</v>
      </c>
      <c r="K333" s="15" t="str">
        <f>IF(VLOOKUP(A333,[2]ImportationMaterialProgrammingE!B:X,23,0)="DTA TRANSP",VLOOKUP(A333,[2]ImportationMaterialProgrammingE!B:V,21,0),"")</f>
        <v>15/03/2022</v>
      </c>
      <c r="L333" s="15" t="str">
        <f>IF(VLOOKUP(A333,[2]ImportationMaterialProgrammingE!B:Y,24,0)=0,"",VLOOKUP(A333,[2]ImportationMaterialProgrammingE!B:Y,24,0))</f>
        <v/>
      </c>
      <c r="M333" s="21">
        <v>7.1900000000000006E-2</v>
      </c>
      <c r="N333" s="3" t="str">
        <f t="shared" si="16"/>
        <v>Remover bloqueio</v>
      </c>
      <c r="P333" s="3" t="s">
        <v>586</v>
      </c>
      <c r="Q333" s="16" t="str">
        <f>VLOOKUP(A333,[2]ImportationMaterialProgrammingE!B:AN,39,0)</f>
        <v xml:space="preserve">          </v>
      </c>
      <c r="R333" s="22" t="str">
        <f>VLOOKUP(E333,[3]Relatório!$A$1:$AK$65536,29,0)</f>
        <v/>
      </c>
      <c r="S333" s="22" t="s">
        <v>587</v>
      </c>
      <c r="T333" s="17" t="str">
        <f>VLOOKUP(A333,[2]ImportationMaterialProgrammingE!B:F,5,0)</f>
        <v/>
      </c>
      <c r="U333" s="22" t="str">
        <f>VLOOKUP(E333,[3]Relatório!$A$1:$AK$65536,33,0)</f>
        <v/>
      </c>
      <c r="V333" s="22" t="s">
        <v>587</v>
      </c>
      <c r="W333" s="18" t="str">
        <f t="shared" ca="1" si="17"/>
        <v/>
      </c>
      <c r="Z333" s="15" t="str">
        <f>VLOOKUP(A333,[2]ImportationMaterialProgrammingE!B:X,23,0)</f>
        <v>DTA TRANSP</v>
      </c>
      <c r="AA333" s="1" t="str">
        <f>IF(Z333="DTA TRANSP","",VLOOKUP(A333,[2]ImportationMaterialProgrammingE!$B:$V,21,0))</f>
        <v/>
      </c>
      <c r="AB333" s="22" t="str">
        <f>VLOOKUP(E333,[3]Relatório!$A$1:$AK$65536,36,0)</f>
        <v/>
      </c>
      <c r="AC333" s="22" t="s">
        <v>587</v>
      </c>
      <c r="AF333" s="24"/>
      <c r="AG333" s="24"/>
      <c r="AH333" s="24"/>
      <c r="AI333" s="24"/>
    </row>
    <row r="334" spans="1:35" x14ac:dyDescent="0.25">
      <c r="A334" s="26">
        <v>80535043</v>
      </c>
      <c r="B334" s="27" t="s">
        <v>379</v>
      </c>
      <c r="C334" s="27" t="s">
        <v>320</v>
      </c>
      <c r="D334" s="15">
        <f>VLOOKUP(C334,[1]CC!D$3:P$20,12,0)</f>
        <v>44616</v>
      </c>
      <c r="E334" s="16">
        <f>VLOOKUP(A334,[2]ImportationMaterialProgrammingE!B:C,2,0)</f>
        <v>540201527</v>
      </c>
      <c r="F334" s="3" t="s">
        <v>585</v>
      </c>
      <c r="G334" s="3" t="s">
        <v>452</v>
      </c>
      <c r="H334" s="17">
        <f t="shared" ca="1" si="15"/>
        <v>68</v>
      </c>
      <c r="I334" s="15" t="str">
        <f>IF(VLOOKUP(A334,[2]ImportationMaterialProgrammingE!B:U,20,0)=0,"",VLOOKUP(A334,[2]ImportationMaterialProgrammingE!B:U,20,0))</f>
        <v>09/03/2022</v>
      </c>
      <c r="J334" s="15" t="str">
        <f>IF(VLOOKUP(A334,[2]ImportationMaterialProgrammingE!B:Y,24,0)&lt;&gt;"","Sim","Não")</f>
        <v>Não</v>
      </c>
      <c r="K334" s="15" t="str">
        <f>IF(VLOOKUP(A334,[2]ImportationMaterialProgrammingE!B:X,23,0)="DTA TRANSP",VLOOKUP(A334,[2]ImportationMaterialProgrammingE!B:V,21,0),"")</f>
        <v/>
      </c>
      <c r="L334" s="15" t="str">
        <f>IF(VLOOKUP(A334,[2]ImportationMaterialProgrammingE!B:Y,24,0)=0,"",VLOOKUP(A334,[2]ImportationMaterialProgrammingE!B:Y,24,0))</f>
        <v/>
      </c>
      <c r="N334" s="3" t="str">
        <f t="shared" si="16"/>
        <v/>
      </c>
      <c r="P334" s="3" t="s">
        <v>456</v>
      </c>
      <c r="Q334" s="16" t="str">
        <f>VLOOKUP(A334,[2]ImportationMaterialProgrammingE!B:AN,39,0)</f>
        <v>2204339066</v>
      </c>
      <c r="R334" s="22">
        <f>VLOOKUP(E334,[3]Relatório!$A$1:$AK$65536,29,0)</f>
        <v>44627</v>
      </c>
      <c r="S334" s="22">
        <v>44627</v>
      </c>
      <c r="T334" s="17" t="str">
        <f>VLOOKUP(A334,[2]ImportationMaterialProgrammingE!B:F,5,0)</f>
        <v>VERDE</v>
      </c>
      <c r="U334" s="22">
        <f>VLOOKUP(E334,[3]Relatório!$A$1:$AK$65536,33,0)</f>
        <v>44628</v>
      </c>
      <c r="V334" s="22">
        <v>44628</v>
      </c>
      <c r="W334" s="18">
        <f t="shared" ca="1" si="17"/>
        <v>5</v>
      </c>
      <c r="Z334" s="15" t="str">
        <f>VLOOKUP(A334,[2]ImportationMaterialProgrammingE!B:X,23,0)</f>
        <v>FINALIZADO</v>
      </c>
      <c r="AA334" s="1" t="str">
        <f>IF(Z334="DTA TRANSP","",VLOOKUP(A334,[2]ImportationMaterialProgrammingE!$B:$V,21,0))</f>
        <v>09/03/2022</v>
      </c>
      <c r="AB334" s="22">
        <f>VLOOKUP(E334,[3]Relatório!$A$1:$AK$65536,36,0)</f>
        <v>44628</v>
      </c>
      <c r="AC334" s="22">
        <v>44628</v>
      </c>
      <c r="AD334" s="3" t="s">
        <v>457</v>
      </c>
      <c r="AF334" s="24"/>
      <c r="AG334" s="24"/>
      <c r="AH334" s="24"/>
      <c r="AI334" s="24"/>
    </row>
    <row r="335" spans="1:35" x14ac:dyDescent="0.25">
      <c r="A335" s="26">
        <v>80535047</v>
      </c>
      <c r="B335" s="27" t="s">
        <v>380</v>
      </c>
      <c r="C335" s="27" t="s">
        <v>320</v>
      </c>
      <c r="D335" s="15">
        <f>VLOOKUP(C335,[1]CC!D$3:P$20,12,0)</f>
        <v>44616</v>
      </c>
      <c r="E335" s="16">
        <f>VLOOKUP(A335,[2]ImportationMaterialProgrammingE!B:C,2,0)</f>
        <v>540201512</v>
      </c>
      <c r="F335" s="3" t="s">
        <v>585</v>
      </c>
      <c r="G335" s="3" t="s">
        <v>452</v>
      </c>
      <c r="H335" s="17">
        <f t="shared" ca="1" si="15"/>
        <v>68</v>
      </c>
      <c r="I335" s="15" t="str">
        <f>IF(VLOOKUP(A335,[2]ImportationMaterialProgrammingE!B:U,20,0)=0,"",VLOOKUP(A335,[2]ImportationMaterialProgrammingE!B:U,20,0))</f>
        <v>15/03/2022</v>
      </c>
      <c r="J335" s="15" t="str">
        <f>IF(VLOOKUP(A335,[2]ImportationMaterialProgrammingE!B:Y,24,0)&lt;&gt;"","Sim","Não")</f>
        <v>Não</v>
      </c>
      <c r="K335" s="15" t="str">
        <f>IF(VLOOKUP(A335,[2]ImportationMaterialProgrammingE!B:X,23,0)="DTA TRANSP",VLOOKUP(A335,[2]ImportationMaterialProgrammingE!B:V,21,0),"")</f>
        <v/>
      </c>
      <c r="L335" s="15" t="str">
        <f>IF(VLOOKUP(A335,[2]ImportationMaterialProgrammingE!B:Y,24,0)=0,"",VLOOKUP(A335,[2]ImportationMaterialProgrammingE!B:Y,24,0))</f>
        <v/>
      </c>
      <c r="N335" s="3" t="str">
        <f t="shared" si="16"/>
        <v/>
      </c>
      <c r="P335" s="3" t="s">
        <v>456</v>
      </c>
      <c r="Q335" s="16" t="str">
        <f>VLOOKUP(A335,[2]ImportationMaterialProgrammingE!B:AN,39,0)</f>
        <v xml:space="preserve">          </v>
      </c>
      <c r="R335" s="22" t="str">
        <f>VLOOKUP(E335,[3]Relatório!$A$1:$AK$65536,29,0)</f>
        <v/>
      </c>
      <c r="S335" s="22" t="s">
        <v>587</v>
      </c>
      <c r="T335" s="17" t="str">
        <f>VLOOKUP(A335,[2]ImportationMaterialProgrammingE!B:F,5,0)</f>
        <v/>
      </c>
      <c r="U335" s="22" t="str">
        <f>VLOOKUP(E335,[3]Relatório!$A$1:$AK$65536,33,0)</f>
        <v/>
      </c>
      <c r="V335" s="22" t="s">
        <v>587</v>
      </c>
      <c r="W335" s="18" t="str">
        <f t="shared" ca="1" si="17"/>
        <v/>
      </c>
      <c r="Z335" s="15" t="str">
        <f>VLOOKUP(A335,[2]ImportationMaterialProgrammingE!B:X,23,0)</f>
        <v/>
      </c>
      <c r="AA335" s="1" t="str">
        <f>IF(Z335="DTA TRANSP","",VLOOKUP(A335,[2]ImportationMaterialProgrammingE!$B:$V,21,0))</f>
        <v/>
      </c>
      <c r="AB335" s="22" t="str">
        <f>VLOOKUP(E335,[3]Relatório!$A$1:$AK$65536,36,0)</f>
        <v/>
      </c>
      <c r="AC335" s="22" t="s">
        <v>587</v>
      </c>
      <c r="AF335" s="24"/>
      <c r="AG335" s="24"/>
      <c r="AH335" s="24"/>
      <c r="AI335" s="24"/>
    </row>
    <row r="336" spans="1:35" x14ac:dyDescent="0.25">
      <c r="A336" s="26">
        <v>80535053</v>
      </c>
      <c r="B336" s="27" t="s">
        <v>381</v>
      </c>
      <c r="C336" s="27" t="s">
        <v>320</v>
      </c>
      <c r="D336" s="15">
        <f>VLOOKUP(C336,[1]CC!D$3:P$20,12,0)</f>
        <v>44616</v>
      </c>
      <c r="E336" s="16">
        <f>VLOOKUP(A336,[2]ImportationMaterialProgrammingE!B:C,2,0)</f>
        <v>540201516</v>
      </c>
      <c r="F336" s="3" t="s">
        <v>585</v>
      </c>
      <c r="G336" s="3" t="s">
        <v>452</v>
      </c>
      <c r="H336" s="17">
        <f t="shared" ca="1" si="15"/>
        <v>68</v>
      </c>
      <c r="I336" s="15" t="e">
        <f>IF(VLOOKUP(A336,[2]ImportationMaterialProgrammingE!B:U,20,0)=0,"",VLOOKUP(A336,[2]ImportationMaterialProgrammingE!B:U,20,0))</f>
        <v>#REF!</v>
      </c>
      <c r="J336" s="15" t="str">
        <f>IF(VLOOKUP(A336,[2]ImportationMaterialProgrammingE!B:Y,24,0)&lt;&gt;"","Sim","Não")</f>
        <v>Não</v>
      </c>
      <c r="K336" s="15" t="str">
        <f>IF(VLOOKUP(A336,[2]ImportationMaterialProgrammingE!B:X,23,0)="DTA TRANSP",VLOOKUP(A336,[2]ImportationMaterialProgrammingE!B:V,21,0),"")</f>
        <v/>
      </c>
      <c r="L336" s="15" t="str">
        <f>IF(VLOOKUP(A336,[2]ImportationMaterialProgrammingE!B:Y,24,0)=0,"",VLOOKUP(A336,[2]ImportationMaterialProgrammingE!B:Y,24,0))</f>
        <v/>
      </c>
      <c r="N336" s="3" t="str">
        <f t="shared" si="16"/>
        <v/>
      </c>
      <c r="P336" s="3" t="s">
        <v>456</v>
      </c>
      <c r="Q336" s="16" t="str">
        <f>VLOOKUP(A336,[2]ImportationMaterialProgrammingE!B:AN,39,0)</f>
        <v xml:space="preserve">          </v>
      </c>
      <c r="R336" s="22" t="str">
        <f>VLOOKUP(E336,[3]Relatório!$A$1:$AK$65536,29,0)</f>
        <v/>
      </c>
      <c r="S336" s="22" t="s">
        <v>587</v>
      </c>
      <c r="T336" s="17" t="str">
        <f>VLOOKUP(A336,[2]ImportationMaterialProgrammingE!B:F,5,0)</f>
        <v/>
      </c>
      <c r="U336" s="22" t="str">
        <f>VLOOKUP(E336,[3]Relatório!$A$1:$AK$65536,33,0)</f>
        <v/>
      </c>
      <c r="V336" s="22" t="s">
        <v>587</v>
      </c>
      <c r="W336" s="18" t="str">
        <f t="shared" ca="1" si="17"/>
        <v/>
      </c>
      <c r="Z336" s="15" t="str">
        <f>VLOOKUP(A336,[2]ImportationMaterialProgrammingE!B:X,23,0)</f>
        <v>DTA TRANSP</v>
      </c>
      <c r="AA336" s="1" t="str">
        <f>IF(Z336="DTA TRANSP","",VLOOKUP(A336,[2]ImportationMaterialProgrammingE!$B:$V,21,0))</f>
        <v/>
      </c>
      <c r="AB336" s="22" t="str">
        <f>VLOOKUP(E336,[3]Relatório!$A$1:$AK$65536,36,0)</f>
        <v/>
      </c>
      <c r="AC336" s="22" t="s">
        <v>587</v>
      </c>
      <c r="AF336" s="24"/>
      <c r="AG336" s="24"/>
      <c r="AH336" s="24"/>
      <c r="AI336" s="24"/>
    </row>
    <row r="337" spans="1:35" x14ac:dyDescent="0.25">
      <c r="A337" s="26">
        <v>80535066</v>
      </c>
      <c r="B337" s="27" t="s">
        <v>382</v>
      </c>
      <c r="C337" s="27" t="s">
        <v>320</v>
      </c>
      <c r="D337" s="15">
        <f>VLOOKUP(C337,[1]CC!D$3:P$20,12,0)</f>
        <v>44616</v>
      </c>
      <c r="E337" s="16">
        <f>VLOOKUP(A337,[2]ImportationMaterialProgrammingE!B:C,2,0)</f>
        <v>540201607</v>
      </c>
      <c r="F337" s="3" t="s">
        <v>585</v>
      </c>
      <c r="G337" s="3" t="s">
        <v>452</v>
      </c>
      <c r="H337" s="17">
        <f t="shared" ca="1" si="15"/>
        <v>68</v>
      </c>
      <c r="I337" s="15" t="str">
        <f>IF(VLOOKUP(A337,[2]ImportationMaterialProgrammingE!B:U,20,0)=0,"",VLOOKUP(A337,[2]ImportationMaterialProgrammingE!B:U,20,0))</f>
        <v>08/03/2022</v>
      </c>
      <c r="J337" s="15" t="str">
        <f>IF(VLOOKUP(A337,[2]ImportationMaterialProgrammingE!B:Y,24,0)&lt;&gt;"","Sim","Não")</f>
        <v>Não</v>
      </c>
      <c r="K337" s="15" t="str">
        <f>IF(VLOOKUP(A337,[2]ImportationMaterialProgrammingE!B:X,23,0)="DTA TRANSP",VLOOKUP(A337,[2]ImportationMaterialProgrammingE!B:V,21,0),"")</f>
        <v/>
      </c>
      <c r="L337" s="15" t="str">
        <f>IF(VLOOKUP(A337,[2]ImportationMaterialProgrammingE!B:Y,24,0)=0,"",VLOOKUP(A337,[2]ImportationMaterialProgrammingE!B:Y,24,0))</f>
        <v/>
      </c>
      <c r="M337" s="21">
        <v>5.8900000000000001E-2</v>
      </c>
      <c r="N337" s="3" t="str">
        <f t="shared" si="16"/>
        <v>Remover bloqueio</v>
      </c>
      <c r="P337" s="3" t="s">
        <v>456</v>
      </c>
      <c r="Q337" s="16" t="str">
        <f>VLOOKUP(A337,[2]ImportationMaterialProgrammingE!B:AN,39,0)</f>
        <v>2204430500</v>
      </c>
      <c r="R337" s="22">
        <f>VLOOKUP(E337,[3]Relatório!$A$1:$AK$65536,29,0)</f>
        <v>44628</v>
      </c>
      <c r="S337" s="22">
        <v>44628</v>
      </c>
      <c r="T337" s="17" t="str">
        <f>VLOOKUP(A337,[2]ImportationMaterialProgrammingE!B:F,5,0)</f>
        <v>VERDE</v>
      </c>
      <c r="U337" s="22">
        <f>VLOOKUP(E337,[3]Relatório!$A$1:$AK$65536,33,0)</f>
        <v>44628</v>
      </c>
      <c r="V337" s="22">
        <v>44628</v>
      </c>
      <c r="W337" s="18">
        <f t="shared" ca="1" si="17"/>
        <v>5</v>
      </c>
      <c r="Z337" s="15" t="str">
        <f>VLOOKUP(A337,[2]ImportationMaterialProgrammingE!B:X,23,0)</f>
        <v>FINALIZADO</v>
      </c>
      <c r="AA337" s="1" t="str">
        <f>IF(Z337="DTA TRANSP","",VLOOKUP(A337,[2]ImportationMaterialProgrammingE!$B:$V,21,0))</f>
        <v>08/03/2022</v>
      </c>
      <c r="AB337" s="22">
        <f>VLOOKUP(E337,[3]Relatório!$A$1:$AK$65536,36,0)</f>
        <v>44629</v>
      </c>
      <c r="AC337" s="22">
        <v>44629</v>
      </c>
      <c r="AD337" s="3" t="s">
        <v>457</v>
      </c>
      <c r="AF337" s="24"/>
      <c r="AG337" s="24"/>
      <c r="AH337" s="24"/>
      <c r="AI337" s="24"/>
    </row>
    <row r="338" spans="1:35" x14ac:dyDescent="0.25">
      <c r="A338" s="26">
        <v>80535067</v>
      </c>
      <c r="B338" s="27" t="s">
        <v>383</v>
      </c>
      <c r="C338" s="27" t="s">
        <v>320</v>
      </c>
      <c r="D338" s="15">
        <f>VLOOKUP(C338,[1]CC!D$3:P$20,12,0)</f>
        <v>44616</v>
      </c>
      <c r="E338" s="16">
        <f>VLOOKUP(A338,[2]ImportationMaterialProgrammingE!B:C,2,0)</f>
        <v>540201608</v>
      </c>
      <c r="F338" s="3" t="s">
        <v>585</v>
      </c>
      <c r="G338" s="3" t="s">
        <v>452</v>
      </c>
      <c r="H338" s="17">
        <f t="shared" ca="1" si="15"/>
        <v>68</v>
      </c>
      <c r="I338" s="15" t="e">
        <f>IF(VLOOKUP(A338,[2]ImportationMaterialProgrammingE!B:U,20,0)=0,"",VLOOKUP(A338,[2]ImportationMaterialProgrammingE!B:U,20,0))</f>
        <v>#REF!</v>
      </c>
      <c r="J338" s="15" t="str">
        <f>IF(VLOOKUP(A338,[2]ImportationMaterialProgrammingE!B:Y,24,0)&lt;&gt;"","Sim","Não")</f>
        <v>Não</v>
      </c>
      <c r="K338" s="15" t="str">
        <f>IF(VLOOKUP(A338,[2]ImportationMaterialProgrammingE!B:X,23,0)="DTA TRANSP",VLOOKUP(A338,[2]ImportationMaterialProgrammingE!B:V,21,0),"")</f>
        <v>15/03/2022</v>
      </c>
      <c r="L338" s="15" t="str">
        <f>IF(VLOOKUP(A338,[2]ImportationMaterialProgrammingE!B:Y,24,0)=0,"",VLOOKUP(A338,[2]ImportationMaterialProgrammingE!B:Y,24,0))</f>
        <v/>
      </c>
      <c r="M338" s="21">
        <v>7.9100000000000004E-2</v>
      </c>
      <c r="N338" s="3" t="str">
        <f t="shared" si="16"/>
        <v>Remover bloqueio</v>
      </c>
      <c r="P338" s="3" t="s">
        <v>586</v>
      </c>
      <c r="Q338" s="16" t="str">
        <f>VLOOKUP(A338,[2]ImportationMaterialProgrammingE!B:AN,39,0)</f>
        <v xml:space="preserve">          </v>
      </c>
      <c r="R338" s="22" t="str">
        <f>VLOOKUP(E338,[3]Relatório!$A$1:$AK$65536,29,0)</f>
        <v/>
      </c>
      <c r="S338" s="22" t="s">
        <v>587</v>
      </c>
      <c r="T338" s="17" t="str">
        <f>VLOOKUP(A338,[2]ImportationMaterialProgrammingE!B:F,5,0)</f>
        <v/>
      </c>
      <c r="U338" s="22" t="str">
        <f>VLOOKUP(E338,[3]Relatório!$A$1:$AK$65536,33,0)</f>
        <v/>
      </c>
      <c r="V338" s="22" t="s">
        <v>587</v>
      </c>
      <c r="W338" s="18" t="str">
        <f t="shared" ca="1" si="17"/>
        <v/>
      </c>
      <c r="Z338" s="15" t="str">
        <f>VLOOKUP(A338,[2]ImportationMaterialProgrammingE!B:X,23,0)</f>
        <v>DTA TRANSP</v>
      </c>
      <c r="AA338" s="1" t="str">
        <f>IF(Z338="DTA TRANSP","",VLOOKUP(A338,[2]ImportationMaterialProgrammingE!$B:$V,21,0))</f>
        <v/>
      </c>
      <c r="AB338" s="22" t="str">
        <f>VLOOKUP(E338,[3]Relatório!$A$1:$AK$65536,36,0)</f>
        <v/>
      </c>
      <c r="AC338" s="22" t="s">
        <v>587</v>
      </c>
      <c r="AF338" s="24"/>
      <c r="AG338" s="24"/>
      <c r="AH338" s="24"/>
      <c r="AI338" s="24"/>
    </row>
    <row r="339" spans="1:35" x14ac:dyDescent="0.25">
      <c r="A339" s="26">
        <v>80535118</v>
      </c>
      <c r="B339" s="27" t="s">
        <v>384</v>
      </c>
      <c r="C339" s="27" t="s">
        <v>320</v>
      </c>
      <c r="D339" s="15">
        <f>VLOOKUP(C339,[1]CC!D$3:P$20,12,0)</f>
        <v>44616</v>
      </c>
      <c r="E339" s="16">
        <f>VLOOKUP(A339,[2]ImportationMaterialProgrammingE!B:C,2,0)</f>
        <v>540201517</v>
      </c>
      <c r="F339" s="3" t="s">
        <v>585</v>
      </c>
      <c r="G339" s="3" t="s">
        <v>452</v>
      </c>
      <c r="H339" s="17">
        <f t="shared" ca="1" si="15"/>
        <v>68</v>
      </c>
      <c r="I339" s="15" t="e">
        <f>IF(VLOOKUP(A339,[2]ImportationMaterialProgrammingE!B:U,20,0)=0,"",VLOOKUP(A339,[2]ImportationMaterialProgrammingE!B:U,20,0))</f>
        <v>#REF!</v>
      </c>
      <c r="J339" s="15" t="str">
        <f>IF(VLOOKUP(A339,[2]ImportationMaterialProgrammingE!B:Y,24,0)&lt;&gt;"","Sim","Não")</f>
        <v>Não</v>
      </c>
      <c r="K339" s="15" t="str">
        <f>IF(VLOOKUP(A339,[2]ImportationMaterialProgrammingE!B:X,23,0)="DTA TRANSP",VLOOKUP(A339,[2]ImportationMaterialProgrammingE!B:V,21,0),"")</f>
        <v/>
      </c>
      <c r="L339" s="15" t="str">
        <f>IF(VLOOKUP(A339,[2]ImportationMaterialProgrammingE!B:Y,24,0)=0,"",VLOOKUP(A339,[2]ImportationMaterialProgrammingE!B:Y,24,0))</f>
        <v/>
      </c>
      <c r="N339" s="3" t="str">
        <f t="shared" si="16"/>
        <v/>
      </c>
      <c r="P339" s="3" t="s">
        <v>456</v>
      </c>
      <c r="Q339" s="16" t="str">
        <f>VLOOKUP(A339,[2]ImportationMaterialProgrammingE!B:AN,39,0)</f>
        <v>2204074496</v>
      </c>
      <c r="R339" s="22">
        <f>VLOOKUP(E339,[3]Relatório!$A$1:$AK$65536,29,0)</f>
        <v>44623</v>
      </c>
      <c r="S339" s="22">
        <v>44623</v>
      </c>
      <c r="T339" s="17" t="str">
        <f>VLOOKUP(A339,[2]ImportationMaterialProgrammingE!B:F,5,0)</f>
        <v>VERDE</v>
      </c>
      <c r="U339" s="22">
        <f>VLOOKUP(E339,[3]Relatório!$A$1:$AK$65536,33,0)</f>
        <v>44624</v>
      </c>
      <c r="V339" s="22">
        <v>44624</v>
      </c>
      <c r="W339" s="18">
        <f t="shared" ca="1" si="17"/>
        <v>1</v>
      </c>
      <c r="Z339" s="15" t="str">
        <f>VLOOKUP(A339,[2]ImportationMaterialProgrammingE!B:X,23,0)</f>
        <v/>
      </c>
      <c r="AA339" s="1" t="str">
        <f>IF(Z339="DTA TRANSP","",VLOOKUP(A339,[2]ImportationMaterialProgrammingE!$B:$V,21,0))</f>
        <v/>
      </c>
      <c r="AB339" s="22" t="str">
        <f>VLOOKUP(E339,[3]Relatório!$A$1:$AK$65536,36,0)</f>
        <v/>
      </c>
      <c r="AC339" s="22" t="s">
        <v>587</v>
      </c>
      <c r="AF339" s="24"/>
      <c r="AG339" s="24"/>
      <c r="AH339" s="24"/>
      <c r="AI339" s="24"/>
    </row>
    <row r="340" spans="1:35" x14ac:dyDescent="0.25">
      <c r="A340" s="26">
        <v>80535123</v>
      </c>
      <c r="B340" s="27" t="s">
        <v>385</v>
      </c>
      <c r="C340" s="27" t="s">
        <v>320</v>
      </c>
      <c r="D340" s="15">
        <f>VLOOKUP(C340,[1]CC!D$3:P$20,12,0)</f>
        <v>44616</v>
      </c>
      <c r="E340" s="16">
        <f>VLOOKUP(A340,[2]ImportationMaterialProgrammingE!B:C,2,0)</f>
        <v>540201530</v>
      </c>
      <c r="F340" s="3" t="s">
        <v>585</v>
      </c>
      <c r="G340" s="3" t="s">
        <v>452</v>
      </c>
      <c r="H340" s="17">
        <f t="shared" ca="1" si="15"/>
        <v>68</v>
      </c>
      <c r="I340" s="15" t="str">
        <f>IF(VLOOKUP(A340,[2]ImportationMaterialProgrammingE!B:U,20,0)=0,"",VLOOKUP(A340,[2]ImportationMaterialProgrammingE!B:U,20,0))</f>
        <v>21/03/2022</v>
      </c>
      <c r="J340" s="15" t="str">
        <f>IF(VLOOKUP(A340,[2]ImportationMaterialProgrammingE!B:Y,24,0)&lt;&gt;"","Sim","Não")</f>
        <v>Não</v>
      </c>
      <c r="K340" s="15" t="str">
        <f>IF(VLOOKUP(A340,[2]ImportationMaterialProgrammingE!B:X,23,0)="DTA TRANSP",VLOOKUP(A340,[2]ImportationMaterialProgrammingE!B:V,21,0),"")</f>
        <v/>
      </c>
      <c r="L340" s="15" t="str">
        <f>IF(VLOOKUP(A340,[2]ImportationMaterialProgrammingE!B:Y,24,0)=0,"",VLOOKUP(A340,[2]ImportationMaterialProgrammingE!B:Y,24,0))</f>
        <v/>
      </c>
      <c r="N340" s="3" t="str">
        <f t="shared" si="16"/>
        <v/>
      </c>
      <c r="P340" s="3" t="s">
        <v>586</v>
      </c>
      <c r="Q340" s="16" t="str">
        <f>VLOOKUP(A340,[2]ImportationMaterialProgrammingE!B:AN,39,0)</f>
        <v xml:space="preserve">          </v>
      </c>
      <c r="R340" s="22">
        <f>VLOOKUP(E340,[3]Relatório!$A$1:$AK$65536,29,0)</f>
        <v>44638</v>
      </c>
      <c r="S340" s="22" t="s">
        <v>587</v>
      </c>
      <c r="T340" s="17" t="str">
        <f>VLOOKUP(A340,[2]ImportationMaterialProgrammingE!B:F,5,0)</f>
        <v/>
      </c>
      <c r="U340" s="22" t="str">
        <f>VLOOKUP(E340,[3]Relatório!$A$1:$AK$65536,33,0)</f>
        <v/>
      </c>
      <c r="V340" s="22" t="s">
        <v>587</v>
      </c>
      <c r="W340" s="18" t="str">
        <f t="shared" ca="1" si="17"/>
        <v/>
      </c>
      <c r="X340" s="3" t="s">
        <v>458</v>
      </c>
      <c r="Z340" s="15" t="str">
        <f>VLOOKUP(A340,[2]ImportationMaterialProgrammingE!B:X,23,0)</f>
        <v>SBL</v>
      </c>
      <c r="AA340" s="1" t="str">
        <f>IF(Z340="DTA TRANSP","",VLOOKUP(A340,[2]ImportationMaterialProgrammingE!$B:$V,21,0))</f>
        <v/>
      </c>
      <c r="AB340" s="22" t="str">
        <f>VLOOKUP(E340,[3]Relatório!$A$1:$AK$65536,36,0)</f>
        <v/>
      </c>
      <c r="AC340" s="22" t="s">
        <v>587</v>
      </c>
      <c r="AF340" s="24"/>
      <c r="AG340" s="24"/>
      <c r="AH340" s="24"/>
      <c r="AI340" s="24"/>
    </row>
    <row r="341" spans="1:35" x14ac:dyDescent="0.25">
      <c r="A341" s="26">
        <v>80535140</v>
      </c>
      <c r="B341" s="27" t="s">
        <v>386</v>
      </c>
      <c r="C341" s="27" t="s">
        <v>320</v>
      </c>
      <c r="D341" s="15">
        <f>VLOOKUP(C341,[1]CC!D$3:P$20,12,0)</f>
        <v>44616</v>
      </c>
      <c r="E341" s="16">
        <f>VLOOKUP(A341,[2]ImportationMaterialProgrammingE!B:C,2,0)</f>
        <v>540201546</v>
      </c>
      <c r="F341" s="3" t="s">
        <v>585</v>
      </c>
      <c r="G341" s="3" t="s">
        <v>452</v>
      </c>
      <c r="H341" s="17">
        <f t="shared" ca="1" si="15"/>
        <v>68</v>
      </c>
      <c r="I341" s="15" t="str">
        <f>IF(VLOOKUP(A341,[2]ImportationMaterialProgrammingE!B:U,20,0)=0,"",VLOOKUP(A341,[2]ImportationMaterialProgrammingE!B:U,20,0))</f>
        <v>04/03/2022</v>
      </c>
      <c r="J341" s="15" t="str">
        <f>IF(VLOOKUP(A341,[2]ImportationMaterialProgrammingE!B:Y,24,0)&lt;&gt;"","Sim","Não")</f>
        <v>Não</v>
      </c>
      <c r="K341" s="15" t="str">
        <f>IF(VLOOKUP(A341,[2]ImportationMaterialProgrammingE!B:X,23,0)="DTA TRANSP",VLOOKUP(A341,[2]ImportationMaterialProgrammingE!B:V,21,0),"")</f>
        <v/>
      </c>
      <c r="L341" s="15" t="str">
        <f>IF(VLOOKUP(A341,[2]ImportationMaterialProgrammingE!B:Y,24,0)=0,"",VLOOKUP(A341,[2]ImportationMaterialProgrammingE!B:Y,24,0))</f>
        <v/>
      </c>
      <c r="N341" s="3" t="str">
        <f t="shared" si="16"/>
        <v/>
      </c>
      <c r="P341" s="3" t="s">
        <v>456</v>
      </c>
      <c r="Q341" s="16" t="str">
        <f>VLOOKUP(A341,[2]ImportationMaterialProgrammingE!B:AN,39,0)</f>
        <v>2204074534</v>
      </c>
      <c r="R341" s="22">
        <f>VLOOKUP(E341,[3]Relatório!$A$1:$AK$65536,29,0)</f>
        <v>44623</v>
      </c>
      <c r="S341" s="22">
        <v>44623</v>
      </c>
      <c r="T341" s="17" t="str">
        <f>VLOOKUP(A341,[2]ImportationMaterialProgrammingE!B:F,5,0)</f>
        <v>VERDE</v>
      </c>
      <c r="U341" s="22">
        <f>VLOOKUP(E341,[3]Relatório!$A$1:$AK$65536,33,0)</f>
        <v>44624</v>
      </c>
      <c r="V341" s="22">
        <v>44624</v>
      </c>
      <c r="W341" s="18">
        <f t="shared" ca="1" si="17"/>
        <v>1</v>
      </c>
      <c r="X341" s="3" t="s">
        <v>458</v>
      </c>
      <c r="Y341" s="3" t="s">
        <v>584</v>
      </c>
      <c r="Z341" s="15" t="str">
        <f>VLOOKUP(A341,[2]ImportationMaterialProgrammingE!B:X,23,0)</f>
        <v>FINALIZADO</v>
      </c>
      <c r="AA341" s="1" t="str">
        <f>IF(Z341="DTA TRANSP","",VLOOKUP(A341,[2]ImportationMaterialProgrammingE!$B:$V,21,0))</f>
        <v>04/03/2022</v>
      </c>
      <c r="AB341" s="22">
        <f>VLOOKUP(E341,[3]Relatório!$A$1:$AK$65536,36,0)</f>
        <v>44627</v>
      </c>
      <c r="AC341" s="22">
        <v>44627</v>
      </c>
      <c r="AD341" s="3" t="s">
        <v>457</v>
      </c>
      <c r="AF341" s="24"/>
      <c r="AG341" s="24"/>
      <c r="AH341" s="24"/>
      <c r="AI341" s="24"/>
    </row>
    <row r="342" spans="1:35" x14ac:dyDescent="0.25">
      <c r="A342" s="26">
        <v>80535174</v>
      </c>
      <c r="B342" s="27" t="s">
        <v>387</v>
      </c>
      <c r="C342" s="27" t="s">
        <v>320</v>
      </c>
      <c r="D342" s="15">
        <f>VLOOKUP(C342,[1]CC!D$3:P$20,12,0)</f>
        <v>44616</v>
      </c>
      <c r="E342" s="16">
        <f>VLOOKUP(A342,[2]ImportationMaterialProgrammingE!B:C,2,0)</f>
        <v>540201547</v>
      </c>
      <c r="F342" s="3" t="s">
        <v>585</v>
      </c>
      <c r="G342" s="3" t="s">
        <v>452</v>
      </c>
      <c r="H342" s="17">
        <f t="shared" ca="1" si="15"/>
        <v>68</v>
      </c>
      <c r="I342" s="15" t="e">
        <f>IF(VLOOKUP(A342,[2]ImportationMaterialProgrammingE!B:U,20,0)=0,"",VLOOKUP(A342,[2]ImportationMaterialProgrammingE!B:U,20,0))</f>
        <v>#REF!</v>
      </c>
      <c r="J342" s="15" t="str">
        <f>IF(VLOOKUP(A342,[2]ImportationMaterialProgrammingE!B:Y,24,0)&lt;&gt;"","Sim","Não")</f>
        <v>Não</v>
      </c>
      <c r="K342" s="15" t="str">
        <f>IF(VLOOKUP(A342,[2]ImportationMaterialProgrammingE!B:X,23,0)="DTA TRANSP",VLOOKUP(A342,[2]ImportationMaterialProgrammingE!B:V,21,0),"")</f>
        <v/>
      </c>
      <c r="L342" s="15" t="str">
        <f>IF(VLOOKUP(A342,[2]ImportationMaterialProgrammingE!B:Y,24,0)=0,"",VLOOKUP(A342,[2]ImportationMaterialProgrammingE!B:Y,24,0))</f>
        <v/>
      </c>
      <c r="N342" s="3" t="str">
        <f t="shared" si="16"/>
        <v/>
      </c>
      <c r="P342" s="3" t="s">
        <v>456</v>
      </c>
      <c r="Q342" s="16" t="str">
        <f>VLOOKUP(A342,[2]ImportationMaterialProgrammingE!B:AN,39,0)</f>
        <v xml:space="preserve">          </v>
      </c>
      <c r="R342" s="22" t="str">
        <f>VLOOKUP(E342,[3]Relatório!$A$1:$AK$65536,29,0)</f>
        <v/>
      </c>
      <c r="S342" s="22" t="s">
        <v>587</v>
      </c>
      <c r="T342" s="17" t="str">
        <f>VLOOKUP(A342,[2]ImportationMaterialProgrammingE!B:F,5,0)</f>
        <v/>
      </c>
      <c r="U342" s="22" t="str">
        <f>VLOOKUP(E342,[3]Relatório!$A$1:$AK$65536,33,0)</f>
        <v/>
      </c>
      <c r="V342" s="22" t="s">
        <v>587</v>
      </c>
      <c r="W342" s="18" t="str">
        <f t="shared" ca="1" si="17"/>
        <v/>
      </c>
      <c r="X342" s="3" t="s">
        <v>458</v>
      </c>
      <c r="Z342" s="15" t="str">
        <f>VLOOKUP(A342,[2]ImportationMaterialProgrammingE!B:X,23,0)</f>
        <v>DTA TRANSP</v>
      </c>
      <c r="AA342" s="1" t="str">
        <f>IF(Z342="DTA TRANSP","",VLOOKUP(A342,[2]ImportationMaterialProgrammingE!$B:$V,21,0))</f>
        <v/>
      </c>
      <c r="AB342" s="22" t="str">
        <f>VLOOKUP(E342,[3]Relatório!$A$1:$AK$65536,36,0)</f>
        <v/>
      </c>
      <c r="AC342" s="22" t="s">
        <v>587</v>
      </c>
      <c r="AF342" s="24"/>
      <c r="AG342" s="24"/>
      <c r="AH342" s="24"/>
      <c r="AI342" s="24"/>
    </row>
    <row r="343" spans="1:35" x14ac:dyDescent="0.25">
      <c r="A343" s="26">
        <v>80535176</v>
      </c>
      <c r="B343" s="27" t="s">
        <v>388</v>
      </c>
      <c r="C343" s="27" t="s">
        <v>320</v>
      </c>
      <c r="D343" s="15">
        <f>VLOOKUP(C343,[1]CC!D$3:P$20,12,0)</f>
        <v>44616</v>
      </c>
      <c r="E343" s="16">
        <f>VLOOKUP(A343,[2]ImportationMaterialProgrammingE!B:C,2,0)</f>
        <v>540201548</v>
      </c>
      <c r="F343" s="3" t="s">
        <v>585</v>
      </c>
      <c r="G343" s="3" t="s">
        <v>452</v>
      </c>
      <c r="H343" s="17">
        <f t="shared" ca="1" si="15"/>
        <v>68</v>
      </c>
      <c r="I343" s="15" t="str">
        <f>IF(VLOOKUP(A343,[2]ImportationMaterialProgrammingE!B:U,20,0)=0,"",VLOOKUP(A343,[2]ImportationMaterialProgrammingE!B:U,20,0))</f>
        <v>08/03/2022</v>
      </c>
      <c r="J343" s="15" t="str">
        <f>IF(VLOOKUP(A343,[2]ImportationMaterialProgrammingE!B:Y,24,0)&lt;&gt;"","Sim","Não")</f>
        <v>Não</v>
      </c>
      <c r="K343" s="15" t="str">
        <f>IF(VLOOKUP(A343,[2]ImportationMaterialProgrammingE!B:X,23,0)="DTA TRANSP",VLOOKUP(A343,[2]ImportationMaterialProgrammingE!B:V,21,0),"")</f>
        <v/>
      </c>
      <c r="L343" s="15" t="str">
        <f>IF(VLOOKUP(A343,[2]ImportationMaterialProgrammingE!B:Y,24,0)=0,"",VLOOKUP(A343,[2]ImportationMaterialProgrammingE!B:Y,24,0))</f>
        <v/>
      </c>
      <c r="N343" s="3" t="str">
        <f t="shared" si="16"/>
        <v/>
      </c>
      <c r="P343" s="3" t="s">
        <v>456</v>
      </c>
      <c r="Q343" s="16" t="str">
        <f>VLOOKUP(A343,[2]ImportationMaterialProgrammingE!B:AN,39,0)</f>
        <v>2204072450</v>
      </c>
      <c r="R343" s="22">
        <f>VLOOKUP(E343,[3]Relatório!$A$1:$AK$65536,29,0)</f>
        <v>44623</v>
      </c>
      <c r="S343" s="22">
        <v>44623</v>
      </c>
      <c r="T343" s="17" t="str">
        <f>VLOOKUP(A343,[2]ImportationMaterialProgrammingE!B:F,5,0)</f>
        <v>VERDE</v>
      </c>
      <c r="U343" s="22">
        <f>VLOOKUP(E343,[3]Relatório!$A$1:$AK$65536,33,0)</f>
        <v>44624</v>
      </c>
      <c r="V343" s="22">
        <v>44624</v>
      </c>
      <c r="W343" s="18">
        <f t="shared" ca="1" si="17"/>
        <v>1</v>
      </c>
      <c r="X343" s="3" t="s">
        <v>458</v>
      </c>
      <c r="Z343" s="15" t="str">
        <f>VLOOKUP(A343,[2]ImportationMaterialProgrammingE!B:X,23,0)</f>
        <v>FINALIZADO</v>
      </c>
      <c r="AA343" s="1" t="str">
        <f>IF(Z343="DTA TRANSP","",VLOOKUP(A343,[2]ImportationMaterialProgrammingE!$B:$V,21,0))</f>
        <v>08/03/2022</v>
      </c>
      <c r="AB343" s="22">
        <f>VLOOKUP(E343,[3]Relatório!$A$1:$AK$65536,36,0)</f>
        <v>44628</v>
      </c>
      <c r="AC343" s="22">
        <v>44628</v>
      </c>
      <c r="AD343" s="3" t="s">
        <v>457</v>
      </c>
      <c r="AF343" s="24"/>
      <c r="AG343" s="24"/>
      <c r="AH343" s="24"/>
      <c r="AI343" s="24"/>
    </row>
    <row r="344" spans="1:35" x14ac:dyDescent="0.25">
      <c r="A344" s="26">
        <v>80535186</v>
      </c>
      <c r="B344" s="27" t="s">
        <v>389</v>
      </c>
      <c r="C344" s="27" t="s">
        <v>320</v>
      </c>
      <c r="D344" s="15">
        <f>VLOOKUP(C344,[1]CC!D$3:P$20,12,0)</f>
        <v>44616</v>
      </c>
      <c r="E344" s="16">
        <f>VLOOKUP(A344,[2]ImportationMaterialProgrammingE!B:C,2,0)</f>
        <v>540201549</v>
      </c>
      <c r="F344" s="3" t="s">
        <v>585</v>
      </c>
      <c r="G344" s="3" t="s">
        <v>452</v>
      </c>
      <c r="H344" s="17">
        <f t="shared" ca="1" si="15"/>
        <v>68</v>
      </c>
      <c r="I344" s="15" t="e">
        <f>IF(VLOOKUP(A344,[2]ImportationMaterialProgrammingE!B:U,20,0)=0,"",VLOOKUP(A344,[2]ImportationMaterialProgrammingE!B:U,20,0))</f>
        <v>#REF!</v>
      </c>
      <c r="J344" s="15" t="str">
        <f>IF(VLOOKUP(A344,[2]ImportationMaterialProgrammingE!B:Y,24,0)&lt;&gt;"","Sim","Não")</f>
        <v>Não</v>
      </c>
      <c r="K344" s="15" t="str">
        <f>IF(VLOOKUP(A344,[2]ImportationMaterialProgrammingE!B:X,23,0)="DTA TRANSP",VLOOKUP(A344,[2]ImportationMaterialProgrammingE!B:V,21,0),"")</f>
        <v/>
      </c>
      <c r="L344" s="15" t="str">
        <f>IF(VLOOKUP(A344,[2]ImportationMaterialProgrammingE!B:Y,24,0)=0,"",VLOOKUP(A344,[2]ImportationMaterialProgrammingE!B:Y,24,0))</f>
        <v/>
      </c>
      <c r="N344" s="3" t="str">
        <f t="shared" si="16"/>
        <v/>
      </c>
      <c r="P344" s="3" t="s">
        <v>586</v>
      </c>
      <c r="Q344" s="16" t="str">
        <f>VLOOKUP(A344,[2]ImportationMaterialProgrammingE!B:AN,39,0)</f>
        <v xml:space="preserve">          </v>
      </c>
      <c r="R344" s="22" t="str">
        <f>VLOOKUP(E344,[3]Relatório!$A$1:$AK$65536,29,0)</f>
        <v/>
      </c>
      <c r="S344" s="22" t="s">
        <v>587</v>
      </c>
      <c r="T344" s="17" t="str">
        <f>VLOOKUP(A344,[2]ImportationMaterialProgrammingE!B:F,5,0)</f>
        <v/>
      </c>
      <c r="U344" s="22" t="str">
        <f>VLOOKUP(E344,[3]Relatório!$A$1:$AK$65536,33,0)</f>
        <v/>
      </c>
      <c r="V344" s="22" t="s">
        <v>587</v>
      </c>
      <c r="W344" s="18" t="str">
        <f t="shared" ca="1" si="17"/>
        <v/>
      </c>
      <c r="X344" s="3" t="s">
        <v>458</v>
      </c>
      <c r="Z344" s="15" t="str">
        <f>VLOOKUP(A344,[2]ImportationMaterialProgrammingE!B:X,23,0)</f>
        <v>DTA TRANSP</v>
      </c>
      <c r="AA344" s="1" t="str">
        <f>IF(Z344="DTA TRANSP","",VLOOKUP(A344,[2]ImportationMaterialProgrammingE!$B:$V,21,0))</f>
        <v/>
      </c>
      <c r="AB344" s="22" t="str">
        <f>VLOOKUP(E344,[3]Relatório!$A$1:$AK$65536,36,0)</f>
        <v/>
      </c>
      <c r="AC344" s="22" t="s">
        <v>587</v>
      </c>
      <c r="AF344" s="24"/>
      <c r="AG344" s="24"/>
      <c r="AH344" s="24"/>
      <c r="AI344" s="24"/>
    </row>
    <row r="345" spans="1:35" x14ac:dyDescent="0.25">
      <c r="A345" s="26">
        <v>80535223</v>
      </c>
      <c r="B345" s="27" t="s">
        <v>390</v>
      </c>
      <c r="C345" s="27" t="s">
        <v>320</v>
      </c>
      <c r="D345" s="15">
        <f>VLOOKUP(C345,[1]CC!D$3:P$20,12,0)</f>
        <v>44616</v>
      </c>
      <c r="E345" s="16">
        <f>VLOOKUP(A345,[2]ImportationMaterialProgrammingE!B:C,2,0)</f>
        <v>540201551</v>
      </c>
      <c r="F345" s="3" t="s">
        <v>585</v>
      </c>
      <c r="G345" s="3" t="s">
        <v>452</v>
      </c>
      <c r="H345" s="17">
        <f t="shared" ca="1" si="15"/>
        <v>68</v>
      </c>
      <c r="I345" s="15" t="str">
        <f>IF(VLOOKUP(A345,[2]ImportationMaterialProgrammingE!B:U,20,0)=0,"",VLOOKUP(A345,[2]ImportationMaterialProgrammingE!B:U,20,0))</f>
        <v>16/03/2022</v>
      </c>
      <c r="J345" s="15" t="str">
        <f>IF(VLOOKUP(A345,[2]ImportationMaterialProgrammingE!B:Y,24,0)&lt;&gt;"","Sim","Não")</f>
        <v>Não</v>
      </c>
      <c r="K345" s="15" t="str">
        <f>IF(VLOOKUP(A345,[2]ImportationMaterialProgrammingE!B:X,23,0)="DTA TRANSP",VLOOKUP(A345,[2]ImportationMaterialProgrammingE!B:V,21,0),"")</f>
        <v/>
      </c>
      <c r="L345" s="15" t="str">
        <f>IF(VLOOKUP(A345,[2]ImportationMaterialProgrammingE!B:Y,24,0)=0,"",VLOOKUP(A345,[2]ImportationMaterialProgrammingE!B:Y,24,0))</f>
        <v/>
      </c>
      <c r="N345" s="3" t="str">
        <f t="shared" si="16"/>
        <v/>
      </c>
      <c r="P345" s="3" t="s">
        <v>586</v>
      </c>
      <c r="Q345" s="16" t="str">
        <f>VLOOKUP(A345,[2]ImportationMaterialProgrammingE!B:AN,39,0)</f>
        <v xml:space="preserve">          </v>
      </c>
      <c r="R345" s="22">
        <f>VLOOKUP(E345,[3]Relatório!$A$1:$AK$65536,29,0)</f>
        <v>44635</v>
      </c>
      <c r="S345" s="22" t="s">
        <v>587</v>
      </c>
      <c r="T345" s="17" t="str">
        <f>VLOOKUP(A345,[2]ImportationMaterialProgrammingE!B:F,5,0)</f>
        <v/>
      </c>
      <c r="U345" s="22">
        <f>VLOOKUP(E345,[3]Relatório!$A$1:$AK$65536,33,0)</f>
        <v>44635</v>
      </c>
      <c r="V345" s="22" t="s">
        <v>587</v>
      </c>
      <c r="W345" s="18" t="str">
        <f t="shared" ca="1" si="17"/>
        <v/>
      </c>
      <c r="X345" s="3" t="s">
        <v>458</v>
      </c>
      <c r="Z345" s="15" t="str">
        <f>VLOOKUP(A345,[2]ImportationMaterialProgrammingE!B:X,23,0)</f>
        <v>DTA TRANSP</v>
      </c>
      <c r="AA345" s="1" t="str">
        <f>IF(Z345="DTA TRANSP","",VLOOKUP(A345,[2]ImportationMaterialProgrammingE!$B:$V,21,0))</f>
        <v/>
      </c>
      <c r="AB345" s="22">
        <f>VLOOKUP(E345,[3]Relatório!$A$1:$AK$65536,36,0)</f>
        <v>44637</v>
      </c>
      <c r="AC345" s="22" t="s">
        <v>587</v>
      </c>
      <c r="AF345" s="24"/>
      <c r="AG345" s="24"/>
      <c r="AH345" s="24"/>
      <c r="AI345" s="24"/>
    </row>
    <row r="346" spans="1:35" x14ac:dyDescent="0.25">
      <c r="A346" s="26">
        <v>80535224</v>
      </c>
      <c r="B346" s="27" t="s">
        <v>391</v>
      </c>
      <c r="C346" s="27" t="s">
        <v>320</v>
      </c>
      <c r="D346" s="15">
        <f>VLOOKUP(C346,[1]CC!D$3:P$20,12,0)</f>
        <v>44616</v>
      </c>
      <c r="E346" s="16">
        <f>VLOOKUP(A346,[2]ImportationMaterialProgrammingE!B:C,2,0)</f>
        <v>540201550</v>
      </c>
      <c r="F346" s="3" t="s">
        <v>585</v>
      </c>
      <c r="G346" s="3" t="s">
        <v>452</v>
      </c>
      <c r="H346" s="17">
        <f t="shared" ca="1" si="15"/>
        <v>68</v>
      </c>
      <c r="I346" s="15" t="str">
        <f>IF(VLOOKUP(A346,[2]ImportationMaterialProgrammingE!B:U,20,0)=0,"",VLOOKUP(A346,[2]ImportationMaterialProgrammingE!B:U,20,0))</f>
        <v>23/02/2022</v>
      </c>
      <c r="J346" s="15" t="str">
        <f>IF(VLOOKUP(A346,[2]ImportationMaterialProgrammingE!B:Y,24,0)&lt;&gt;"","Sim","Não")</f>
        <v>Não</v>
      </c>
      <c r="K346" s="15" t="str">
        <f>IF(VLOOKUP(A346,[2]ImportationMaterialProgrammingE!B:X,23,0)="DTA TRANSP",VLOOKUP(A346,[2]ImportationMaterialProgrammingE!B:V,21,0),"")</f>
        <v/>
      </c>
      <c r="L346" s="15" t="str">
        <f>IF(VLOOKUP(A346,[2]ImportationMaterialProgrammingE!B:Y,24,0)=0,"",VLOOKUP(A346,[2]ImportationMaterialProgrammingE!B:Y,24,0))</f>
        <v/>
      </c>
      <c r="N346" s="3" t="str">
        <f t="shared" si="16"/>
        <v/>
      </c>
      <c r="P346" s="3" t="s">
        <v>456</v>
      </c>
      <c r="Q346" s="16" t="str">
        <f>VLOOKUP(A346,[2]ImportationMaterialProgrammingE!B:AN,39,0)</f>
        <v>2203846126</v>
      </c>
      <c r="R346" s="22">
        <f>VLOOKUP(E346,[3]Relatório!$A$1:$AK$65536,29,0)</f>
        <v>44617</v>
      </c>
      <c r="S346" s="22">
        <v>44617</v>
      </c>
      <c r="T346" s="17" t="str">
        <f>VLOOKUP(A346,[2]ImportationMaterialProgrammingE!B:F,5,0)</f>
        <v>VERDE</v>
      </c>
      <c r="U346" s="22">
        <f>VLOOKUP(E346,[3]Relatório!$A$1:$AK$65536,33,0)</f>
        <v>44623</v>
      </c>
      <c r="V346" s="22">
        <v>44623</v>
      </c>
      <c r="W346" s="18">
        <f t="shared" ca="1" si="17"/>
        <v>0</v>
      </c>
      <c r="X346" s="3" t="s">
        <v>458</v>
      </c>
      <c r="Z346" s="15" t="str">
        <f>VLOOKUP(A346,[2]ImportationMaterialProgrammingE!B:X,23,0)</f>
        <v>MBB</v>
      </c>
      <c r="AA346" s="1" t="str">
        <f>IF(Z346="DTA TRANSP","",VLOOKUP(A346,[2]ImportationMaterialProgrammingE!$B:$V,21,0))</f>
        <v>03/03/2022</v>
      </c>
      <c r="AB346" s="22">
        <f>VLOOKUP(E346,[3]Relatório!$A$1:$AK$65536,36,0)</f>
        <v>44623</v>
      </c>
      <c r="AC346" s="22">
        <v>44623</v>
      </c>
      <c r="AD346" s="3" t="s">
        <v>457</v>
      </c>
      <c r="AF346" s="24"/>
      <c r="AG346" s="24"/>
      <c r="AH346" s="24"/>
      <c r="AI346" s="24"/>
    </row>
    <row r="347" spans="1:35" x14ac:dyDescent="0.25">
      <c r="A347" s="26">
        <v>80535226</v>
      </c>
      <c r="B347" s="27" t="s">
        <v>392</v>
      </c>
      <c r="C347" s="27" t="s">
        <v>320</v>
      </c>
      <c r="D347" s="15">
        <f>VLOOKUP(C347,[1]CC!D$3:P$20,12,0)</f>
        <v>44616</v>
      </c>
      <c r="E347" s="16">
        <f>VLOOKUP(A347,[2]ImportationMaterialProgrammingE!B:C,2,0)</f>
        <v>540201473</v>
      </c>
      <c r="F347" s="3" t="s">
        <v>585</v>
      </c>
      <c r="G347" s="3" t="s">
        <v>452</v>
      </c>
      <c r="H347" s="17">
        <f t="shared" ca="1" si="15"/>
        <v>68</v>
      </c>
      <c r="I347" s="15" t="str">
        <f>IF(VLOOKUP(A347,[2]ImportationMaterialProgrammingE!B:U,20,0)=0,"",VLOOKUP(A347,[2]ImportationMaterialProgrammingE!B:U,20,0))</f>
        <v>14/03/2022</v>
      </c>
      <c r="J347" s="15" t="str">
        <f>IF(VLOOKUP(A347,[2]ImportationMaterialProgrammingE!B:Y,24,0)&lt;&gt;"","Sim","Não")</f>
        <v>Não</v>
      </c>
      <c r="K347" s="15" t="str">
        <f>IF(VLOOKUP(A347,[2]ImportationMaterialProgrammingE!B:X,23,0)="DTA TRANSP",VLOOKUP(A347,[2]ImportationMaterialProgrammingE!B:V,21,0),"")</f>
        <v/>
      </c>
      <c r="L347" s="15" t="str">
        <f>IF(VLOOKUP(A347,[2]ImportationMaterialProgrammingE!B:Y,24,0)=0,"",VLOOKUP(A347,[2]ImportationMaterialProgrammingE!B:Y,24,0))</f>
        <v/>
      </c>
      <c r="N347" s="3" t="str">
        <f t="shared" si="16"/>
        <v/>
      </c>
      <c r="P347" s="3" t="s">
        <v>456</v>
      </c>
      <c r="Q347" s="16" t="str">
        <f>VLOOKUP(A347,[2]ImportationMaterialProgrammingE!B:AN,39,0)</f>
        <v>2204533105</v>
      </c>
      <c r="R347" s="22">
        <f>VLOOKUP(E347,[3]Relatório!$A$1:$AK$65536,29,0)</f>
        <v>44629</v>
      </c>
      <c r="S347" s="22">
        <v>44629</v>
      </c>
      <c r="T347" s="17" t="str">
        <f>VLOOKUP(A347,[2]ImportationMaterialProgrammingE!B:F,5,0)</f>
        <v>VERDE</v>
      </c>
      <c r="U347" s="22">
        <f>VLOOKUP(E347,[3]Relatório!$A$1:$AK$65536,33,0)</f>
        <v>44629</v>
      </c>
      <c r="V347" s="22">
        <v>44629</v>
      </c>
      <c r="W347" s="18">
        <f t="shared" ca="1" si="17"/>
        <v>6</v>
      </c>
      <c r="Z347" s="15" t="str">
        <f>VLOOKUP(A347,[2]ImportationMaterialProgrammingE!B:X,23,0)</f>
        <v>SBL</v>
      </c>
      <c r="AA347" s="1" t="str">
        <f>IF(Z347="DTA TRANSP","",VLOOKUP(A347,[2]ImportationMaterialProgrammingE!$B:$V,21,0))</f>
        <v>10/03/2022</v>
      </c>
      <c r="AB347" s="22">
        <f>VLOOKUP(E347,[3]Relatório!$A$1:$AK$65536,36,0)</f>
        <v>44629</v>
      </c>
      <c r="AC347" s="22">
        <v>44629</v>
      </c>
      <c r="AD347" s="3" t="s">
        <v>457</v>
      </c>
      <c r="AF347" s="24"/>
      <c r="AG347" s="24"/>
      <c r="AH347" s="24"/>
      <c r="AI347" s="24"/>
    </row>
    <row r="348" spans="1:35" x14ac:dyDescent="0.25">
      <c r="A348" s="26">
        <v>80535230</v>
      </c>
      <c r="B348" s="27" t="s">
        <v>393</v>
      </c>
      <c r="C348" s="27" t="s">
        <v>320</v>
      </c>
      <c r="D348" s="15">
        <f>VLOOKUP(C348,[1]CC!D$3:P$20,12,0)</f>
        <v>44616</v>
      </c>
      <c r="E348" s="16">
        <f>VLOOKUP(A348,[2]ImportationMaterialProgrammingE!B:C,2,0)</f>
        <v>540201552</v>
      </c>
      <c r="F348" s="3" t="s">
        <v>585</v>
      </c>
      <c r="G348" s="3" t="s">
        <v>452</v>
      </c>
      <c r="H348" s="17">
        <f t="shared" ca="1" si="15"/>
        <v>68</v>
      </c>
      <c r="I348" s="15" t="e">
        <f>IF(VLOOKUP(A348,[2]ImportationMaterialProgrammingE!B:U,20,0)=0,"",VLOOKUP(A348,[2]ImportationMaterialProgrammingE!B:U,20,0))</f>
        <v>#REF!</v>
      </c>
      <c r="J348" s="15" t="str">
        <f>IF(VLOOKUP(A348,[2]ImportationMaterialProgrammingE!B:Y,24,0)&lt;&gt;"","Sim","Não")</f>
        <v>Não</v>
      </c>
      <c r="K348" s="15" t="str">
        <f>IF(VLOOKUP(A348,[2]ImportationMaterialProgrammingE!B:X,23,0)="DTA TRANSP",VLOOKUP(A348,[2]ImportationMaterialProgrammingE!B:V,21,0),"")</f>
        <v/>
      </c>
      <c r="L348" s="15" t="str">
        <f>IF(VLOOKUP(A348,[2]ImportationMaterialProgrammingE!B:Y,24,0)=0,"",VLOOKUP(A348,[2]ImportationMaterialProgrammingE!B:Y,24,0))</f>
        <v/>
      </c>
      <c r="N348" s="3" t="str">
        <f t="shared" si="16"/>
        <v/>
      </c>
      <c r="P348" s="3" t="s">
        <v>586</v>
      </c>
      <c r="Q348" s="16" t="str">
        <f>VLOOKUP(A348,[2]ImportationMaterialProgrammingE!B:AN,39,0)</f>
        <v xml:space="preserve">          </v>
      </c>
      <c r="R348" s="22">
        <f>VLOOKUP(E348,[3]Relatório!$A$1:$AK$65536,29,0)</f>
        <v>44631</v>
      </c>
      <c r="S348" s="22">
        <v>44631</v>
      </c>
      <c r="T348" s="17" t="str">
        <f>VLOOKUP(A348,[2]ImportationMaterialProgrammingE!B:F,5,0)</f>
        <v/>
      </c>
      <c r="U348" s="22">
        <f>VLOOKUP(E348,[3]Relatório!$A$1:$AK$65536,33,0)</f>
        <v>44634</v>
      </c>
      <c r="V348" s="22">
        <v>44634</v>
      </c>
      <c r="W348" s="18">
        <f t="shared" ca="1" si="17"/>
        <v>11</v>
      </c>
      <c r="X348" s="3" t="s">
        <v>458</v>
      </c>
      <c r="Z348" s="15" t="str">
        <f>VLOOKUP(A348,[2]ImportationMaterialProgrammingE!B:X,23,0)</f>
        <v/>
      </c>
      <c r="AA348" s="1" t="str">
        <f>IF(Z348="DTA TRANSP","",VLOOKUP(A348,[2]ImportationMaterialProgrammingE!$B:$V,21,0))</f>
        <v/>
      </c>
      <c r="AB348" s="22">
        <f>VLOOKUP(E348,[3]Relatório!$A$1:$AK$65536,36,0)</f>
        <v>44636</v>
      </c>
      <c r="AC348" s="22" t="s">
        <v>587</v>
      </c>
      <c r="AF348" s="24"/>
      <c r="AG348" s="24"/>
      <c r="AH348" s="24"/>
      <c r="AI348" s="24"/>
    </row>
    <row r="349" spans="1:35" x14ac:dyDescent="0.25">
      <c r="A349" s="26">
        <v>80535231</v>
      </c>
      <c r="B349" s="27" t="s">
        <v>394</v>
      </c>
      <c r="C349" s="27" t="s">
        <v>320</v>
      </c>
      <c r="D349" s="15">
        <f>VLOOKUP(C349,[1]CC!D$3:P$20,12,0)</f>
        <v>44616</v>
      </c>
      <c r="E349" s="16">
        <f>VLOOKUP(A349,[2]ImportationMaterialProgrammingE!B:C,2,0)</f>
        <v>540201553</v>
      </c>
      <c r="F349" s="3" t="s">
        <v>585</v>
      </c>
      <c r="G349" s="3" t="s">
        <v>452</v>
      </c>
      <c r="H349" s="17">
        <f t="shared" ca="1" si="15"/>
        <v>68</v>
      </c>
      <c r="I349" s="15" t="str">
        <f>IF(VLOOKUP(A349,[2]ImportationMaterialProgrammingE!B:U,20,0)=0,"",VLOOKUP(A349,[2]ImportationMaterialProgrammingE!B:U,20,0))</f>
        <v>07/03/2022</v>
      </c>
      <c r="J349" s="15" t="str">
        <f>IF(VLOOKUP(A349,[2]ImportationMaterialProgrammingE!B:Y,24,0)&lt;&gt;"","Sim","Não")</f>
        <v>Não</v>
      </c>
      <c r="K349" s="15" t="str">
        <f>IF(VLOOKUP(A349,[2]ImportationMaterialProgrammingE!B:X,23,0)="DTA TRANSP",VLOOKUP(A349,[2]ImportationMaterialProgrammingE!B:V,21,0),"")</f>
        <v/>
      </c>
      <c r="L349" s="15" t="str">
        <f>IF(VLOOKUP(A349,[2]ImportationMaterialProgrammingE!B:Y,24,0)=0,"",VLOOKUP(A349,[2]ImportationMaterialProgrammingE!B:Y,24,0))</f>
        <v/>
      </c>
      <c r="N349" s="3" t="str">
        <f t="shared" si="16"/>
        <v/>
      </c>
      <c r="P349" s="3" t="s">
        <v>456</v>
      </c>
      <c r="Q349" s="16" t="str">
        <f>VLOOKUP(A349,[2]ImportationMaterialProgrammingE!B:AN,39,0)</f>
        <v>2204072396</v>
      </c>
      <c r="R349" s="22">
        <f>VLOOKUP(E349,[3]Relatório!$A$1:$AK$65536,29,0)</f>
        <v>44623</v>
      </c>
      <c r="S349" s="22">
        <v>44623</v>
      </c>
      <c r="T349" s="17" t="str">
        <f>VLOOKUP(A349,[2]ImportationMaterialProgrammingE!B:F,5,0)</f>
        <v>VERDE</v>
      </c>
      <c r="U349" s="22">
        <f>VLOOKUP(E349,[3]Relatório!$A$1:$AK$65536,33,0)</f>
        <v>44624</v>
      </c>
      <c r="V349" s="22">
        <v>44634</v>
      </c>
      <c r="W349" s="18">
        <f t="shared" ca="1" si="17"/>
        <v>11</v>
      </c>
      <c r="X349" s="3" t="s">
        <v>458</v>
      </c>
      <c r="Y349" s="3" t="s">
        <v>584</v>
      </c>
      <c r="Z349" s="15" t="str">
        <f>VLOOKUP(A349,[2]ImportationMaterialProgrammingE!B:X,23,0)</f>
        <v>FINALIZADO</v>
      </c>
      <c r="AA349" s="1" t="str">
        <f>IF(Z349="DTA TRANSP","",VLOOKUP(A349,[2]ImportationMaterialProgrammingE!$B:$V,21,0))</f>
        <v>07/03/2022</v>
      </c>
      <c r="AB349" s="22">
        <f>VLOOKUP(E349,[3]Relatório!$A$1:$AK$65536,36,0)</f>
        <v>44627</v>
      </c>
      <c r="AC349" s="22">
        <v>44627</v>
      </c>
      <c r="AD349" s="3" t="s">
        <v>457</v>
      </c>
      <c r="AF349" s="24"/>
      <c r="AG349" s="24"/>
      <c r="AH349" s="24"/>
      <c r="AI349" s="24"/>
    </row>
    <row r="350" spans="1:35" x14ac:dyDescent="0.25">
      <c r="A350" s="26">
        <v>80535243</v>
      </c>
      <c r="B350" s="27" t="s">
        <v>395</v>
      </c>
      <c r="C350" s="27" t="s">
        <v>320</v>
      </c>
      <c r="D350" s="15">
        <f>VLOOKUP(C350,[1]CC!D$3:P$20,12,0)</f>
        <v>44616</v>
      </c>
      <c r="E350" s="16">
        <f>VLOOKUP(A350,[2]ImportationMaterialProgrammingE!B:C,2,0)</f>
        <v>540201554</v>
      </c>
      <c r="F350" s="3" t="s">
        <v>585</v>
      </c>
      <c r="G350" s="3" t="s">
        <v>452</v>
      </c>
      <c r="H350" s="17">
        <f t="shared" ca="1" si="15"/>
        <v>68</v>
      </c>
      <c r="I350" s="15" t="str">
        <f>IF(VLOOKUP(A350,[2]ImportationMaterialProgrammingE!B:U,20,0)=0,"",VLOOKUP(A350,[2]ImportationMaterialProgrammingE!B:U,20,0))</f>
        <v>11/03/2022</v>
      </c>
      <c r="J350" s="15" t="str">
        <f>IF(VLOOKUP(A350,[2]ImportationMaterialProgrammingE!B:Y,24,0)&lt;&gt;"","Sim","Não")</f>
        <v>Não</v>
      </c>
      <c r="K350" s="15" t="str">
        <f>IF(VLOOKUP(A350,[2]ImportationMaterialProgrammingE!B:X,23,0)="DTA TRANSP",VLOOKUP(A350,[2]ImportationMaterialProgrammingE!B:V,21,0),"")</f>
        <v/>
      </c>
      <c r="L350" s="15" t="str">
        <f>IF(VLOOKUP(A350,[2]ImportationMaterialProgrammingE!B:Y,24,0)=0,"",VLOOKUP(A350,[2]ImportationMaterialProgrammingE!B:Y,24,0))</f>
        <v/>
      </c>
      <c r="N350" s="3" t="str">
        <f t="shared" si="16"/>
        <v/>
      </c>
      <c r="P350" s="3" t="s">
        <v>456</v>
      </c>
      <c r="Q350" s="16" t="str">
        <f>VLOOKUP(A350,[2]ImportationMaterialProgrammingE!B:AN,39,0)</f>
        <v xml:space="preserve">          </v>
      </c>
      <c r="R350" s="22">
        <f>VLOOKUP(E350,[3]Relatório!$A$1:$AK$65536,29,0)</f>
        <v>44635</v>
      </c>
      <c r="S350" s="22" t="s">
        <v>587</v>
      </c>
      <c r="T350" s="17" t="str">
        <f>VLOOKUP(A350,[2]ImportationMaterialProgrammingE!B:F,5,0)</f>
        <v/>
      </c>
      <c r="U350" s="22">
        <f>VLOOKUP(E350,[3]Relatório!$A$1:$AK$65536,33,0)</f>
        <v>44635</v>
      </c>
      <c r="V350" s="22">
        <v>44634</v>
      </c>
      <c r="W350" s="18">
        <f t="shared" ca="1" si="17"/>
        <v>11</v>
      </c>
      <c r="X350" s="3" t="s">
        <v>458</v>
      </c>
      <c r="Z350" s="15" t="str">
        <f>VLOOKUP(A350,[2]ImportationMaterialProgrammingE!B:X,23,0)</f>
        <v>DTA TRANSP</v>
      </c>
      <c r="AA350" s="1" t="str">
        <f>IF(Z350="DTA TRANSP","",VLOOKUP(A350,[2]ImportationMaterialProgrammingE!$B:$V,21,0))</f>
        <v/>
      </c>
      <c r="AB350" s="22">
        <f>VLOOKUP(E350,[3]Relatório!$A$1:$AK$65536,36,0)</f>
        <v>44637</v>
      </c>
      <c r="AC350" s="22" t="s">
        <v>587</v>
      </c>
      <c r="AF350" s="24"/>
      <c r="AG350" s="24"/>
      <c r="AH350" s="24"/>
      <c r="AI350" s="24"/>
    </row>
    <row r="351" spans="1:35" x14ac:dyDescent="0.25">
      <c r="A351" s="26">
        <v>80535248</v>
      </c>
      <c r="B351" s="27" t="s">
        <v>396</v>
      </c>
      <c r="C351" s="27" t="s">
        <v>320</v>
      </c>
      <c r="D351" s="15">
        <f>VLOOKUP(C351,[1]CC!D$3:P$20,12,0)</f>
        <v>44616</v>
      </c>
      <c r="E351" s="16">
        <f>VLOOKUP(A351,[2]ImportationMaterialProgrammingE!B:C,2,0)</f>
        <v>540201556</v>
      </c>
      <c r="F351" s="3" t="s">
        <v>585</v>
      </c>
      <c r="G351" s="3" t="s">
        <v>452</v>
      </c>
      <c r="H351" s="17">
        <f t="shared" ca="1" si="15"/>
        <v>68</v>
      </c>
      <c r="I351" s="15" t="e">
        <f>IF(VLOOKUP(A351,[2]ImportationMaterialProgrammingE!B:U,20,0)=0,"",VLOOKUP(A351,[2]ImportationMaterialProgrammingE!B:U,20,0))</f>
        <v>#REF!</v>
      </c>
      <c r="J351" s="15" t="str">
        <f>IF(VLOOKUP(A351,[2]ImportationMaterialProgrammingE!B:Y,24,0)&lt;&gt;"","Sim","Não")</f>
        <v>Não</v>
      </c>
      <c r="K351" s="15" t="str">
        <f>IF(VLOOKUP(A351,[2]ImportationMaterialProgrammingE!B:X,23,0)="DTA TRANSP",VLOOKUP(A351,[2]ImportationMaterialProgrammingE!B:V,21,0),"")</f>
        <v/>
      </c>
      <c r="L351" s="15" t="str">
        <f>IF(VLOOKUP(A351,[2]ImportationMaterialProgrammingE!B:Y,24,0)=0,"",VLOOKUP(A351,[2]ImportationMaterialProgrammingE!B:Y,24,0))</f>
        <v/>
      </c>
      <c r="N351" s="3" t="str">
        <f t="shared" si="16"/>
        <v/>
      </c>
      <c r="P351" s="3" t="s">
        <v>586</v>
      </c>
      <c r="Q351" s="16" t="str">
        <f>VLOOKUP(A351,[2]ImportationMaterialProgrammingE!B:AN,39,0)</f>
        <v xml:space="preserve">          </v>
      </c>
      <c r="R351" s="22" t="str">
        <f>VLOOKUP(E351,[3]Relatório!$A$1:$AK$65536,29,0)</f>
        <v/>
      </c>
      <c r="S351" s="22" t="s">
        <v>587</v>
      </c>
      <c r="T351" s="17" t="str">
        <f>VLOOKUP(A351,[2]ImportationMaterialProgrammingE!B:F,5,0)</f>
        <v/>
      </c>
      <c r="U351" s="22" t="str">
        <f>VLOOKUP(E351,[3]Relatório!$A$1:$AK$65536,33,0)</f>
        <v/>
      </c>
      <c r="V351" s="22">
        <v>44631</v>
      </c>
      <c r="W351" s="18">
        <f t="shared" ca="1" si="17"/>
        <v>8</v>
      </c>
      <c r="X351" s="3" t="s">
        <v>458</v>
      </c>
      <c r="Z351" s="15" t="str">
        <f>VLOOKUP(A351,[2]ImportationMaterialProgrammingE!B:X,23,0)</f>
        <v>DTA TRANSP</v>
      </c>
      <c r="AA351" s="1" t="str">
        <f>IF(Z351="DTA TRANSP","",VLOOKUP(A351,[2]ImportationMaterialProgrammingE!$B:$V,21,0))</f>
        <v/>
      </c>
      <c r="AB351" s="22" t="str">
        <f>VLOOKUP(E351,[3]Relatório!$A$1:$AK$65536,36,0)</f>
        <v/>
      </c>
      <c r="AC351" s="22" t="s">
        <v>587</v>
      </c>
      <c r="AF351" s="24"/>
      <c r="AG351" s="24"/>
      <c r="AH351" s="24"/>
      <c r="AI351" s="24"/>
    </row>
    <row r="352" spans="1:35" x14ac:dyDescent="0.25">
      <c r="A352" s="26">
        <v>80535257</v>
      </c>
      <c r="B352" s="27" t="s">
        <v>397</v>
      </c>
      <c r="C352" s="27" t="s">
        <v>320</v>
      </c>
      <c r="D352" s="15">
        <f>VLOOKUP(C352,[1]CC!D$3:P$20,12,0)</f>
        <v>44616</v>
      </c>
      <c r="E352" s="16">
        <f>VLOOKUP(A352,[2]ImportationMaterialProgrammingE!B:C,2,0)</f>
        <v>540201557</v>
      </c>
      <c r="F352" s="3" t="s">
        <v>585</v>
      </c>
      <c r="G352" s="3" t="s">
        <v>452</v>
      </c>
      <c r="H352" s="17">
        <f t="shared" ca="1" si="15"/>
        <v>68</v>
      </c>
      <c r="I352" s="15" t="e">
        <f>IF(VLOOKUP(A352,[2]ImportationMaterialProgrammingE!B:U,20,0)=0,"",VLOOKUP(A352,[2]ImportationMaterialProgrammingE!B:U,20,0))</f>
        <v>#REF!</v>
      </c>
      <c r="J352" s="15" t="str">
        <f>IF(VLOOKUP(A352,[2]ImportationMaterialProgrammingE!B:Y,24,0)&lt;&gt;"","Sim","Não")</f>
        <v>Não</v>
      </c>
      <c r="K352" s="15" t="str">
        <f>IF(VLOOKUP(A352,[2]ImportationMaterialProgrammingE!B:X,23,0)="DTA TRANSP",VLOOKUP(A352,[2]ImportationMaterialProgrammingE!B:V,21,0),"")</f>
        <v>14/03/2022</v>
      </c>
      <c r="L352" s="15" t="str">
        <f>IF(VLOOKUP(A352,[2]ImportationMaterialProgrammingE!B:Y,24,0)=0,"",VLOOKUP(A352,[2]ImportationMaterialProgrammingE!B:Y,24,0))</f>
        <v/>
      </c>
      <c r="N352" s="3" t="str">
        <f t="shared" si="16"/>
        <v/>
      </c>
      <c r="P352" s="3" t="s">
        <v>586</v>
      </c>
      <c r="Q352" s="16" t="str">
        <f>VLOOKUP(A352,[2]ImportationMaterialProgrammingE!B:AN,39,0)</f>
        <v xml:space="preserve">          </v>
      </c>
      <c r="R352" s="22" t="str">
        <f>VLOOKUP(E352,[3]Relatório!$A$1:$AK$65536,29,0)</f>
        <v/>
      </c>
      <c r="S352" s="22" t="s">
        <v>587</v>
      </c>
      <c r="T352" s="17" t="str">
        <f>VLOOKUP(A352,[2]ImportationMaterialProgrammingE!B:F,5,0)</f>
        <v/>
      </c>
      <c r="U352" s="22" t="str">
        <f>VLOOKUP(E352,[3]Relatório!$A$1:$AK$65536,33,0)</f>
        <v/>
      </c>
      <c r="V352" s="22">
        <v>44634</v>
      </c>
      <c r="W352" s="18">
        <f t="shared" ca="1" si="17"/>
        <v>11</v>
      </c>
      <c r="X352" s="3" t="s">
        <v>458</v>
      </c>
      <c r="Z352" s="15" t="str">
        <f>VLOOKUP(A352,[2]ImportationMaterialProgrammingE!B:X,23,0)</f>
        <v>DTA TRANSP</v>
      </c>
      <c r="AA352" s="1" t="str">
        <f>IF(Z352="DTA TRANSP","",VLOOKUP(A352,[2]ImportationMaterialProgrammingE!$B:$V,21,0))</f>
        <v/>
      </c>
      <c r="AB352" s="22" t="str">
        <f>VLOOKUP(E352,[3]Relatório!$A$1:$AK$65536,36,0)</f>
        <v/>
      </c>
      <c r="AC352" s="22" t="s">
        <v>587</v>
      </c>
      <c r="AF352" s="24"/>
      <c r="AG352" s="24"/>
      <c r="AH352" s="24"/>
      <c r="AI352" s="24"/>
    </row>
    <row r="353" spans="1:35" x14ac:dyDescent="0.25">
      <c r="A353" s="26">
        <v>80535258</v>
      </c>
      <c r="B353" s="27" t="s">
        <v>398</v>
      </c>
      <c r="C353" s="27" t="s">
        <v>320</v>
      </c>
      <c r="D353" s="15">
        <f>VLOOKUP(C353,[1]CC!D$3:P$20,12,0)</f>
        <v>44616</v>
      </c>
      <c r="E353" s="16">
        <f>VLOOKUP(A353,[2]ImportationMaterialProgrammingE!B:C,2,0)</f>
        <v>540201558</v>
      </c>
      <c r="F353" s="3" t="s">
        <v>585</v>
      </c>
      <c r="G353" s="3" t="s">
        <v>452</v>
      </c>
      <c r="H353" s="17">
        <f t="shared" ca="1" si="15"/>
        <v>68</v>
      </c>
      <c r="I353" s="15" t="str">
        <f>IF(VLOOKUP(A353,[2]ImportationMaterialProgrammingE!B:U,20,0)=0,"",VLOOKUP(A353,[2]ImportationMaterialProgrammingE!B:U,20,0))</f>
        <v>14/03/2022</v>
      </c>
      <c r="J353" s="15" t="str">
        <f>IF(VLOOKUP(A353,[2]ImportationMaterialProgrammingE!B:Y,24,0)&lt;&gt;"","Sim","Não")</f>
        <v>Não</v>
      </c>
      <c r="K353" s="15" t="str">
        <f>IF(VLOOKUP(A353,[2]ImportationMaterialProgrammingE!B:X,23,0)="DTA TRANSP",VLOOKUP(A353,[2]ImportationMaterialProgrammingE!B:V,21,0),"")</f>
        <v/>
      </c>
      <c r="L353" s="15" t="str">
        <f>IF(VLOOKUP(A353,[2]ImportationMaterialProgrammingE!B:Y,24,0)=0,"",VLOOKUP(A353,[2]ImportationMaterialProgrammingE!B:Y,24,0))</f>
        <v/>
      </c>
      <c r="N353" s="3" t="str">
        <f t="shared" si="16"/>
        <v/>
      </c>
      <c r="P353" s="3" t="s">
        <v>456</v>
      </c>
      <c r="Q353" s="16" t="str">
        <f>VLOOKUP(A353,[2]ImportationMaterialProgrammingE!B:AN,39,0)</f>
        <v xml:space="preserve">          </v>
      </c>
      <c r="R353" s="22">
        <f>VLOOKUP(E353,[3]Relatório!$A$1:$AK$65536,29,0)</f>
        <v>44631</v>
      </c>
      <c r="S353" s="22">
        <v>44631</v>
      </c>
      <c r="T353" s="17" t="str">
        <f>VLOOKUP(A353,[2]ImportationMaterialProgrammingE!B:F,5,0)</f>
        <v/>
      </c>
      <c r="U353" s="22">
        <f>VLOOKUP(E353,[3]Relatório!$A$1:$AK$65536,33,0)</f>
        <v>44631</v>
      </c>
      <c r="V353" s="22">
        <v>44631</v>
      </c>
      <c r="W353" s="18">
        <f t="shared" ca="1" si="17"/>
        <v>8</v>
      </c>
      <c r="X353" s="3" t="s">
        <v>458</v>
      </c>
      <c r="Z353" s="15" t="str">
        <f>VLOOKUP(A353,[2]ImportationMaterialProgrammingE!B:X,23,0)</f>
        <v>SBL</v>
      </c>
      <c r="AA353" s="1" t="str">
        <f>IF(Z353="DTA TRANSP","",VLOOKUP(A353,[2]ImportationMaterialProgrammingE!$B:$V,21,0))</f>
        <v/>
      </c>
      <c r="AB353" s="22">
        <f>VLOOKUP(E353,[3]Relatório!$A$1:$AK$65536,36,0)</f>
        <v>44634</v>
      </c>
      <c r="AC353" s="22">
        <v>44634</v>
      </c>
      <c r="AD353" s="3" t="s">
        <v>457</v>
      </c>
      <c r="AF353" s="24"/>
      <c r="AG353" s="24"/>
      <c r="AH353" s="24"/>
      <c r="AI353" s="24"/>
    </row>
    <row r="354" spans="1:35" x14ac:dyDescent="0.25">
      <c r="A354" s="26">
        <v>80535259</v>
      </c>
      <c r="B354" s="27" t="s">
        <v>399</v>
      </c>
      <c r="C354" s="27" t="s">
        <v>320</v>
      </c>
      <c r="D354" s="15">
        <f>VLOOKUP(C354,[1]CC!D$3:P$20,12,0)</f>
        <v>44616</v>
      </c>
      <c r="E354" s="16">
        <f>VLOOKUP(A354,[2]ImportationMaterialProgrammingE!B:C,2,0)</f>
        <v>540201559</v>
      </c>
      <c r="F354" s="3" t="s">
        <v>585</v>
      </c>
      <c r="G354" s="3" t="s">
        <v>452</v>
      </c>
      <c r="H354" s="17">
        <f t="shared" ca="1" si="15"/>
        <v>68</v>
      </c>
      <c r="I354" s="15" t="e">
        <f>IF(VLOOKUP(A354,[2]ImportationMaterialProgrammingE!B:U,20,0)=0,"",VLOOKUP(A354,[2]ImportationMaterialProgrammingE!B:U,20,0))</f>
        <v>#REF!</v>
      </c>
      <c r="J354" s="15" t="str">
        <f>IF(VLOOKUP(A354,[2]ImportationMaterialProgrammingE!B:Y,24,0)&lt;&gt;"","Sim","Não")</f>
        <v>Não</v>
      </c>
      <c r="K354" s="15" t="str">
        <f>IF(VLOOKUP(A354,[2]ImportationMaterialProgrammingE!B:X,23,0)="DTA TRANSP",VLOOKUP(A354,[2]ImportationMaterialProgrammingE!B:V,21,0),"")</f>
        <v>14/03/2022</v>
      </c>
      <c r="L354" s="15" t="str">
        <f>IF(VLOOKUP(A354,[2]ImportationMaterialProgrammingE!B:Y,24,0)=0,"",VLOOKUP(A354,[2]ImportationMaterialProgrammingE!B:Y,24,0))</f>
        <v/>
      </c>
      <c r="N354" s="3" t="str">
        <f t="shared" si="16"/>
        <v/>
      </c>
      <c r="P354" s="3" t="s">
        <v>586</v>
      </c>
      <c r="Q354" s="16" t="str">
        <f>VLOOKUP(A354,[2]ImportationMaterialProgrammingE!B:AN,39,0)</f>
        <v xml:space="preserve">          </v>
      </c>
      <c r="R354" s="22" t="str">
        <f>VLOOKUP(E354,[3]Relatório!$A$1:$AK$65536,29,0)</f>
        <v/>
      </c>
      <c r="S354" s="22" t="s">
        <v>587</v>
      </c>
      <c r="T354" s="17" t="str">
        <f>VLOOKUP(A354,[2]ImportationMaterialProgrammingE!B:F,5,0)</f>
        <v/>
      </c>
      <c r="U354" s="22" t="str">
        <f>VLOOKUP(E354,[3]Relatório!$A$1:$AK$65536,33,0)</f>
        <v/>
      </c>
      <c r="V354" s="22">
        <v>44634</v>
      </c>
      <c r="W354" s="18">
        <f t="shared" ca="1" si="17"/>
        <v>11</v>
      </c>
      <c r="X354" s="3" t="s">
        <v>458</v>
      </c>
      <c r="Z354" s="15" t="str">
        <f>VLOOKUP(A354,[2]ImportationMaterialProgrammingE!B:X,23,0)</f>
        <v>DTA TRANSP</v>
      </c>
      <c r="AA354" s="1" t="str">
        <f>IF(Z354="DTA TRANSP","",VLOOKUP(A354,[2]ImportationMaterialProgrammingE!$B:$V,21,0))</f>
        <v/>
      </c>
      <c r="AB354" s="22" t="str">
        <f>VLOOKUP(E354,[3]Relatório!$A$1:$AK$65536,36,0)</f>
        <v/>
      </c>
      <c r="AC354" s="22" t="s">
        <v>587</v>
      </c>
      <c r="AF354" s="24"/>
      <c r="AG354" s="24"/>
      <c r="AH354" s="24"/>
      <c r="AI354" s="24"/>
    </row>
    <row r="355" spans="1:35" x14ac:dyDescent="0.25">
      <c r="A355" s="26">
        <v>80535262</v>
      </c>
      <c r="B355" s="27" t="s">
        <v>400</v>
      </c>
      <c r="C355" s="27" t="s">
        <v>320</v>
      </c>
      <c r="D355" s="15">
        <f>VLOOKUP(C355,[1]CC!D$3:P$20,12,0)</f>
        <v>44616</v>
      </c>
      <c r="E355" s="16">
        <f>VLOOKUP(A355,[2]ImportationMaterialProgrammingE!B:C,2,0)</f>
        <v>540201560</v>
      </c>
      <c r="F355" s="3" t="s">
        <v>585</v>
      </c>
      <c r="G355" s="3" t="s">
        <v>452</v>
      </c>
      <c r="H355" s="17">
        <f t="shared" ca="1" si="15"/>
        <v>68</v>
      </c>
      <c r="I355" s="15" t="str">
        <f>IF(VLOOKUP(A355,[2]ImportationMaterialProgrammingE!B:U,20,0)=0,"",VLOOKUP(A355,[2]ImportationMaterialProgrammingE!B:U,20,0))</f>
        <v>08/03/2022</v>
      </c>
      <c r="J355" s="15" t="str">
        <f>IF(VLOOKUP(A355,[2]ImportationMaterialProgrammingE!B:Y,24,0)&lt;&gt;"","Sim","Não")</f>
        <v>Não</v>
      </c>
      <c r="K355" s="15" t="str">
        <f>IF(VLOOKUP(A355,[2]ImportationMaterialProgrammingE!B:X,23,0)="DTA TRANSP",VLOOKUP(A355,[2]ImportationMaterialProgrammingE!B:V,21,0),"")</f>
        <v/>
      </c>
      <c r="L355" s="15" t="str">
        <f>IF(VLOOKUP(A355,[2]ImportationMaterialProgrammingE!B:Y,24,0)=0,"",VLOOKUP(A355,[2]ImportationMaterialProgrammingE!B:Y,24,0))</f>
        <v/>
      </c>
      <c r="N355" s="3" t="str">
        <f t="shared" si="16"/>
        <v/>
      </c>
      <c r="P355" s="3" t="s">
        <v>586</v>
      </c>
      <c r="Q355" s="16" t="str">
        <f>VLOOKUP(A355,[2]ImportationMaterialProgrammingE!B:AN,39,0)</f>
        <v>2204427801</v>
      </c>
      <c r="R355" s="22">
        <f>VLOOKUP(E355,[3]Relatório!$A$1:$AK$65536,29,0)</f>
        <v>44629</v>
      </c>
      <c r="S355" s="22">
        <v>44629</v>
      </c>
      <c r="T355" s="17" t="str">
        <f>VLOOKUP(A355,[2]ImportationMaterialProgrammingE!B:F,5,0)</f>
        <v>VERDE</v>
      </c>
      <c r="U355" s="22">
        <f>VLOOKUP(E355,[3]Relatório!$A$1:$AK$65536,33,0)</f>
        <v>44628</v>
      </c>
      <c r="V355" s="22">
        <v>44634</v>
      </c>
      <c r="W355" s="18">
        <f t="shared" ca="1" si="17"/>
        <v>11</v>
      </c>
      <c r="X355" s="3" t="s">
        <v>458</v>
      </c>
      <c r="Z355" s="15" t="str">
        <f>VLOOKUP(A355,[2]ImportationMaterialProgrammingE!B:X,23,0)</f>
        <v>FINALIZADO</v>
      </c>
      <c r="AA355" s="1" t="str">
        <f>IF(Z355="DTA TRANSP","",VLOOKUP(A355,[2]ImportationMaterialProgrammingE!$B:$V,21,0))</f>
        <v>08/03/2022</v>
      </c>
      <c r="AB355" s="22">
        <f>VLOOKUP(E355,[3]Relatório!$A$1:$AK$65536,36,0)</f>
        <v>44629</v>
      </c>
      <c r="AC355" s="22">
        <v>44629</v>
      </c>
      <c r="AD355" s="3" t="s">
        <v>457</v>
      </c>
      <c r="AF355" s="24"/>
      <c r="AG355" s="24"/>
      <c r="AH355" s="24"/>
      <c r="AI355" s="24"/>
    </row>
    <row r="356" spans="1:35" x14ac:dyDescent="0.25">
      <c r="A356" s="26">
        <v>80535263</v>
      </c>
      <c r="B356" s="27" t="s">
        <v>401</v>
      </c>
      <c r="C356" s="27" t="s">
        <v>320</v>
      </c>
      <c r="D356" s="15">
        <f>VLOOKUP(C356,[1]CC!D$3:P$20,12,0)</f>
        <v>44616</v>
      </c>
      <c r="E356" s="16">
        <f>VLOOKUP(A356,[2]ImportationMaterialProgrammingE!B:C,2,0)</f>
        <v>540201561</v>
      </c>
      <c r="F356" s="3" t="s">
        <v>585</v>
      </c>
      <c r="G356" s="3" t="s">
        <v>452</v>
      </c>
      <c r="H356" s="17">
        <f t="shared" ca="1" si="15"/>
        <v>68</v>
      </c>
      <c r="I356" s="15" t="str">
        <f>IF(VLOOKUP(A356,[2]ImportationMaterialProgrammingE!B:U,20,0)=0,"",VLOOKUP(A356,[2]ImportationMaterialProgrammingE!B:U,20,0))</f>
        <v>14/03/2022</v>
      </c>
      <c r="J356" s="15" t="str">
        <f>IF(VLOOKUP(A356,[2]ImportationMaterialProgrammingE!B:Y,24,0)&lt;&gt;"","Sim","Não")</f>
        <v>Não</v>
      </c>
      <c r="K356" s="15" t="str">
        <f>IF(VLOOKUP(A356,[2]ImportationMaterialProgrammingE!B:X,23,0)="DTA TRANSP",VLOOKUP(A356,[2]ImportationMaterialProgrammingE!B:V,21,0),"")</f>
        <v/>
      </c>
      <c r="L356" s="15" t="str">
        <f>IF(VLOOKUP(A356,[2]ImportationMaterialProgrammingE!B:Y,24,0)=0,"",VLOOKUP(A356,[2]ImportationMaterialProgrammingE!B:Y,24,0))</f>
        <v/>
      </c>
      <c r="N356" s="3" t="str">
        <f t="shared" si="16"/>
        <v/>
      </c>
      <c r="P356" s="3" t="s">
        <v>456</v>
      </c>
      <c r="Q356" s="16" t="str">
        <f>VLOOKUP(A356,[2]ImportationMaterialProgrammingE!B:AN,39,0)</f>
        <v xml:space="preserve">          </v>
      </c>
      <c r="R356" s="22">
        <f>VLOOKUP(E356,[3]Relatório!$A$1:$AK$65536,29,0)</f>
        <v>44631</v>
      </c>
      <c r="S356" s="22">
        <v>44631</v>
      </c>
      <c r="T356" s="17" t="str">
        <f>VLOOKUP(A356,[2]ImportationMaterialProgrammingE!B:F,5,0)</f>
        <v/>
      </c>
      <c r="U356" s="22">
        <f>VLOOKUP(E356,[3]Relatório!$A$1:$AK$65536,33,0)</f>
        <v>44634</v>
      </c>
      <c r="V356" s="22">
        <v>44634</v>
      </c>
      <c r="W356" s="18">
        <f t="shared" ca="1" si="17"/>
        <v>11</v>
      </c>
      <c r="X356" s="3" t="s">
        <v>458</v>
      </c>
      <c r="Z356" s="15" t="str">
        <f>VLOOKUP(A356,[2]ImportationMaterialProgrammingE!B:X,23,0)</f>
        <v>SBL</v>
      </c>
      <c r="AA356" s="1" t="str">
        <f>IF(Z356="DTA TRANSP","",VLOOKUP(A356,[2]ImportationMaterialProgrammingE!$B:$V,21,0))</f>
        <v/>
      </c>
      <c r="AB356" s="22">
        <f>VLOOKUP(E356,[3]Relatório!$A$1:$AK$65536,36,0)</f>
        <v>44636</v>
      </c>
      <c r="AC356" s="22" t="s">
        <v>587</v>
      </c>
      <c r="AF356" s="24"/>
      <c r="AG356" s="24"/>
      <c r="AH356" s="24"/>
      <c r="AI356" s="24"/>
    </row>
    <row r="357" spans="1:35" x14ac:dyDescent="0.25">
      <c r="A357" s="26">
        <v>80535264</v>
      </c>
      <c r="B357" s="27" t="s">
        <v>402</v>
      </c>
      <c r="C357" s="27" t="s">
        <v>320</v>
      </c>
      <c r="D357" s="15">
        <f>VLOOKUP(C357,[1]CC!D$3:P$20,12,0)</f>
        <v>44616</v>
      </c>
      <c r="E357" s="16">
        <f>VLOOKUP(A357,[2]ImportationMaterialProgrammingE!B:C,2,0)</f>
        <v>540201555</v>
      </c>
      <c r="F357" s="3" t="s">
        <v>585</v>
      </c>
      <c r="G357" s="3" t="s">
        <v>452</v>
      </c>
      <c r="H357" s="17">
        <f t="shared" ca="1" si="15"/>
        <v>68</v>
      </c>
      <c r="I357" s="15" t="str">
        <f>IF(VLOOKUP(A357,[2]ImportationMaterialProgrammingE!B:U,20,0)=0,"",VLOOKUP(A357,[2]ImportationMaterialProgrammingE!B:U,20,0))</f>
        <v>10/03/2022</v>
      </c>
      <c r="J357" s="15" t="str">
        <f>IF(VLOOKUP(A357,[2]ImportationMaterialProgrammingE!B:Y,24,0)&lt;&gt;"","Sim","Não")</f>
        <v>Não</v>
      </c>
      <c r="K357" s="15" t="str">
        <f>IF(VLOOKUP(A357,[2]ImportationMaterialProgrammingE!B:X,23,0)="DTA TRANSP",VLOOKUP(A357,[2]ImportationMaterialProgrammingE!B:V,21,0),"")</f>
        <v/>
      </c>
      <c r="L357" s="15" t="str">
        <f>IF(VLOOKUP(A357,[2]ImportationMaterialProgrammingE!B:Y,24,0)=0,"",VLOOKUP(A357,[2]ImportationMaterialProgrammingE!B:Y,24,0))</f>
        <v/>
      </c>
      <c r="N357" s="3" t="str">
        <f t="shared" si="16"/>
        <v/>
      </c>
      <c r="P357" s="3" t="s">
        <v>586</v>
      </c>
      <c r="Q357" s="16" t="str">
        <f>VLOOKUP(A357,[2]ImportationMaterialProgrammingE!B:AN,39,0)</f>
        <v>2203846134</v>
      </c>
      <c r="R357" s="22">
        <f>VLOOKUP(E357,[3]Relatório!$A$1:$AK$65536,29,0)</f>
        <v>44617</v>
      </c>
      <c r="S357" s="22">
        <v>44617</v>
      </c>
      <c r="T357" s="17" t="str">
        <f>VLOOKUP(A357,[2]ImportationMaterialProgrammingE!B:F,5,0)</f>
        <v>VERDE</v>
      </c>
      <c r="U357" s="22">
        <f>VLOOKUP(E357,[3]Relatório!$A$1:$AK$65536,33,0)</f>
        <v>44623</v>
      </c>
      <c r="V357" s="22">
        <v>44631</v>
      </c>
      <c r="W357" s="18">
        <f t="shared" ca="1" si="17"/>
        <v>8</v>
      </c>
      <c r="X357" s="3" t="s">
        <v>458</v>
      </c>
      <c r="Z357" s="15" t="str">
        <f>VLOOKUP(A357,[2]ImportationMaterialProgrammingE!B:X,23,0)</f>
        <v>SBL</v>
      </c>
      <c r="AA357" s="1" t="str">
        <f>IF(Z357="DTA TRANSP","",VLOOKUP(A357,[2]ImportationMaterialProgrammingE!$B:$V,21,0))</f>
        <v>11/03/2022</v>
      </c>
      <c r="AB357" s="22">
        <f>VLOOKUP(E357,[3]Relatório!$A$1:$AK$65536,36,0)</f>
        <v>44630</v>
      </c>
      <c r="AC357" s="22">
        <v>44630</v>
      </c>
      <c r="AD357" s="3" t="s">
        <v>457</v>
      </c>
      <c r="AF357" s="24"/>
      <c r="AG357" s="24"/>
      <c r="AH357" s="24"/>
      <c r="AI357" s="24"/>
    </row>
    <row r="358" spans="1:35" x14ac:dyDescent="0.25">
      <c r="A358" s="26">
        <v>80535265</v>
      </c>
      <c r="B358" s="27" t="s">
        <v>403</v>
      </c>
      <c r="C358" s="27" t="s">
        <v>320</v>
      </c>
      <c r="D358" s="15">
        <f>VLOOKUP(C358,[1]CC!D$3:P$20,12,0)</f>
        <v>44616</v>
      </c>
      <c r="E358" s="16">
        <f>VLOOKUP(A358,[2]ImportationMaterialProgrammingE!B:C,2,0)</f>
        <v>540201562</v>
      </c>
      <c r="F358" s="3" t="s">
        <v>585</v>
      </c>
      <c r="G358" s="3" t="s">
        <v>452</v>
      </c>
      <c r="H358" s="17">
        <f t="shared" ca="1" si="15"/>
        <v>68</v>
      </c>
      <c r="I358" s="15" t="e">
        <f>IF(VLOOKUP(A358,[2]ImportationMaterialProgrammingE!B:U,20,0)=0,"",VLOOKUP(A358,[2]ImportationMaterialProgrammingE!B:U,20,0))</f>
        <v>#REF!</v>
      </c>
      <c r="J358" s="15" t="str">
        <f>IF(VLOOKUP(A358,[2]ImportationMaterialProgrammingE!B:Y,24,0)&lt;&gt;"","Sim","Não")</f>
        <v>Não</v>
      </c>
      <c r="K358" s="15" t="str">
        <f>IF(VLOOKUP(A358,[2]ImportationMaterialProgrammingE!B:X,23,0)="DTA TRANSP",VLOOKUP(A358,[2]ImportationMaterialProgrammingE!B:V,21,0),"")</f>
        <v>14/03/2022</v>
      </c>
      <c r="L358" s="15" t="str">
        <f>IF(VLOOKUP(A358,[2]ImportationMaterialProgrammingE!B:Y,24,0)=0,"",VLOOKUP(A358,[2]ImportationMaterialProgrammingE!B:Y,24,0))</f>
        <v/>
      </c>
      <c r="N358" s="3" t="str">
        <f t="shared" si="16"/>
        <v/>
      </c>
      <c r="P358" s="3" t="s">
        <v>586</v>
      </c>
      <c r="Q358" s="16" t="str">
        <f>VLOOKUP(A358,[2]ImportationMaterialProgrammingE!B:AN,39,0)</f>
        <v xml:space="preserve">          </v>
      </c>
      <c r="R358" s="22" t="str">
        <f>VLOOKUP(E358,[3]Relatório!$A$1:$AK$65536,29,0)</f>
        <v/>
      </c>
      <c r="S358" s="22" t="s">
        <v>587</v>
      </c>
      <c r="T358" s="17" t="str">
        <f>VLOOKUP(A358,[2]ImportationMaterialProgrammingE!B:F,5,0)</f>
        <v/>
      </c>
      <c r="U358" s="22" t="str">
        <f>VLOOKUP(E358,[3]Relatório!$A$1:$AK$65536,33,0)</f>
        <v/>
      </c>
      <c r="V358" s="22">
        <v>44634</v>
      </c>
      <c r="W358" s="18">
        <f t="shared" ca="1" si="17"/>
        <v>11</v>
      </c>
      <c r="X358" s="3" t="s">
        <v>458</v>
      </c>
      <c r="Z358" s="15" t="str">
        <f>VLOOKUP(A358,[2]ImportationMaterialProgrammingE!B:X,23,0)</f>
        <v>DTA TRANSP</v>
      </c>
      <c r="AA358" s="1" t="str">
        <f>IF(Z358="DTA TRANSP","",VLOOKUP(A358,[2]ImportationMaterialProgrammingE!$B:$V,21,0))</f>
        <v/>
      </c>
      <c r="AB358" s="22" t="str">
        <f>VLOOKUP(E358,[3]Relatório!$A$1:$AK$65536,36,0)</f>
        <v/>
      </c>
      <c r="AC358" s="22" t="s">
        <v>587</v>
      </c>
      <c r="AF358" s="24"/>
      <c r="AG358" s="24"/>
      <c r="AH358" s="24"/>
      <c r="AI358" s="24"/>
    </row>
    <row r="359" spans="1:35" x14ac:dyDescent="0.25">
      <c r="A359" s="26">
        <v>80535269</v>
      </c>
      <c r="B359" s="27" t="s">
        <v>404</v>
      </c>
      <c r="C359" s="27" t="s">
        <v>320</v>
      </c>
      <c r="D359" s="15">
        <f>VLOOKUP(C359,[1]CC!D$3:P$20,12,0)</f>
        <v>44616</v>
      </c>
      <c r="E359" s="16">
        <f>VLOOKUP(A359,[2]ImportationMaterialProgrammingE!B:C,2,0)</f>
        <v>540201563</v>
      </c>
      <c r="F359" s="3" t="s">
        <v>585</v>
      </c>
      <c r="G359" s="3" t="s">
        <v>452</v>
      </c>
      <c r="H359" s="17">
        <f t="shared" ca="1" si="15"/>
        <v>68</v>
      </c>
      <c r="I359" s="15" t="str">
        <f>IF(VLOOKUP(A359,[2]ImportationMaterialProgrammingE!B:U,20,0)=0,"",VLOOKUP(A359,[2]ImportationMaterialProgrammingE!B:U,20,0))</f>
        <v>28/02/2022</v>
      </c>
      <c r="J359" s="15" t="str">
        <f>IF(VLOOKUP(A359,[2]ImportationMaterialProgrammingE!B:Y,24,0)&lt;&gt;"","Sim","Não")</f>
        <v>Não</v>
      </c>
      <c r="K359" s="15" t="str">
        <f>IF(VLOOKUP(A359,[2]ImportationMaterialProgrammingE!B:X,23,0)="DTA TRANSP",VLOOKUP(A359,[2]ImportationMaterialProgrammingE!B:V,21,0),"")</f>
        <v/>
      </c>
      <c r="L359" s="15" t="str">
        <f>IF(VLOOKUP(A359,[2]ImportationMaterialProgrammingE!B:Y,24,0)=0,"",VLOOKUP(A359,[2]ImportationMaterialProgrammingE!B:Y,24,0))</f>
        <v/>
      </c>
      <c r="N359" s="3" t="str">
        <f t="shared" si="16"/>
        <v/>
      </c>
      <c r="P359" s="3" t="s">
        <v>456</v>
      </c>
      <c r="Q359" s="16" t="str">
        <f>VLOOKUP(A359,[2]ImportationMaterialProgrammingE!B:AN,39,0)</f>
        <v>2203972822</v>
      </c>
      <c r="R359" s="22">
        <f>VLOOKUP(E359,[3]Relatório!$A$1:$AK$65536,29,0)</f>
        <v>44622</v>
      </c>
      <c r="S359" s="22">
        <v>44622</v>
      </c>
      <c r="T359" s="17" t="str">
        <f>VLOOKUP(A359,[2]ImportationMaterialProgrammingE!B:F,5,0)</f>
        <v>VERDE</v>
      </c>
      <c r="U359" s="22">
        <f>VLOOKUP(E359,[3]Relatório!$A$1:$AK$65536,33,0)</f>
        <v>44623</v>
      </c>
      <c r="V359" s="22">
        <v>44634</v>
      </c>
      <c r="W359" s="18">
        <f t="shared" ca="1" si="17"/>
        <v>11</v>
      </c>
      <c r="X359" s="3" t="s">
        <v>458</v>
      </c>
      <c r="Z359" s="15" t="str">
        <f>VLOOKUP(A359,[2]ImportationMaterialProgrammingE!B:X,23,0)</f>
        <v>MBB</v>
      </c>
      <c r="AA359" s="1" t="str">
        <f>IF(Z359="DTA TRANSP","",VLOOKUP(A359,[2]ImportationMaterialProgrammingE!$B:$V,21,0))</f>
        <v>07/03/2022</v>
      </c>
      <c r="AB359" s="22">
        <f>VLOOKUP(E359,[3]Relatório!$A$1:$AK$65536,36,0)</f>
        <v>44624</v>
      </c>
      <c r="AC359" s="22">
        <v>44624</v>
      </c>
      <c r="AD359" s="3" t="s">
        <v>457</v>
      </c>
      <c r="AF359" s="24"/>
      <c r="AG359" s="24"/>
      <c r="AH359" s="24"/>
      <c r="AI359" s="24"/>
    </row>
    <row r="360" spans="1:35" x14ac:dyDescent="0.25">
      <c r="A360" s="26">
        <v>80535276</v>
      </c>
      <c r="B360" s="27" t="s">
        <v>405</v>
      </c>
      <c r="C360" s="27" t="s">
        <v>320</v>
      </c>
      <c r="D360" s="15">
        <f>VLOOKUP(C360,[1]CC!D$3:P$20,12,0)</f>
        <v>44616</v>
      </c>
      <c r="E360" s="16">
        <f>VLOOKUP(A360,[2]ImportationMaterialProgrammingE!B:C,2,0)</f>
        <v>540201564</v>
      </c>
      <c r="F360" s="3" t="s">
        <v>585</v>
      </c>
      <c r="G360" s="3" t="s">
        <v>452</v>
      </c>
      <c r="H360" s="17">
        <f t="shared" ca="1" si="15"/>
        <v>68</v>
      </c>
      <c r="I360" s="15" t="e">
        <f>IF(VLOOKUP(A360,[2]ImportationMaterialProgrammingE!B:U,20,0)=0,"",VLOOKUP(A360,[2]ImportationMaterialProgrammingE!B:U,20,0))</f>
        <v>#REF!</v>
      </c>
      <c r="J360" s="15" t="str">
        <f>IF(VLOOKUP(A360,[2]ImportationMaterialProgrammingE!B:Y,24,0)&lt;&gt;"","Sim","Não")</f>
        <v>Não</v>
      </c>
      <c r="K360" s="15" t="str">
        <f>IF(VLOOKUP(A360,[2]ImportationMaterialProgrammingE!B:X,23,0)="DTA TRANSP",VLOOKUP(A360,[2]ImportationMaterialProgrammingE!B:V,21,0),"")</f>
        <v>14/03/2022</v>
      </c>
      <c r="L360" s="15" t="str">
        <f>IF(VLOOKUP(A360,[2]ImportationMaterialProgrammingE!B:Y,24,0)=0,"",VLOOKUP(A360,[2]ImportationMaterialProgrammingE!B:Y,24,0))</f>
        <v/>
      </c>
      <c r="N360" s="3" t="str">
        <f t="shared" si="16"/>
        <v/>
      </c>
      <c r="P360" s="3" t="s">
        <v>456</v>
      </c>
      <c r="Q360" s="16" t="str">
        <f>VLOOKUP(A360,[2]ImportationMaterialProgrammingE!B:AN,39,0)</f>
        <v xml:space="preserve">          </v>
      </c>
      <c r="R360" s="22" t="str">
        <f>VLOOKUP(E360,[3]Relatório!$A$1:$AK$65536,29,0)</f>
        <v/>
      </c>
      <c r="S360" s="22" t="s">
        <v>587</v>
      </c>
      <c r="T360" s="17" t="str">
        <f>VLOOKUP(A360,[2]ImportationMaterialProgrammingE!B:F,5,0)</f>
        <v/>
      </c>
      <c r="U360" s="22" t="str">
        <f>VLOOKUP(E360,[3]Relatório!$A$1:$AK$65536,33,0)</f>
        <v/>
      </c>
      <c r="V360" s="22">
        <v>44634</v>
      </c>
      <c r="W360" s="18">
        <f t="shared" ca="1" si="17"/>
        <v>11</v>
      </c>
      <c r="X360" s="3" t="s">
        <v>458</v>
      </c>
      <c r="Z360" s="15" t="str">
        <f>VLOOKUP(A360,[2]ImportationMaterialProgrammingE!B:X,23,0)</f>
        <v>DTA TRANSP</v>
      </c>
      <c r="AA360" s="1" t="str">
        <f>IF(Z360="DTA TRANSP","",VLOOKUP(A360,[2]ImportationMaterialProgrammingE!$B:$V,21,0))</f>
        <v/>
      </c>
      <c r="AB360" s="22" t="str">
        <f>VLOOKUP(E360,[3]Relatório!$A$1:$AK$65536,36,0)</f>
        <v/>
      </c>
      <c r="AC360" s="22" t="s">
        <v>587</v>
      </c>
      <c r="AF360" s="24"/>
      <c r="AG360" s="24"/>
      <c r="AH360" s="24"/>
      <c r="AI360" s="24"/>
    </row>
    <row r="361" spans="1:35" x14ac:dyDescent="0.25">
      <c r="A361" s="26">
        <v>80535344</v>
      </c>
      <c r="B361" s="27" t="s">
        <v>406</v>
      </c>
      <c r="C361" s="27" t="s">
        <v>320</v>
      </c>
      <c r="D361" s="15">
        <f>VLOOKUP(C361,[1]CC!D$3:P$20,12,0)</f>
        <v>44616</v>
      </c>
      <c r="E361" s="16">
        <f>VLOOKUP(A361,[2]ImportationMaterialProgrammingE!B:C,2,0)</f>
        <v>540201628</v>
      </c>
      <c r="F361" s="3" t="s">
        <v>585</v>
      </c>
      <c r="G361" s="3" t="s">
        <v>452</v>
      </c>
      <c r="H361" s="17">
        <f t="shared" ca="1" si="15"/>
        <v>68</v>
      </c>
      <c r="I361" s="15" t="str">
        <f>IF(VLOOKUP(A361,[2]ImportationMaterialProgrammingE!B:U,20,0)=0,"",VLOOKUP(A361,[2]ImportationMaterialProgrammingE!B:U,20,0))</f>
        <v>02/03/2022</v>
      </c>
      <c r="J361" s="15" t="str">
        <f>IF(VLOOKUP(A361,[2]ImportationMaterialProgrammingE!B:Y,24,0)&lt;&gt;"","Sim","Não")</f>
        <v>Não</v>
      </c>
      <c r="K361" s="15" t="str">
        <f>IF(VLOOKUP(A361,[2]ImportationMaterialProgrammingE!B:X,23,0)="DTA TRANSP",VLOOKUP(A361,[2]ImportationMaterialProgrammingE!B:V,21,0),"")</f>
        <v/>
      </c>
      <c r="L361" s="15" t="str">
        <f>IF(VLOOKUP(A361,[2]ImportationMaterialProgrammingE!B:Y,24,0)=0,"",VLOOKUP(A361,[2]ImportationMaterialProgrammingE!B:Y,24,0))</f>
        <v/>
      </c>
      <c r="N361" s="3" t="str">
        <f t="shared" si="16"/>
        <v/>
      </c>
      <c r="P361" s="3" t="s">
        <v>586</v>
      </c>
      <c r="Q361" s="16" t="str">
        <f>VLOOKUP(A361,[2]ImportationMaterialProgrammingE!B:AN,39,0)</f>
        <v>2203850395</v>
      </c>
      <c r="R361" s="22">
        <f>VLOOKUP(E361,[3]Relatório!$A$1:$AK$65536,29,0)</f>
        <v>44617</v>
      </c>
      <c r="S361" s="22">
        <v>44617</v>
      </c>
      <c r="T361" s="17" t="str">
        <f>VLOOKUP(A361,[2]ImportationMaterialProgrammingE!B:F,5,0)</f>
        <v>VERDE</v>
      </c>
      <c r="U361" s="22">
        <f>VLOOKUP(E361,[3]Relatório!$A$1:$AK$65536,33,0)</f>
        <v>44623</v>
      </c>
      <c r="V361" s="22">
        <v>44631</v>
      </c>
      <c r="W361" s="18">
        <f t="shared" ca="1" si="17"/>
        <v>8</v>
      </c>
      <c r="X361" s="3" t="s">
        <v>458</v>
      </c>
      <c r="Z361" s="15" t="str">
        <f>VLOOKUP(A361,[2]ImportationMaterialProgrammingE!B:X,23,0)</f>
        <v>SBL</v>
      </c>
      <c r="AA361" s="1" t="str">
        <f>IF(Z361="DTA TRANSP","",VLOOKUP(A361,[2]ImportationMaterialProgrammingE!$B:$V,21,0))</f>
        <v>02/03/2022</v>
      </c>
      <c r="AB361" s="22">
        <f>VLOOKUP(E361,[3]Relatório!$A$1:$AK$65536,36,0)</f>
        <v>44623</v>
      </c>
      <c r="AC361" s="22">
        <v>44623</v>
      </c>
      <c r="AD361" s="3" t="s">
        <v>457</v>
      </c>
      <c r="AF361" s="24"/>
      <c r="AG361" s="24"/>
      <c r="AH361" s="24"/>
      <c r="AI361" s="24"/>
    </row>
    <row r="362" spans="1:35" x14ac:dyDescent="0.25">
      <c r="A362" s="26">
        <v>80535384</v>
      </c>
      <c r="B362" s="27" t="s">
        <v>407</v>
      </c>
      <c r="C362" s="27" t="s">
        <v>320</v>
      </c>
      <c r="D362" s="15">
        <f>VLOOKUP(C362,[1]CC!D$3:P$20,12,0)</f>
        <v>44616</v>
      </c>
      <c r="E362" s="16">
        <f>VLOOKUP(A362,[2]ImportationMaterialProgrammingE!B:C,2,0)</f>
        <v>540201565</v>
      </c>
      <c r="F362" s="3" t="s">
        <v>585</v>
      </c>
      <c r="G362" s="3" t="s">
        <v>452</v>
      </c>
      <c r="H362" s="17">
        <f t="shared" ca="1" si="15"/>
        <v>68</v>
      </c>
      <c r="I362" s="15" t="e">
        <f>IF(VLOOKUP(A362,[2]ImportationMaterialProgrammingE!B:U,20,0)=0,"",VLOOKUP(A362,[2]ImportationMaterialProgrammingE!B:U,20,0))</f>
        <v>#REF!</v>
      </c>
      <c r="J362" s="15" t="str">
        <f>IF(VLOOKUP(A362,[2]ImportationMaterialProgrammingE!B:Y,24,0)&lt;&gt;"","Sim","Não")</f>
        <v>Não</v>
      </c>
      <c r="K362" s="15" t="str">
        <f>IF(VLOOKUP(A362,[2]ImportationMaterialProgrammingE!B:X,23,0)="DTA TRANSP",VLOOKUP(A362,[2]ImportationMaterialProgrammingE!B:V,21,0),"")</f>
        <v>14/03/2022</v>
      </c>
      <c r="L362" s="15" t="str">
        <f>IF(VLOOKUP(A362,[2]ImportationMaterialProgrammingE!B:Y,24,0)=0,"",VLOOKUP(A362,[2]ImportationMaterialProgrammingE!B:Y,24,0))</f>
        <v/>
      </c>
      <c r="N362" s="3" t="str">
        <f t="shared" si="16"/>
        <v/>
      </c>
      <c r="P362" s="3" t="s">
        <v>456</v>
      </c>
      <c r="Q362" s="16" t="str">
        <f>VLOOKUP(A362,[2]ImportationMaterialProgrammingE!B:AN,39,0)</f>
        <v xml:space="preserve">          </v>
      </c>
      <c r="R362" s="22" t="str">
        <f>VLOOKUP(E362,[3]Relatório!$A$1:$AK$65536,29,0)</f>
        <v/>
      </c>
      <c r="S362" s="22" t="s">
        <v>587</v>
      </c>
      <c r="T362" s="17" t="str">
        <f>VLOOKUP(A362,[2]ImportationMaterialProgrammingE!B:F,5,0)</f>
        <v/>
      </c>
      <c r="U362" s="22" t="str">
        <f>VLOOKUP(E362,[3]Relatório!$A$1:$AK$65536,33,0)</f>
        <v/>
      </c>
      <c r="V362" s="22">
        <v>44631</v>
      </c>
      <c r="W362" s="18">
        <f t="shared" ca="1" si="17"/>
        <v>8</v>
      </c>
      <c r="X362" s="3" t="s">
        <v>458</v>
      </c>
      <c r="Z362" s="15" t="str">
        <f>VLOOKUP(A362,[2]ImportationMaterialProgrammingE!B:X,23,0)</f>
        <v>DTA TRANSP</v>
      </c>
      <c r="AA362" s="1" t="str">
        <f>IF(Z362="DTA TRANSP","",VLOOKUP(A362,[2]ImportationMaterialProgrammingE!$B:$V,21,0))</f>
        <v/>
      </c>
      <c r="AB362" s="22" t="str">
        <f>VLOOKUP(E362,[3]Relatório!$A$1:$AK$65536,36,0)</f>
        <v/>
      </c>
      <c r="AC362" s="22" t="s">
        <v>587</v>
      </c>
      <c r="AF362" s="24"/>
      <c r="AG362" s="24"/>
      <c r="AH362" s="24"/>
      <c r="AI362" s="24"/>
    </row>
    <row r="363" spans="1:35" x14ac:dyDescent="0.25">
      <c r="A363" s="26">
        <v>80535391</v>
      </c>
      <c r="B363" s="27" t="s">
        <v>408</v>
      </c>
      <c r="C363" s="27" t="s">
        <v>320</v>
      </c>
      <c r="D363" s="15">
        <f>VLOOKUP(C363,[1]CC!D$3:P$20,12,0)</f>
        <v>44616</v>
      </c>
      <c r="E363" s="16">
        <f>VLOOKUP(A363,[2]ImportationMaterialProgrammingE!B:C,2,0)</f>
        <v>540201566</v>
      </c>
      <c r="F363" s="3" t="s">
        <v>585</v>
      </c>
      <c r="G363" s="3" t="s">
        <v>452</v>
      </c>
      <c r="H363" s="17">
        <f t="shared" ca="1" si="15"/>
        <v>68</v>
      </c>
      <c r="I363" s="15" t="str">
        <f>IF(VLOOKUP(A363,[2]ImportationMaterialProgrammingE!B:U,20,0)=0,"",VLOOKUP(A363,[2]ImportationMaterialProgrammingE!B:U,20,0))</f>
        <v>23/02/2022</v>
      </c>
      <c r="J363" s="15" t="str">
        <f>IF(VLOOKUP(A363,[2]ImportationMaterialProgrammingE!B:Y,24,0)&lt;&gt;"","Sim","Não")</f>
        <v>Não</v>
      </c>
      <c r="K363" s="15" t="str">
        <f>IF(VLOOKUP(A363,[2]ImportationMaterialProgrammingE!B:X,23,0)="DTA TRANSP",VLOOKUP(A363,[2]ImportationMaterialProgrammingE!B:V,21,0),"")</f>
        <v/>
      </c>
      <c r="L363" s="15" t="str">
        <f>IF(VLOOKUP(A363,[2]ImportationMaterialProgrammingE!B:Y,24,0)=0,"",VLOOKUP(A363,[2]ImportationMaterialProgrammingE!B:Y,24,0))</f>
        <v/>
      </c>
      <c r="N363" s="3" t="str">
        <f t="shared" si="16"/>
        <v/>
      </c>
      <c r="P363" s="3" t="s">
        <v>586</v>
      </c>
      <c r="Q363" s="16" t="str">
        <f>VLOOKUP(A363,[2]ImportationMaterialProgrammingE!B:AN,39,0)</f>
        <v>2203815360</v>
      </c>
      <c r="R363" s="22">
        <f>VLOOKUP(E363,[3]Relatório!$A$1:$AK$65536,29,0)</f>
        <v>44617</v>
      </c>
      <c r="S363" s="22">
        <v>44617</v>
      </c>
      <c r="T363" s="17" t="str">
        <f>VLOOKUP(A363,[2]ImportationMaterialProgrammingE!B:F,5,0)</f>
        <v>VERDE</v>
      </c>
      <c r="U363" s="22">
        <f>VLOOKUP(E363,[3]Relatório!$A$1:$AK$65536,33,0)</f>
        <v>44617</v>
      </c>
      <c r="V363" s="22">
        <v>44634</v>
      </c>
      <c r="W363" s="18">
        <f t="shared" ca="1" si="17"/>
        <v>11</v>
      </c>
      <c r="Y363" s="3" t="s">
        <v>584</v>
      </c>
      <c r="Z363" s="15" t="str">
        <f>VLOOKUP(A363,[2]ImportationMaterialProgrammingE!B:X,23,0)</f>
        <v>FINALIZADO</v>
      </c>
      <c r="AA363" s="1" t="str">
        <f>IF(Z363="DTA TRANSP","",VLOOKUP(A363,[2]ImportationMaterialProgrammingE!$B:$V,21,0))</f>
        <v>25/02/2022</v>
      </c>
      <c r="AB363" s="22">
        <f>VLOOKUP(E363,[3]Relatório!$A$1:$AK$65536,36,0)</f>
        <v>44617</v>
      </c>
      <c r="AC363" s="22">
        <v>44617</v>
      </c>
      <c r="AD363" s="3" t="s">
        <v>457</v>
      </c>
      <c r="AF363" s="24"/>
      <c r="AG363" s="24"/>
      <c r="AH363" s="24"/>
      <c r="AI363" s="24"/>
    </row>
    <row r="364" spans="1:35" x14ac:dyDescent="0.25">
      <c r="A364" s="26">
        <v>80535402</v>
      </c>
      <c r="B364" s="27" t="s">
        <v>409</v>
      </c>
      <c r="C364" s="27" t="s">
        <v>320</v>
      </c>
      <c r="D364" s="15">
        <f>VLOOKUP(C364,[1]CC!D$3:P$20,12,0)</f>
        <v>44616</v>
      </c>
      <c r="E364" s="16">
        <f>VLOOKUP(A364,[2]ImportationMaterialProgrammingE!B:C,2,0)</f>
        <v>540201567</v>
      </c>
      <c r="F364" s="3" t="s">
        <v>585</v>
      </c>
      <c r="G364" s="3" t="s">
        <v>452</v>
      </c>
      <c r="H364" s="17">
        <f t="shared" ca="1" si="15"/>
        <v>68</v>
      </c>
      <c r="I364" s="15" t="str">
        <f>IF(VLOOKUP(A364,[2]ImportationMaterialProgrammingE!B:U,20,0)=0,"",VLOOKUP(A364,[2]ImportationMaterialProgrammingE!B:U,20,0))</f>
        <v>15/03/2022</v>
      </c>
      <c r="J364" s="15" t="str">
        <f>IF(VLOOKUP(A364,[2]ImportationMaterialProgrammingE!B:Y,24,0)&lt;&gt;"","Sim","Não")</f>
        <v>Não</v>
      </c>
      <c r="K364" s="15" t="str">
        <f>IF(VLOOKUP(A364,[2]ImportationMaterialProgrammingE!B:X,23,0)="DTA TRANSP",VLOOKUP(A364,[2]ImportationMaterialProgrammingE!B:V,21,0),"")</f>
        <v>14/03/2022</v>
      </c>
      <c r="L364" s="15" t="str">
        <f>IF(VLOOKUP(A364,[2]ImportationMaterialProgrammingE!B:Y,24,0)=0,"",VLOOKUP(A364,[2]ImportationMaterialProgrammingE!B:Y,24,0))</f>
        <v/>
      </c>
      <c r="N364" s="3" t="str">
        <f t="shared" si="16"/>
        <v/>
      </c>
      <c r="P364" s="3" t="s">
        <v>456</v>
      </c>
      <c r="Q364" s="16" t="str">
        <f>VLOOKUP(A364,[2]ImportationMaterialProgrammingE!B:AN,39,0)</f>
        <v xml:space="preserve">          </v>
      </c>
      <c r="R364" s="22">
        <f>VLOOKUP(E364,[3]Relatório!$A$1:$AK$65536,29,0)</f>
        <v>44635</v>
      </c>
      <c r="S364" s="22" t="s">
        <v>587</v>
      </c>
      <c r="T364" s="17" t="str">
        <f>VLOOKUP(A364,[2]ImportationMaterialProgrammingE!B:F,5,0)</f>
        <v/>
      </c>
      <c r="U364" s="22">
        <f>VLOOKUP(E364,[3]Relatório!$A$1:$AK$65536,33,0)</f>
        <v>44635</v>
      </c>
      <c r="V364" s="22">
        <v>44634</v>
      </c>
      <c r="W364" s="18">
        <f t="shared" ca="1" si="17"/>
        <v>11</v>
      </c>
      <c r="X364" s="3" t="s">
        <v>458</v>
      </c>
      <c r="Z364" s="15" t="str">
        <f>VLOOKUP(A364,[2]ImportationMaterialProgrammingE!B:X,23,0)</f>
        <v>DTA TRANSP</v>
      </c>
      <c r="AA364" s="1" t="str">
        <f>IF(Z364="DTA TRANSP","",VLOOKUP(A364,[2]ImportationMaterialProgrammingE!$B:$V,21,0))</f>
        <v/>
      </c>
      <c r="AB364" s="22">
        <f>VLOOKUP(E364,[3]Relatório!$A$1:$AK$65536,36,0)</f>
        <v>44637</v>
      </c>
      <c r="AC364" s="22" t="s">
        <v>587</v>
      </c>
      <c r="AF364" s="24"/>
      <c r="AG364" s="24"/>
      <c r="AH364" s="24"/>
      <c r="AI364" s="24"/>
    </row>
    <row r="365" spans="1:35" x14ac:dyDescent="0.25">
      <c r="A365" s="26">
        <v>80535403</v>
      </c>
      <c r="B365" s="27" t="s">
        <v>410</v>
      </c>
      <c r="C365" s="27" t="s">
        <v>320</v>
      </c>
      <c r="D365" s="15">
        <f>VLOOKUP(C365,[1]CC!D$3:P$20,12,0)</f>
        <v>44616</v>
      </c>
      <c r="E365" s="16">
        <f>VLOOKUP(A365,[2]ImportationMaterialProgrammingE!B:C,2,0)</f>
        <v>540201568</v>
      </c>
      <c r="F365" s="3" t="s">
        <v>585</v>
      </c>
      <c r="G365" s="3" t="s">
        <v>452</v>
      </c>
      <c r="H365" s="17">
        <f t="shared" ca="1" si="15"/>
        <v>68</v>
      </c>
      <c r="I365" s="15" t="e">
        <f>IF(VLOOKUP(A365,[2]ImportationMaterialProgrammingE!B:U,20,0)=0,"",VLOOKUP(A365,[2]ImportationMaterialProgrammingE!B:U,20,0))</f>
        <v>#REF!</v>
      </c>
      <c r="J365" s="15" t="str">
        <f>IF(VLOOKUP(A365,[2]ImportationMaterialProgrammingE!B:Y,24,0)&lt;&gt;"","Sim","Não")</f>
        <v>Não</v>
      </c>
      <c r="K365" s="15" t="str">
        <f>IF(VLOOKUP(A365,[2]ImportationMaterialProgrammingE!B:X,23,0)="DTA TRANSP",VLOOKUP(A365,[2]ImportationMaterialProgrammingE!B:V,21,0),"")</f>
        <v>14/03/2022</v>
      </c>
      <c r="L365" s="15" t="str">
        <f>IF(VLOOKUP(A365,[2]ImportationMaterialProgrammingE!B:Y,24,0)=0,"",VLOOKUP(A365,[2]ImportationMaterialProgrammingE!B:Y,24,0))</f>
        <v/>
      </c>
      <c r="N365" s="3" t="str">
        <f t="shared" si="16"/>
        <v/>
      </c>
      <c r="P365" s="3" t="s">
        <v>586</v>
      </c>
      <c r="Q365" s="16" t="str">
        <f>VLOOKUP(A365,[2]ImportationMaterialProgrammingE!B:AN,39,0)</f>
        <v xml:space="preserve">          </v>
      </c>
      <c r="R365" s="22" t="str">
        <f>VLOOKUP(E365,[3]Relatório!$A$1:$AK$65536,29,0)</f>
        <v/>
      </c>
      <c r="S365" s="22" t="s">
        <v>587</v>
      </c>
      <c r="T365" s="17" t="str">
        <f>VLOOKUP(A365,[2]ImportationMaterialProgrammingE!B:F,5,0)</f>
        <v/>
      </c>
      <c r="U365" s="22" t="str">
        <f>VLOOKUP(E365,[3]Relatório!$A$1:$AK$65536,33,0)</f>
        <v/>
      </c>
      <c r="V365" s="22">
        <v>44634</v>
      </c>
      <c r="W365" s="18">
        <f t="shared" ca="1" si="17"/>
        <v>11</v>
      </c>
      <c r="X365" s="3" t="s">
        <v>458</v>
      </c>
      <c r="Z365" s="15" t="str">
        <f>VLOOKUP(A365,[2]ImportationMaterialProgrammingE!B:X,23,0)</f>
        <v>DTA TRANSP</v>
      </c>
      <c r="AA365" s="1" t="str">
        <f>IF(Z365="DTA TRANSP","",VLOOKUP(A365,[2]ImportationMaterialProgrammingE!$B:$V,21,0))</f>
        <v/>
      </c>
      <c r="AB365" s="22" t="str">
        <f>VLOOKUP(E365,[3]Relatório!$A$1:$AK$65536,36,0)</f>
        <v/>
      </c>
      <c r="AC365" s="22" t="s">
        <v>587</v>
      </c>
      <c r="AF365" s="24"/>
      <c r="AG365" s="24"/>
      <c r="AH365" s="24"/>
      <c r="AI365" s="24"/>
    </row>
    <row r="366" spans="1:35" x14ac:dyDescent="0.25">
      <c r="A366" s="26">
        <v>80535412</v>
      </c>
      <c r="B366" s="27" t="s">
        <v>411</v>
      </c>
      <c r="C366" s="27" t="s">
        <v>320</v>
      </c>
      <c r="D366" s="15">
        <f>VLOOKUP(C366,[1]CC!D$3:P$20,12,0)</f>
        <v>44616</v>
      </c>
      <c r="E366" s="16">
        <f>VLOOKUP(A366,[2]ImportationMaterialProgrammingE!B:C,2,0)</f>
        <v>540201569</v>
      </c>
      <c r="F366" s="3" t="s">
        <v>585</v>
      </c>
      <c r="G366" s="3" t="s">
        <v>452</v>
      </c>
      <c r="H366" s="17">
        <f t="shared" ca="1" si="15"/>
        <v>68</v>
      </c>
      <c r="I366" s="15" t="str">
        <f>IF(VLOOKUP(A366,[2]ImportationMaterialProgrammingE!B:U,20,0)=0,"",VLOOKUP(A366,[2]ImportationMaterialProgrammingE!B:U,20,0))</f>
        <v>10/03/2022</v>
      </c>
      <c r="J366" s="15" t="str">
        <f>IF(VLOOKUP(A366,[2]ImportationMaterialProgrammingE!B:Y,24,0)&lt;&gt;"","Sim","Não")</f>
        <v>Não</v>
      </c>
      <c r="K366" s="15" t="str">
        <f>IF(VLOOKUP(A366,[2]ImportationMaterialProgrammingE!B:X,23,0)="DTA TRANSP",VLOOKUP(A366,[2]ImportationMaterialProgrammingE!B:V,21,0),"")</f>
        <v/>
      </c>
      <c r="L366" s="15" t="str">
        <f>IF(VLOOKUP(A366,[2]ImportationMaterialProgrammingE!B:Y,24,0)=0,"",VLOOKUP(A366,[2]ImportationMaterialProgrammingE!B:Y,24,0))</f>
        <v/>
      </c>
      <c r="N366" s="3" t="str">
        <f t="shared" si="16"/>
        <v/>
      </c>
      <c r="P366" s="3" t="s">
        <v>456</v>
      </c>
      <c r="Q366" s="16" t="str">
        <f>VLOOKUP(A366,[2]ImportationMaterialProgrammingE!B:AN,39,0)</f>
        <v>2204212511</v>
      </c>
      <c r="R366" s="22">
        <f>VLOOKUP(E366,[3]Relatório!$A$1:$AK$65536,29,0)</f>
        <v>44624</v>
      </c>
      <c r="S366" s="22">
        <v>44624</v>
      </c>
      <c r="T366" s="17" t="str">
        <f>VLOOKUP(A366,[2]ImportationMaterialProgrammingE!B:F,5,0)</f>
        <v>VERDE</v>
      </c>
      <c r="U366" s="22">
        <f>VLOOKUP(E366,[3]Relatório!$A$1:$AK$65536,33,0)</f>
        <v>44627</v>
      </c>
      <c r="V366" s="22">
        <v>44634</v>
      </c>
      <c r="W366" s="18">
        <f t="shared" ca="1" si="17"/>
        <v>11</v>
      </c>
      <c r="X366" s="3" t="s">
        <v>458</v>
      </c>
      <c r="Z366" s="15" t="str">
        <f>VLOOKUP(A366,[2]ImportationMaterialProgrammingE!B:X,23,0)</f>
        <v>SBL</v>
      </c>
      <c r="AA366" s="1" t="str">
        <f>IF(Z366="DTA TRANSP","",VLOOKUP(A366,[2]ImportationMaterialProgrammingE!$B:$V,21,0))</f>
        <v>10/03/2022</v>
      </c>
      <c r="AB366" s="22">
        <f>VLOOKUP(E366,[3]Relatório!$A$1:$AK$65536,36,0)</f>
        <v>44629</v>
      </c>
      <c r="AC366" s="22">
        <v>44629</v>
      </c>
      <c r="AD366" s="3" t="s">
        <v>457</v>
      </c>
      <c r="AF366" s="24"/>
      <c r="AG366" s="24"/>
      <c r="AH366" s="24"/>
      <c r="AI366" s="24"/>
    </row>
    <row r="367" spans="1:35" x14ac:dyDescent="0.25">
      <c r="A367" s="26">
        <v>80535417</v>
      </c>
      <c r="B367" s="27" t="s">
        <v>412</v>
      </c>
      <c r="C367" s="27" t="s">
        <v>320</v>
      </c>
      <c r="D367" s="15">
        <f>VLOOKUP(C367,[1]CC!D$3:P$20,12,0)</f>
        <v>44616</v>
      </c>
      <c r="E367" s="16">
        <f>VLOOKUP(A367,[2]ImportationMaterialProgrammingE!B:C,2,0)</f>
        <v>540201570</v>
      </c>
      <c r="F367" s="3" t="s">
        <v>585</v>
      </c>
      <c r="G367" s="3" t="s">
        <v>452</v>
      </c>
      <c r="H367" s="17">
        <f t="shared" ca="1" si="15"/>
        <v>68</v>
      </c>
      <c r="I367" s="15" t="e">
        <f>IF(VLOOKUP(A367,[2]ImportationMaterialProgrammingE!B:U,20,0)=0,"",VLOOKUP(A367,[2]ImportationMaterialProgrammingE!B:U,20,0))</f>
        <v>#REF!</v>
      </c>
      <c r="J367" s="15" t="str">
        <f>IF(VLOOKUP(A367,[2]ImportationMaterialProgrammingE!B:Y,24,0)&lt;&gt;"","Sim","Não")</f>
        <v>Não</v>
      </c>
      <c r="K367" s="15" t="str">
        <f>IF(VLOOKUP(A367,[2]ImportationMaterialProgrammingE!B:X,23,0)="DTA TRANSP",VLOOKUP(A367,[2]ImportationMaterialProgrammingE!B:V,21,0),"")</f>
        <v>14/03/2022</v>
      </c>
      <c r="L367" s="15" t="str">
        <f>IF(VLOOKUP(A367,[2]ImportationMaterialProgrammingE!B:Y,24,0)=0,"",VLOOKUP(A367,[2]ImportationMaterialProgrammingE!B:Y,24,0))</f>
        <v/>
      </c>
      <c r="N367" s="3" t="str">
        <f t="shared" si="16"/>
        <v/>
      </c>
      <c r="P367" s="3" t="s">
        <v>456</v>
      </c>
      <c r="Q367" s="16" t="str">
        <f>VLOOKUP(A367,[2]ImportationMaterialProgrammingE!B:AN,39,0)</f>
        <v xml:space="preserve">          </v>
      </c>
      <c r="R367" s="22" t="str">
        <f>VLOOKUP(E367,[3]Relatório!$A$1:$AK$65536,29,0)</f>
        <v/>
      </c>
      <c r="S367" s="22" t="s">
        <v>587</v>
      </c>
      <c r="T367" s="17" t="str">
        <f>VLOOKUP(A367,[2]ImportationMaterialProgrammingE!B:F,5,0)</f>
        <v/>
      </c>
      <c r="U367" s="22" t="str">
        <f>VLOOKUP(E367,[3]Relatório!$A$1:$AK$65536,33,0)</f>
        <v/>
      </c>
      <c r="V367" s="22">
        <v>44631</v>
      </c>
      <c r="W367" s="18">
        <f t="shared" ca="1" si="17"/>
        <v>8</v>
      </c>
      <c r="X367" s="3" t="s">
        <v>458</v>
      </c>
      <c r="Z367" s="15" t="str">
        <f>VLOOKUP(A367,[2]ImportationMaterialProgrammingE!B:X,23,0)</f>
        <v>DTA TRANSP</v>
      </c>
      <c r="AA367" s="1" t="str">
        <f>IF(Z367="DTA TRANSP","",VLOOKUP(A367,[2]ImportationMaterialProgrammingE!$B:$V,21,0))</f>
        <v/>
      </c>
      <c r="AB367" s="22" t="str">
        <f>VLOOKUP(E367,[3]Relatório!$A$1:$AK$65536,36,0)</f>
        <v/>
      </c>
      <c r="AC367" s="22" t="s">
        <v>587</v>
      </c>
      <c r="AF367" s="24"/>
      <c r="AG367" s="24"/>
      <c r="AH367" s="24"/>
      <c r="AI367" s="24"/>
    </row>
    <row r="368" spans="1:35" x14ac:dyDescent="0.25">
      <c r="A368" s="26">
        <v>80535420</v>
      </c>
      <c r="B368" s="27" t="s">
        <v>413</v>
      </c>
      <c r="C368" s="27" t="s">
        <v>320</v>
      </c>
      <c r="D368" s="15">
        <f>VLOOKUP(C368,[1]CC!D$3:P$20,12,0)</f>
        <v>44616</v>
      </c>
      <c r="E368" s="16">
        <f>VLOOKUP(A368,[2]ImportationMaterialProgrammingE!B:C,2,0)</f>
        <v>540201571</v>
      </c>
      <c r="F368" s="3" t="s">
        <v>585</v>
      </c>
      <c r="G368" s="3" t="s">
        <v>452</v>
      </c>
      <c r="H368" s="17">
        <f t="shared" ca="1" si="15"/>
        <v>68</v>
      </c>
      <c r="I368" s="15" t="e">
        <f>IF(VLOOKUP(A368,[2]ImportationMaterialProgrammingE!B:U,20,0)=0,"",VLOOKUP(A368,[2]ImportationMaterialProgrammingE!B:U,20,0))</f>
        <v>#REF!</v>
      </c>
      <c r="J368" s="15" t="str">
        <f>IF(VLOOKUP(A368,[2]ImportationMaterialProgrammingE!B:Y,24,0)&lt;&gt;"","Sim","Não")</f>
        <v>Não</v>
      </c>
      <c r="K368" s="15" t="str">
        <f>IF(VLOOKUP(A368,[2]ImportationMaterialProgrammingE!B:X,23,0)="DTA TRANSP",VLOOKUP(A368,[2]ImportationMaterialProgrammingE!B:V,21,0),"")</f>
        <v>14/03/2022</v>
      </c>
      <c r="L368" s="15" t="str">
        <f>IF(VLOOKUP(A368,[2]ImportationMaterialProgrammingE!B:Y,24,0)=0,"",VLOOKUP(A368,[2]ImportationMaterialProgrammingE!B:Y,24,0))</f>
        <v/>
      </c>
      <c r="N368" s="3" t="str">
        <f t="shared" si="16"/>
        <v/>
      </c>
      <c r="P368" s="3" t="s">
        <v>586</v>
      </c>
      <c r="Q368" s="16" t="str">
        <f>VLOOKUP(A368,[2]ImportationMaterialProgrammingE!B:AN,39,0)</f>
        <v xml:space="preserve">          </v>
      </c>
      <c r="R368" s="22" t="str">
        <f>VLOOKUP(E368,[3]Relatório!$A$1:$AK$65536,29,0)</f>
        <v/>
      </c>
      <c r="S368" s="22" t="s">
        <v>587</v>
      </c>
      <c r="T368" s="17" t="str">
        <f>VLOOKUP(A368,[2]ImportationMaterialProgrammingE!B:F,5,0)</f>
        <v/>
      </c>
      <c r="U368" s="22" t="str">
        <f>VLOOKUP(E368,[3]Relatório!$A$1:$AK$65536,33,0)</f>
        <v/>
      </c>
      <c r="V368" s="22" t="s">
        <v>587</v>
      </c>
      <c r="W368" s="18" t="str">
        <f t="shared" ca="1" si="17"/>
        <v/>
      </c>
      <c r="X368" s="3" t="s">
        <v>458</v>
      </c>
      <c r="Z368" s="15" t="str">
        <f>VLOOKUP(A368,[2]ImportationMaterialProgrammingE!B:X,23,0)</f>
        <v>DTA TRANSP</v>
      </c>
      <c r="AA368" s="1" t="str">
        <f>IF(Z368="DTA TRANSP","",VLOOKUP(A368,[2]ImportationMaterialProgrammingE!$B:$V,21,0))</f>
        <v/>
      </c>
      <c r="AB368" s="22" t="str">
        <f>VLOOKUP(E368,[3]Relatório!$A$1:$AK$65536,36,0)</f>
        <v/>
      </c>
      <c r="AC368" s="22" t="s">
        <v>587</v>
      </c>
      <c r="AF368" s="24"/>
      <c r="AG368" s="24"/>
      <c r="AH368" s="24"/>
      <c r="AI368" s="24"/>
    </row>
    <row r="369" spans="1:35" x14ac:dyDescent="0.25">
      <c r="A369" s="26">
        <v>80535422</v>
      </c>
      <c r="B369" s="27" t="s">
        <v>414</v>
      </c>
      <c r="C369" s="27" t="s">
        <v>320</v>
      </c>
      <c r="D369" s="15">
        <f>VLOOKUP(C369,[1]CC!D$3:P$20,12,0)</f>
        <v>44616</v>
      </c>
      <c r="E369" s="16">
        <f>VLOOKUP(A369,[2]ImportationMaterialProgrammingE!B:C,2,0)</f>
        <v>540201572</v>
      </c>
      <c r="F369" s="3" t="s">
        <v>585</v>
      </c>
      <c r="G369" s="3" t="s">
        <v>452</v>
      </c>
      <c r="H369" s="17">
        <f t="shared" ca="1" si="15"/>
        <v>68</v>
      </c>
      <c r="I369" s="15" t="e">
        <f>IF(VLOOKUP(A369,[2]ImportationMaterialProgrammingE!B:U,20,0)=0,"",VLOOKUP(A369,[2]ImportationMaterialProgrammingE!B:U,20,0))</f>
        <v>#REF!</v>
      </c>
      <c r="J369" s="15" t="str">
        <f>IF(VLOOKUP(A369,[2]ImportationMaterialProgrammingE!B:Y,24,0)&lt;&gt;"","Sim","Não")</f>
        <v>Não</v>
      </c>
      <c r="K369" s="15" t="str">
        <f>IF(VLOOKUP(A369,[2]ImportationMaterialProgrammingE!B:X,23,0)="DTA TRANSP",VLOOKUP(A369,[2]ImportationMaterialProgrammingE!B:V,21,0),"")</f>
        <v>14/03/2022</v>
      </c>
      <c r="L369" s="15" t="str">
        <f>IF(VLOOKUP(A369,[2]ImportationMaterialProgrammingE!B:Y,24,0)=0,"",VLOOKUP(A369,[2]ImportationMaterialProgrammingE!B:Y,24,0))</f>
        <v/>
      </c>
      <c r="N369" s="3" t="str">
        <f t="shared" si="16"/>
        <v/>
      </c>
      <c r="P369" s="3" t="s">
        <v>456</v>
      </c>
      <c r="Q369" s="16" t="str">
        <f>VLOOKUP(A369,[2]ImportationMaterialProgrammingE!B:AN,39,0)</f>
        <v xml:space="preserve">          </v>
      </c>
      <c r="R369" s="22" t="str">
        <f>VLOOKUP(E369,[3]Relatório!$A$1:$AK$65536,29,0)</f>
        <v/>
      </c>
      <c r="S369" s="22" t="s">
        <v>587</v>
      </c>
      <c r="T369" s="17" t="str">
        <f>VLOOKUP(A369,[2]ImportationMaterialProgrammingE!B:F,5,0)</f>
        <v/>
      </c>
      <c r="U369" s="22" t="str">
        <f>VLOOKUP(E369,[3]Relatório!$A$1:$AK$65536,33,0)</f>
        <v/>
      </c>
      <c r="V369" s="22" t="s">
        <v>587</v>
      </c>
      <c r="W369" s="18" t="str">
        <f t="shared" ca="1" si="17"/>
        <v/>
      </c>
      <c r="X369" s="3" t="s">
        <v>458</v>
      </c>
      <c r="Z369" s="15" t="str">
        <f>VLOOKUP(A369,[2]ImportationMaterialProgrammingE!B:X,23,0)</f>
        <v>DTA TRANSP</v>
      </c>
      <c r="AA369" s="1" t="str">
        <f>IF(Z369="DTA TRANSP","",VLOOKUP(A369,[2]ImportationMaterialProgrammingE!$B:$V,21,0))</f>
        <v/>
      </c>
      <c r="AB369" s="22" t="str">
        <f>VLOOKUP(E369,[3]Relatório!$A$1:$AK$65536,36,0)</f>
        <v/>
      </c>
      <c r="AC369" s="22" t="s">
        <v>587</v>
      </c>
      <c r="AF369" s="24"/>
      <c r="AG369" s="24"/>
      <c r="AH369" s="24"/>
      <c r="AI369" s="24"/>
    </row>
    <row r="370" spans="1:35" x14ac:dyDescent="0.25">
      <c r="A370" s="26">
        <v>80535424</v>
      </c>
      <c r="B370" s="27" t="s">
        <v>415</v>
      </c>
      <c r="C370" s="27" t="s">
        <v>320</v>
      </c>
      <c r="D370" s="15">
        <f>VLOOKUP(C370,[1]CC!D$3:P$20,12,0)</f>
        <v>44616</v>
      </c>
      <c r="E370" s="16">
        <f>VLOOKUP(A370,[2]ImportationMaterialProgrammingE!B:C,2,0)</f>
        <v>540201581</v>
      </c>
      <c r="F370" s="3" t="s">
        <v>585</v>
      </c>
      <c r="G370" s="3" t="s">
        <v>452</v>
      </c>
      <c r="H370" s="17">
        <f t="shared" ca="1" si="15"/>
        <v>68</v>
      </c>
      <c r="I370" s="15" t="e">
        <f>IF(VLOOKUP(A370,[2]ImportationMaterialProgrammingE!B:U,20,0)=0,"",VLOOKUP(A370,[2]ImportationMaterialProgrammingE!B:U,20,0))</f>
        <v>#REF!</v>
      </c>
      <c r="J370" s="15" t="str">
        <f>IF(VLOOKUP(A370,[2]ImportationMaterialProgrammingE!B:Y,24,0)&lt;&gt;"","Sim","Não")</f>
        <v>Não</v>
      </c>
      <c r="K370" s="15" t="str">
        <f>IF(VLOOKUP(A370,[2]ImportationMaterialProgrammingE!B:X,23,0)="DTA TRANSP",VLOOKUP(A370,[2]ImportationMaterialProgrammingE!B:V,21,0),"")</f>
        <v>15/03/2022</v>
      </c>
      <c r="L370" s="15" t="str">
        <f>IF(VLOOKUP(A370,[2]ImportationMaterialProgrammingE!B:Y,24,0)=0,"",VLOOKUP(A370,[2]ImportationMaterialProgrammingE!B:Y,24,0))</f>
        <v/>
      </c>
      <c r="N370" s="3" t="str">
        <f t="shared" si="16"/>
        <v/>
      </c>
      <c r="P370" s="3" t="s">
        <v>456</v>
      </c>
      <c r="Q370" s="16" t="str">
        <f>VLOOKUP(A370,[2]ImportationMaterialProgrammingE!B:AN,39,0)</f>
        <v xml:space="preserve">          </v>
      </c>
      <c r="R370" s="22" t="str">
        <f>VLOOKUP(E370,[3]Relatório!$A$1:$AK$65536,29,0)</f>
        <v/>
      </c>
      <c r="S370" s="22" t="s">
        <v>587</v>
      </c>
      <c r="T370" s="17" t="str">
        <f>VLOOKUP(A370,[2]ImportationMaterialProgrammingE!B:F,5,0)</f>
        <v/>
      </c>
      <c r="U370" s="22" t="str">
        <f>VLOOKUP(E370,[3]Relatório!$A$1:$AK$65536,33,0)</f>
        <v/>
      </c>
      <c r="V370" s="22" t="s">
        <v>587</v>
      </c>
      <c r="W370" s="18" t="str">
        <f t="shared" ca="1" si="17"/>
        <v/>
      </c>
      <c r="X370" s="3" t="s">
        <v>458</v>
      </c>
      <c r="Z370" s="15" t="str">
        <f>VLOOKUP(A370,[2]ImportationMaterialProgrammingE!B:X,23,0)</f>
        <v>DTA TRANSP</v>
      </c>
      <c r="AA370" s="1" t="str">
        <f>IF(Z370="DTA TRANSP","",VLOOKUP(A370,[2]ImportationMaterialProgrammingE!$B:$V,21,0))</f>
        <v/>
      </c>
      <c r="AB370" s="22" t="str">
        <f>VLOOKUP(E370,[3]Relatório!$A$1:$AK$65536,36,0)</f>
        <v/>
      </c>
      <c r="AC370" s="22" t="s">
        <v>587</v>
      </c>
      <c r="AF370" s="24"/>
      <c r="AG370" s="24"/>
      <c r="AH370" s="24"/>
      <c r="AI370" s="24"/>
    </row>
    <row r="371" spans="1:35" x14ac:dyDescent="0.25">
      <c r="A371" s="26">
        <v>80535430</v>
      </c>
      <c r="B371" s="27" t="s">
        <v>416</v>
      </c>
      <c r="C371" s="27" t="s">
        <v>320</v>
      </c>
      <c r="D371" s="15">
        <f>VLOOKUP(C371,[1]CC!D$3:P$20,12,0)</f>
        <v>44616</v>
      </c>
      <c r="E371" s="16">
        <f>VLOOKUP(A371,[2]ImportationMaterialProgrammingE!B:C,2,0)</f>
        <v>540201582</v>
      </c>
      <c r="F371" s="3" t="s">
        <v>585</v>
      </c>
      <c r="G371" s="3" t="s">
        <v>452</v>
      </c>
      <c r="H371" s="17">
        <f t="shared" ca="1" si="15"/>
        <v>68</v>
      </c>
      <c r="I371" s="15" t="str">
        <f>IF(VLOOKUP(A371,[2]ImportationMaterialProgrammingE!B:U,20,0)=0,"",VLOOKUP(A371,[2]ImportationMaterialProgrammingE!B:U,20,0))</f>
        <v>02/02/2022</v>
      </c>
      <c r="J371" s="15" t="str">
        <f>IF(VLOOKUP(A371,[2]ImportationMaterialProgrammingE!B:Y,24,0)&lt;&gt;"","Sim","Não")</f>
        <v>Não</v>
      </c>
      <c r="K371" s="15" t="str">
        <f>IF(VLOOKUP(A371,[2]ImportationMaterialProgrammingE!B:X,23,0)="DTA TRANSP",VLOOKUP(A371,[2]ImportationMaterialProgrammingE!B:V,21,0),"")</f>
        <v/>
      </c>
      <c r="L371" s="15" t="str">
        <f>IF(VLOOKUP(A371,[2]ImportationMaterialProgrammingE!B:Y,24,0)=0,"",VLOOKUP(A371,[2]ImportationMaterialProgrammingE!B:Y,24,0))</f>
        <v/>
      </c>
      <c r="N371" s="3" t="str">
        <f t="shared" si="16"/>
        <v/>
      </c>
      <c r="P371" s="3" t="s">
        <v>586</v>
      </c>
      <c r="Q371" s="16" t="str">
        <f>VLOOKUP(A371,[2]ImportationMaterialProgrammingE!B:AN,39,0)</f>
        <v>2203850387</v>
      </c>
      <c r="R371" s="22">
        <f>VLOOKUP(E371,[3]Relatório!$A$1:$AK$65536,29,0)</f>
        <v>44617</v>
      </c>
      <c r="S371" s="22">
        <v>44617</v>
      </c>
      <c r="T371" s="17" t="str">
        <f>VLOOKUP(A371,[2]ImportationMaterialProgrammingE!B:F,5,0)</f>
        <v>VERDE</v>
      </c>
      <c r="U371" s="22">
        <f>VLOOKUP(E371,[3]Relatório!$A$1:$AK$65536,33,0)</f>
        <v>44623</v>
      </c>
      <c r="V371" s="22">
        <v>44623</v>
      </c>
      <c r="W371" s="18">
        <f t="shared" ca="1" si="17"/>
        <v>0</v>
      </c>
      <c r="X371" s="3" t="s">
        <v>458</v>
      </c>
      <c r="Z371" s="15" t="str">
        <f>VLOOKUP(A371,[2]ImportationMaterialProgrammingE!B:X,23,0)</f>
        <v>MBB</v>
      </c>
      <c r="AA371" s="1" t="str">
        <f>IF(Z371="DTA TRANSP","",VLOOKUP(A371,[2]ImportationMaterialProgrammingE!$B:$V,21,0))</f>
        <v>11/03/2022</v>
      </c>
      <c r="AB371" s="22">
        <f>VLOOKUP(E371,[3]Relatório!$A$1:$AK$65536,36,0)</f>
        <v>44623</v>
      </c>
      <c r="AC371" s="22">
        <v>44623</v>
      </c>
      <c r="AD371" s="3" t="s">
        <v>457</v>
      </c>
      <c r="AF371" s="24"/>
      <c r="AG371" s="24"/>
      <c r="AH371" s="24"/>
      <c r="AI371" s="24"/>
    </row>
    <row r="372" spans="1:35" x14ac:dyDescent="0.25">
      <c r="A372" s="26">
        <v>80535464</v>
      </c>
      <c r="B372" s="27" t="s">
        <v>417</v>
      </c>
      <c r="C372" s="27" t="s">
        <v>320</v>
      </c>
      <c r="D372" s="15">
        <f>VLOOKUP(C372,[1]CC!D$3:P$20,12,0)</f>
        <v>44616</v>
      </c>
      <c r="E372" s="16">
        <f>VLOOKUP(A372,[2]ImportationMaterialProgrammingE!B:C,2,0)</f>
        <v>540201583</v>
      </c>
      <c r="F372" s="3" t="s">
        <v>585</v>
      </c>
      <c r="G372" s="3" t="s">
        <v>452</v>
      </c>
      <c r="H372" s="17">
        <f t="shared" ca="1" si="15"/>
        <v>68</v>
      </c>
      <c r="I372" s="15" t="e">
        <f>IF(VLOOKUP(A372,[2]ImportationMaterialProgrammingE!B:U,20,0)=0,"",VLOOKUP(A372,[2]ImportationMaterialProgrammingE!B:U,20,0))</f>
        <v>#REF!</v>
      </c>
      <c r="J372" s="15" t="str">
        <f>IF(VLOOKUP(A372,[2]ImportationMaterialProgrammingE!B:Y,24,0)&lt;&gt;"","Sim","Não")</f>
        <v>Não</v>
      </c>
      <c r="K372" s="15" t="str">
        <f>IF(VLOOKUP(A372,[2]ImportationMaterialProgrammingE!B:X,23,0)="DTA TRANSP",VLOOKUP(A372,[2]ImportationMaterialProgrammingE!B:V,21,0),"")</f>
        <v>15/03/2022</v>
      </c>
      <c r="L372" s="15" t="str">
        <f>IF(VLOOKUP(A372,[2]ImportationMaterialProgrammingE!B:Y,24,0)=0,"",VLOOKUP(A372,[2]ImportationMaterialProgrammingE!B:Y,24,0))</f>
        <v/>
      </c>
      <c r="N372" s="3" t="str">
        <f t="shared" si="16"/>
        <v/>
      </c>
      <c r="P372" s="3" t="s">
        <v>586</v>
      </c>
      <c r="Q372" s="16" t="str">
        <f>VLOOKUP(A372,[2]ImportationMaterialProgrammingE!B:AN,39,0)</f>
        <v xml:space="preserve">          </v>
      </c>
      <c r="R372" s="22" t="str">
        <f>VLOOKUP(E372,[3]Relatório!$A$1:$AK$65536,29,0)</f>
        <v/>
      </c>
      <c r="S372" s="22" t="s">
        <v>587</v>
      </c>
      <c r="T372" s="17" t="str">
        <f>VLOOKUP(A372,[2]ImportationMaterialProgrammingE!B:F,5,0)</f>
        <v/>
      </c>
      <c r="U372" s="22" t="str">
        <f>VLOOKUP(E372,[3]Relatório!$A$1:$AK$65536,33,0)</f>
        <v/>
      </c>
      <c r="V372" s="22" t="s">
        <v>587</v>
      </c>
      <c r="W372" s="18" t="str">
        <f t="shared" ca="1" si="17"/>
        <v/>
      </c>
      <c r="X372" s="3" t="s">
        <v>458</v>
      </c>
      <c r="Z372" s="15" t="str">
        <f>VLOOKUP(A372,[2]ImportationMaterialProgrammingE!B:X,23,0)</f>
        <v>DTA TRANSP</v>
      </c>
      <c r="AA372" s="1" t="str">
        <f>IF(Z372="DTA TRANSP","",VLOOKUP(A372,[2]ImportationMaterialProgrammingE!$B:$V,21,0))</f>
        <v/>
      </c>
      <c r="AB372" s="22" t="str">
        <f>VLOOKUP(E372,[3]Relatório!$A$1:$AK$65536,36,0)</f>
        <v/>
      </c>
      <c r="AC372" s="22" t="s">
        <v>587</v>
      </c>
      <c r="AF372" s="24"/>
      <c r="AG372" s="24"/>
      <c r="AH372" s="24"/>
      <c r="AI372" s="24"/>
    </row>
    <row r="373" spans="1:35" x14ac:dyDescent="0.25">
      <c r="A373" s="26">
        <v>80535465</v>
      </c>
      <c r="B373" s="27" t="s">
        <v>418</v>
      </c>
      <c r="C373" s="27" t="s">
        <v>320</v>
      </c>
      <c r="D373" s="15">
        <f>VLOOKUP(C373,[1]CC!D$3:P$20,12,0)</f>
        <v>44616</v>
      </c>
      <c r="E373" s="16">
        <f>VLOOKUP(A373,[2]ImportationMaterialProgrammingE!B:C,2,0)</f>
        <v>540201585</v>
      </c>
      <c r="F373" s="3" t="s">
        <v>585</v>
      </c>
      <c r="G373" s="3" t="s">
        <v>452</v>
      </c>
      <c r="H373" s="17">
        <f t="shared" ca="1" si="15"/>
        <v>68</v>
      </c>
      <c r="I373" s="15" t="e">
        <f>IF(VLOOKUP(A373,[2]ImportationMaterialProgrammingE!B:U,20,0)=0,"",VLOOKUP(A373,[2]ImportationMaterialProgrammingE!B:U,20,0))</f>
        <v>#REF!</v>
      </c>
      <c r="J373" s="15" t="str">
        <f>IF(VLOOKUP(A373,[2]ImportationMaterialProgrammingE!B:Y,24,0)&lt;&gt;"","Sim","Não")</f>
        <v>Não</v>
      </c>
      <c r="K373" s="15" t="str">
        <f>IF(VLOOKUP(A373,[2]ImportationMaterialProgrammingE!B:X,23,0)="DTA TRANSP",VLOOKUP(A373,[2]ImportationMaterialProgrammingE!B:V,21,0),"")</f>
        <v>15/03/2022</v>
      </c>
      <c r="L373" s="15" t="str">
        <f>IF(VLOOKUP(A373,[2]ImportationMaterialProgrammingE!B:Y,24,0)=0,"",VLOOKUP(A373,[2]ImportationMaterialProgrammingE!B:Y,24,0))</f>
        <v/>
      </c>
      <c r="N373" s="3" t="str">
        <f t="shared" si="16"/>
        <v/>
      </c>
      <c r="P373" s="3" t="s">
        <v>586</v>
      </c>
      <c r="Q373" s="16" t="str">
        <f>VLOOKUP(A373,[2]ImportationMaterialProgrammingE!B:AN,39,0)</f>
        <v xml:space="preserve">          </v>
      </c>
      <c r="R373" s="22" t="str">
        <f>VLOOKUP(E373,[3]Relatório!$A$1:$AK$65536,29,0)</f>
        <v/>
      </c>
      <c r="S373" s="22" t="s">
        <v>587</v>
      </c>
      <c r="T373" s="17" t="str">
        <f>VLOOKUP(A373,[2]ImportationMaterialProgrammingE!B:F,5,0)</f>
        <v/>
      </c>
      <c r="U373" s="22" t="str">
        <f>VLOOKUP(E373,[3]Relatório!$A$1:$AK$65536,33,0)</f>
        <v/>
      </c>
      <c r="V373" s="22" t="s">
        <v>587</v>
      </c>
      <c r="W373" s="18" t="str">
        <f t="shared" ca="1" si="17"/>
        <v/>
      </c>
      <c r="X373" s="3" t="s">
        <v>458</v>
      </c>
      <c r="Z373" s="15" t="str">
        <f>VLOOKUP(A373,[2]ImportationMaterialProgrammingE!B:X,23,0)</f>
        <v>DTA TRANSP</v>
      </c>
      <c r="AA373" s="1" t="str">
        <f>IF(Z373="DTA TRANSP","",VLOOKUP(A373,[2]ImportationMaterialProgrammingE!$B:$V,21,0))</f>
        <v/>
      </c>
      <c r="AB373" s="22" t="str">
        <f>VLOOKUP(E373,[3]Relatório!$A$1:$AK$65536,36,0)</f>
        <v/>
      </c>
      <c r="AC373" s="22" t="s">
        <v>587</v>
      </c>
      <c r="AF373" s="24"/>
      <c r="AG373" s="24"/>
      <c r="AH373" s="24"/>
      <c r="AI373" s="24"/>
    </row>
    <row r="374" spans="1:35" x14ac:dyDescent="0.25">
      <c r="A374" s="26">
        <v>80535466</v>
      </c>
      <c r="B374" s="27" t="s">
        <v>419</v>
      </c>
      <c r="C374" s="27" t="s">
        <v>320</v>
      </c>
      <c r="D374" s="15">
        <f>VLOOKUP(C374,[1]CC!D$3:P$20,12,0)</f>
        <v>44616</v>
      </c>
      <c r="E374" s="16">
        <f>VLOOKUP(A374,[2]ImportationMaterialProgrammingE!B:C,2,0)</f>
        <v>540201588</v>
      </c>
      <c r="F374" s="3" t="s">
        <v>585</v>
      </c>
      <c r="G374" s="3" t="s">
        <v>452</v>
      </c>
      <c r="H374" s="17">
        <f t="shared" ca="1" si="15"/>
        <v>68</v>
      </c>
      <c r="I374" s="15" t="e">
        <f>IF(VLOOKUP(A374,[2]ImportationMaterialProgrammingE!B:U,20,0)=0,"",VLOOKUP(A374,[2]ImportationMaterialProgrammingE!B:U,20,0))</f>
        <v>#REF!</v>
      </c>
      <c r="J374" s="15" t="str">
        <f>IF(VLOOKUP(A374,[2]ImportationMaterialProgrammingE!B:Y,24,0)&lt;&gt;"","Sim","Não")</f>
        <v>Não</v>
      </c>
      <c r="K374" s="15" t="str">
        <f>IF(VLOOKUP(A374,[2]ImportationMaterialProgrammingE!B:X,23,0)="DTA TRANSP",VLOOKUP(A374,[2]ImportationMaterialProgrammingE!B:V,21,0),"")</f>
        <v>15/03/2022</v>
      </c>
      <c r="L374" s="15" t="str">
        <f>IF(VLOOKUP(A374,[2]ImportationMaterialProgrammingE!B:Y,24,0)=0,"",VLOOKUP(A374,[2]ImportationMaterialProgrammingE!B:Y,24,0))</f>
        <v/>
      </c>
      <c r="N374" s="3" t="str">
        <f t="shared" si="16"/>
        <v/>
      </c>
      <c r="P374" s="3" t="s">
        <v>586</v>
      </c>
      <c r="Q374" s="16" t="str">
        <f>VLOOKUP(A374,[2]ImportationMaterialProgrammingE!B:AN,39,0)</f>
        <v xml:space="preserve">          </v>
      </c>
      <c r="R374" s="22" t="str">
        <f>VLOOKUP(E374,[3]Relatório!$A$1:$AK$65536,29,0)</f>
        <v/>
      </c>
      <c r="S374" s="22" t="s">
        <v>587</v>
      </c>
      <c r="T374" s="17" t="str">
        <f>VLOOKUP(A374,[2]ImportationMaterialProgrammingE!B:F,5,0)</f>
        <v/>
      </c>
      <c r="U374" s="22" t="str">
        <f>VLOOKUP(E374,[3]Relatório!$A$1:$AK$65536,33,0)</f>
        <v/>
      </c>
      <c r="V374" s="22" t="s">
        <v>587</v>
      </c>
      <c r="W374" s="18" t="str">
        <f t="shared" ca="1" si="17"/>
        <v/>
      </c>
      <c r="X374" s="3" t="s">
        <v>458</v>
      </c>
      <c r="Z374" s="15" t="str">
        <f>VLOOKUP(A374,[2]ImportationMaterialProgrammingE!B:X,23,0)</f>
        <v>DTA TRANSP</v>
      </c>
      <c r="AA374" s="1" t="str">
        <f>IF(Z374="DTA TRANSP","",VLOOKUP(A374,[2]ImportationMaterialProgrammingE!$B:$V,21,0))</f>
        <v/>
      </c>
      <c r="AB374" s="22" t="str">
        <f>VLOOKUP(E374,[3]Relatório!$A$1:$AK$65536,36,0)</f>
        <v/>
      </c>
      <c r="AC374" s="22" t="s">
        <v>587</v>
      </c>
      <c r="AF374" s="24"/>
      <c r="AG374" s="24"/>
      <c r="AH374" s="24"/>
      <c r="AI374" s="24"/>
    </row>
    <row r="375" spans="1:35" x14ac:dyDescent="0.25">
      <c r="A375" s="26">
        <v>80535467</v>
      </c>
      <c r="B375" s="27" t="s">
        <v>420</v>
      </c>
      <c r="C375" s="27" t="s">
        <v>320</v>
      </c>
      <c r="D375" s="15">
        <f>VLOOKUP(C375,[1]CC!D$3:P$20,12,0)</f>
        <v>44616</v>
      </c>
      <c r="E375" s="16">
        <f>VLOOKUP(A375,[2]ImportationMaterialProgrammingE!B:C,2,0)</f>
        <v>540201590</v>
      </c>
      <c r="F375" s="3" t="s">
        <v>585</v>
      </c>
      <c r="G375" s="3" t="s">
        <v>452</v>
      </c>
      <c r="H375" s="17">
        <f t="shared" ca="1" si="15"/>
        <v>68</v>
      </c>
      <c r="I375" s="15" t="str">
        <f>IF(VLOOKUP(A375,[2]ImportationMaterialProgrammingE!B:U,20,0)=0,"",VLOOKUP(A375,[2]ImportationMaterialProgrammingE!B:U,20,0))</f>
        <v>02/02/2022</v>
      </c>
      <c r="J375" s="15" t="str">
        <f>IF(VLOOKUP(A375,[2]ImportationMaterialProgrammingE!B:Y,24,0)&lt;&gt;"","Sim","Não")</f>
        <v>Não</v>
      </c>
      <c r="K375" s="15" t="str">
        <f>IF(VLOOKUP(A375,[2]ImportationMaterialProgrammingE!B:X,23,0)="DTA TRANSP",VLOOKUP(A375,[2]ImportationMaterialProgrammingE!B:V,21,0),"")</f>
        <v/>
      </c>
      <c r="L375" s="15" t="str">
        <f>IF(VLOOKUP(A375,[2]ImportationMaterialProgrammingE!B:Y,24,0)=0,"",VLOOKUP(A375,[2]ImportationMaterialProgrammingE!B:Y,24,0))</f>
        <v/>
      </c>
      <c r="N375" s="3" t="str">
        <f t="shared" si="16"/>
        <v/>
      </c>
      <c r="P375" s="3" t="s">
        <v>456</v>
      </c>
      <c r="Q375" s="16" t="str">
        <f>VLOOKUP(A375,[2]ImportationMaterialProgrammingE!B:AN,39,0)</f>
        <v>2204050945</v>
      </c>
      <c r="R375" s="22">
        <f>VLOOKUP(E375,[3]Relatório!$A$1:$AK$65536,29,0)</f>
        <v>44623</v>
      </c>
      <c r="S375" s="22">
        <v>44623</v>
      </c>
      <c r="T375" s="17" t="str">
        <f>VLOOKUP(A375,[2]ImportationMaterialProgrammingE!B:F,5,0)</f>
        <v>VERDE</v>
      </c>
      <c r="U375" s="22">
        <f>VLOOKUP(E375,[3]Relatório!$A$1:$AK$65536,33,0)</f>
        <v>44623</v>
      </c>
      <c r="V375" s="22">
        <v>44623</v>
      </c>
      <c r="W375" s="18">
        <f t="shared" ca="1" si="17"/>
        <v>0</v>
      </c>
      <c r="X375" s="3" t="s">
        <v>458</v>
      </c>
      <c r="Z375" s="15" t="str">
        <f>VLOOKUP(A375,[2]ImportationMaterialProgrammingE!B:X,23,0)</f>
        <v/>
      </c>
      <c r="AA375" s="1" t="str">
        <f>IF(Z375="DTA TRANSP","",VLOOKUP(A375,[2]ImportationMaterialProgrammingE!$B:$V,21,0))</f>
        <v/>
      </c>
      <c r="AB375" s="22">
        <f>VLOOKUP(E375,[3]Relatório!$A$1:$AK$65536,36,0)</f>
        <v>44624</v>
      </c>
      <c r="AC375" s="22">
        <v>44624</v>
      </c>
      <c r="AD375" s="3" t="s">
        <v>457</v>
      </c>
      <c r="AF375" s="24"/>
      <c r="AG375" s="24"/>
      <c r="AH375" s="24"/>
      <c r="AI375" s="24"/>
    </row>
    <row r="376" spans="1:35" x14ac:dyDescent="0.25">
      <c r="A376" s="26">
        <v>80535468</v>
      </c>
      <c r="B376" s="27" t="s">
        <v>421</v>
      </c>
      <c r="C376" s="27" t="s">
        <v>320</v>
      </c>
      <c r="D376" s="15">
        <f>VLOOKUP(C376,[1]CC!D$3:P$20,12,0)</f>
        <v>44616</v>
      </c>
      <c r="E376" s="16">
        <f>VLOOKUP(A376,[2]ImportationMaterialProgrammingE!B:C,2,0)</f>
        <v>540201591</v>
      </c>
      <c r="F376" s="3" t="s">
        <v>585</v>
      </c>
      <c r="G376" s="3" t="s">
        <v>452</v>
      </c>
      <c r="H376" s="17">
        <f t="shared" ca="1" si="15"/>
        <v>68</v>
      </c>
      <c r="I376" s="15" t="str">
        <f>IF(VLOOKUP(A376,[2]ImportationMaterialProgrammingE!B:U,20,0)=0,"",VLOOKUP(A376,[2]ImportationMaterialProgrammingE!B:U,20,0))</f>
        <v>18/03/2022</v>
      </c>
      <c r="J376" s="15" t="str">
        <f>IF(VLOOKUP(A376,[2]ImportationMaterialProgrammingE!B:Y,24,0)&lt;&gt;"","Sim","Não")</f>
        <v>Não</v>
      </c>
      <c r="K376" s="15" t="str">
        <f>IF(VLOOKUP(A376,[2]ImportationMaterialProgrammingE!B:X,23,0)="DTA TRANSP",VLOOKUP(A376,[2]ImportationMaterialProgrammingE!B:V,21,0),"")</f>
        <v/>
      </c>
      <c r="L376" s="15" t="str">
        <f>IF(VLOOKUP(A376,[2]ImportationMaterialProgrammingE!B:Y,24,0)=0,"",VLOOKUP(A376,[2]ImportationMaterialProgrammingE!B:Y,24,0))</f>
        <v/>
      </c>
      <c r="N376" s="3" t="str">
        <f t="shared" si="16"/>
        <v/>
      </c>
      <c r="P376" s="3" t="s">
        <v>586</v>
      </c>
      <c r="Q376" s="16" t="str">
        <f>VLOOKUP(A376,[2]ImportationMaterialProgrammingE!B:AN,39,0)</f>
        <v xml:space="preserve">          </v>
      </c>
      <c r="R376" s="22">
        <f>VLOOKUP(E376,[3]Relatório!$A$1:$AK$65536,29,0)</f>
        <v>44638</v>
      </c>
      <c r="S376" s="22" t="s">
        <v>587</v>
      </c>
      <c r="T376" s="17" t="str">
        <f>VLOOKUP(A376,[2]ImportationMaterialProgrammingE!B:F,5,0)</f>
        <v/>
      </c>
      <c r="U376" s="22" t="str">
        <f>VLOOKUP(E376,[3]Relatório!$A$1:$AK$65536,33,0)</f>
        <v/>
      </c>
      <c r="V376" s="22" t="s">
        <v>587</v>
      </c>
      <c r="W376" s="18" t="str">
        <f t="shared" ca="1" si="17"/>
        <v/>
      </c>
      <c r="X376" s="3" t="s">
        <v>458</v>
      </c>
      <c r="Z376" s="15" t="str">
        <f>VLOOKUP(A376,[2]ImportationMaterialProgrammingE!B:X,23,0)</f>
        <v/>
      </c>
      <c r="AA376" s="1" t="str">
        <f>IF(Z376="DTA TRANSP","",VLOOKUP(A376,[2]ImportationMaterialProgrammingE!$B:$V,21,0))</f>
        <v/>
      </c>
      <c r="AB376" s="22" t="str">
        <f>VLOOKUP(E376,[3]Relatório!$A$1:$AK$65536,36,0)</f>
        <v/>
      </c>
      <c r="AC376" s="22" t="s">
        <v>587</v>
      </c>
      <c r="AF376" s="24"/>
      <c r="AG376" s="24"/>
      <c r="AH376" s="24"/>
      <c r="AI376" s="24"/>
    </row>
    <row r="377" spans="1:35" x14ac:dyDescent="0.25">
      <c r="A377" s="26">
        <v>80535469</v>
      </c>
      <c r="B377" s="27" t="s">
        <v>422</v>
      </c>
      <c r="C377" s="27" t="s">
        <v>320</v>
      </c>
      <c r="D377" s="15">
        <f>VLOOKUP(C377,[1]CC!D$3:P$20,12,0)</f>
        <v>44616</v>
      </c>
      <c r="E377" s="16">
        <f>VLOOKUP(A377,[2]ImportationMaterialProgrammingE!B:C,2,0)</f>
        <v>540201478</v>
      </c>
      <c r="F377" s="3" t="s">
        <v>585</v>
      </c>
      <c r="G377" s="3" t="s">
        <v>452</v>
      </c>
      <c r="H377" s="17">
        <f t="shared" ca="1" si="15"/>
        <v>68</v>
      </c>
      <c r="I377" s="15" t="str">
        <f>IF(VLOOKUP(A377,[2]ImportationMaterialProgrammingE!B:U,20,0)=0,"",VLOOKUP(A377,[2]ImportationMaterialProgrammingE!B:U,20,0))</f>
        <v>02/03/2022</v>
      </c>
      <c r="J377" s="15" t="str">
        <f>IF(VLOOKUP(A377,[2]ImportationMaterialProgrammingE!B:Y,24,0)&lt;&gt;"","Sim","Não")</f>
        <v>Não</v>
      </c>
      <c r="K377" s="15" t="str">
        <f>IF(VLOOKUP(A377,[2]ImportationMaterialProgrammingE!B:X,23,0)="DTA TRANSP",VLOOKUP(A377,[2]ImportationMaterialProgrammingE!B:V,21,0),"")</f>
        <v/>
      </c>
      <c r="L377" s="15" t="str">
        <f>IF(VLOOKUP(A377,[2]ImportationMaterialProgrammingE!B:Y,24,0)=0,"",VLOOKUP(A377,[2]ImportationMaterialProgrammingE!B:Y,24,0))</f>
        <v/>
      </c>
      <c r="M377" s="21">
        <v>6.1400000000000003E-2</v>
      </c>
      <c r="N377" s="3" t="str">
        <f t="shared" si="16"/>
        <v>Remover bloqueio</v>
      </c>
      <c r="P377" s="3" t="s">
        <v>456</v>
      </c>
      <c r="Q377" s="16" t="str">
        <f>VLOOKUP(A377,[2]ImportationMaterialProgrammingE!B:AN,39,0)</f>
        <v>2203846100</v>
      </c>
      <c r="R377" s="22">
        <f>VLOOKUP(E377,[3]Relatório!$A$1:$AK$65536,29,0)</f>
        <v>44617</v>
      </c>
      <c r="S377" s="22">
        <v>44617</v>
      </c>
      <c r="T377" s="17" t="str">
        <f>VLOOKUP(A377,[2]ImportationMaterialProgrammingE!B:F,5,0)</f>
        <v>VERDE</v>
      </c>
      <c r="U377" s="22">
        <f>VLOOKUP(E377,[3]Relatório!$A$1:$AK$65536,33,0)</f>
        <v>44623</v>
      </c>
      <c r="V377" s="22">
        <v>44623</v>
      </c>
      <c r="W377" s="18">
        <f t="shared" ca="1" si="17"/>
        <v>0</v>
      </c>
      <c r="Z377" s="15" t="str">
        <f>VLOOKUP(A377,[2]ImportationMaterialProgrammingE!B:X,23,0)</f>
        <v>FINALIZADO</v>
      </c>
      <c r="AA377" s="1" t="str">
        <f>IF(Z377="DTA TRANSP","",VLOOKUP(A377,[2]ImportationMaterialProgrammingE!$B:$V,21,0))</f>
        <v>02/03/2022</v>
      </c>
      <c r="AB377" s="22">
        <f>VLOOKUP(E377,[3]Relatório!$A$1:$AK$65536,36,0)</f>
        <v>44623</v>
      </c>
      <c r="AC377" s="22">
        <v>44623</v>
      </c>
      <c r="AD377" s="3" t="s">
        <v>457</v>
      </c>
      <c r="AF377" s="24"/>
      <c r="AG377" s="24"/>
      <c r="AH377" s="24"/>
      <c r="AI377" s="24"/>
    </row>
    <row r="378" spans="1:35" x14ac:dyDescent="0.25">
      <c r="A378" s="26">
        <v>80535489</v>
      </c>
      <c r="B378" s="27" t="s">
        <v>423</v>
      </c>
      <c r="C378" s="27" t="s">
        <v>320</v>
      </c>
      <c r="D378" s="15">
        <f>VLOOKUP(C378,[1]CC!D$3:P$20,12,0)</f>
        <v>44616</v>
      </c>
      <c r="E378" s="16">
        <f>VLOOKUP(A378,[2]ImportationMaterialProgrammingE!B:C,2,0)</f>
        <v>540201595</v>
      </c>
      <c r="F378" s="3" t="s">
        <v>585</v>
      </c>
      <c r="G378" s="3" t="s">
        <v>452</v>
      </c>
      <c r="H378" s="17">
        <f t="shared" ca="1" si="15"/>
        <v>68</v>
      </c>
      <c r="I378" s="15" t="str">
        <f>IF(VLOOKUP(A378,[2]ImportationMaterialProgrammingE!B:U,20,0)=0,"",VLOOKUP(A378,[2]ImportationMaterialProgrammingE!B:U,20,0))</f>
        <v>16/03/2022</v>
      </c>
      <c r="J378" s="15" t="str">
        <f>IF(VLOOKUP(A378,[2]ImportationMaterialProgrammingE!B:Y,24,0)&lt;&gt;"","Sim","Não")</f>
        <v>Não</v>
      </c>
      <c r="K378" s="15" t="str">
        <f>IF(VLOOKUP(A378,[2]ImportationMaterialProgrammingE!B:X,23,0)="DTA TRANSP",VLOOKUP(A378,[2]ImportationMaterialProgrammingE!B:V,21,0),"")</f>
        <v>15/03/2022</v>
      </c>
      <c r="L378" s="15" t="str">
        <f>IF(VLOOKUP(A378,[2]ImportationMaterialProgrammingE!B:Y,24,0)=0,"",VLOOKUP(A378,[2]ImportationMaterialProgrammingE!B:Y,24,0))</f>
        <v/>
      </c>
      <c r="N378" s="3" t="str">
        <f t="shared" si="16"/>
        <v/>
      </c>
      <c r="P378" s="3" t="s">
        <v>586</v>
      </c>
      <c r="Q378" s="16" t="str">
        <f>VLOOKUP(A378,[2]ImportationMaterialProgrammingE!B:AN,39,0)</f>
        <v xml:space="preserve">          </v>
      </c>
      <c r="R378" s="22" t="str">
        <f>VLOOKUP(E378,[3]Relatório!$A$1:$AK$65536,29,0)</f>
        <v/>
      </c>
      <c r="S378" s="22" t="s">
        <v>587</v>
      </c>
      <c r="T378" s="17" t="str">
        <f>VLOOKUP(A378,[2]ImportationMaterialProgrammingE!B:F,5,0)</f>
        <v/>
      </c>
      <c r="U378" s="22" t="str">
        <f>VLOOKUP(E378,[3]Relatório!$A$1:$AK$65536,33,0)</f>
        <v/>
      </c>
      <c r="V378" s="22" t="s">
        <v>587</v>
      </c>
      <c r="W378" s="18" t="str">
        <f t="shared" ca="1" si="17"/>
        <v/>
      </c>
      <c r="X378" s="3" t="s">
        <v>458</v>
      </c>
      <c r="Z378" s="15" t="str">
        <f>VLOOKUP(A378,[2]ImportationMaterialProgrammingE!B:X,23,0)</f>
        <v>DTA TRANSP</v>
      </c>
      <c r="AA378" s="1" t="str">
        <f>IF(Z378="DTA TRANSP","",VLOOKUP(A378,[2]ImportationMaterialProgrammingE!$B:$V,21,0))</f>
        <v/>
      </c>
      <c r="AB378" s="22" t="str">
        <f>VLOOKUP(E378,[3]Relatório!$A$1:$AK$65536,36,0)</f>
        <v/>
      </c>
      <c r="AC378" s="22" t="s">
        <v>587</v>
      </c>
      <c r="AF378" s="24"/>
      <c r="AG378" s="24"/>
      <c r="AH378" s="24"/>
      <c r="AI378" s="24"/>
    </row>
    <row r="379" spans="1:35" x14ac:dyDescent="0.25">
      <c r="A379" s="26">
        <v>80535490</v>
      </c>
      <c r="B379" s="27" t="s">
        <v>424</v>
      </c>
      <c r="C379" s="27" t="s">
        <v>320</v>
      </c>
      <c r="D379" s="15">
        <f>VLOOKUP(C379,[1]CC!D$3:P$20,12,0)</f>
        <v>44616</v>
      </c>
      <c r="E379" s="16">
        <f>VLOOKUP(A379,[2]ImportationMaterialProgrammingE!B:C,2,0)</f>
        <v>540201599</v>
      </c>
      <c r="F379" s="3" t="s">
        <v>585</v>
      </c>
      <c r="G379" s="3" t="s">
        <v>452</v>
      </c>
      <c r="H379" s="17">
        <f t="shared" ca="1" si="15"/>
        <v>68</v>
      </c>
      <c r="I379" s="15" t="str">
        <f>IF(VLOOKUP(A379,[2]ImportationMaterialProgrammingE!B:U,20,0)=0,"",VLOOKUP(A379,[2]ImportationMaterialProgrammingE!B:U,20,0))</f>
        <v>11/03/2022</v>
      </c>
      <c r="J379" s="15" t="str">
        <f>IF(VLOOKUP(A379,[2]ImportationMaterialProgrammingE!B:Y,24,0)&lt;&gt;"","Sim","Não")</f>
        <v>Não</v>
      </c>
      <c r="K379" s="15" t="str">
        <f>IF(VLOOKUP(A379,[2]ImportationMaterialProgrammingE!B:X,23,0)="DTA TRANSP",VLOOKUP(A379,[2]ImportationMaterialProgrammingE!B:V,21,0),"")</f>
        <v/>
      </c>
      <c r="L379" s="15" t="str">
        <f>IF(VLOOKUP(A379,[2]ImportationMaterialProgrammingE!B:Y,24,0)=0,"",VLOOKUP(A379,[2]ImportationMaterialProgrammingE!B:Y,24,0))</f>
        <v/>
      </c>
      <c r="N379" s="3" t="str">
        <f t="shared" si="16"/>
        <v/>
      </c>
      <c r="P379" s="3" t="s">
        <v>456</v>
      </c>
      <c r="Q379" s="16" t="str">
        <f>VLOOKUP(A379,[2]ImportationMaterialProgrammingE!B:AN,39,0)</f>
        <v>2204628661</v>
      </c>
      <c r="R379" s="22">
        <f>VLOOKUP(E379,[3]Relatório!$A$1:$AK$65536,29,0)</f>
        <v>44630</v>
      </c>
      <c r="S379" s="22">
        <v>44630</v>
      </c>
      <c r="T379" s="17" t="str">
        <f>VLOOKUP(A379,[2]ImportationMaterialProgrammingE!B:F,5,0)</f>
        <v>VERDE</v>
      </c>
      <c r="U379" s="22">
        <f>VLOOKUP(E379,[3]Relatório!$A$1:$AK$65536,33,0)</f>
        <v>44630</v>
      </c>
      <c r="V379" s="22">
        <v>44630</v>
      </c>
      <c r="W379" s="18">
        <f t="shared" ca="1" si="17"/>
        <v>7</v>
      </c>
      <c r="X379" s="3" t="s">
        <v>458</v>
      </c>
      <c r="Z379" s="15" t="str">
        <f>VLOOKUP(A379,[2]ImportationMaterialProgrammingE!B:X,23,0)</f>
        <v>SBL</v>
      </c>
      <c r="AA379" s="1" t="str">
        <f>IF(Z379="DTA TRANSP","",VLOOKUP(A379,[2]ImportationMaterialProgrammingE!$B:$V,21,0))</f>
        <v>11/03/2022</v>
      </c>
      <c r="AB379" s="22">
        <f>VLOOKUP(E379,[3]Relatório!$A$1:$AK$65536,36,0)</f>
        <v>44630</v>
      </c>
      <c r="AC379" s="22">
        <v>44630</v>
      </c>
      <c r="AD379" s="3" t="s">
        <v>457</v>
      </c>
      <c r="AF379" s="24"/>
      <c r="AG379" s="24"/>
      <c r="AH379" s="24"/>
      <c r="AI379" s="24"/>
    </row>
    <row r="380" spans="1:35" x14ac:dyDescent="0.25">
      <c r="A380" s="26">
        <v>80535492</v>
      </c>
      <c r="B380" s="27" t="s">
        <v>425</v>
      </c>
      <c r="C380" s="27" t="s">
        <v>320</v>
      </c>
      <c r="D380" s="15">
        <f>VLOOKUP(C380,[1]CC!D$3:P$20,12,0)</f>
        <v>44616</v>
      </c>
      <c r="E380" s="16">
        <f>VLOOKUP(A380,[2]ImportationMaterialProgrammingE!B:C,2,0)</f>
        <v>540201603</v>
      </c>
      <c r="F380" s="3" t="s">
        <v>585</v>
      </c>
      <c r="G380" s="3" t="s">
        <v>452</v>
      </c>
      <c r="H380" s="17">
        <f t="shared" ca="1" si="15"/>
        <v>68</v>
      </c>
      <c r="I380" s="15" t="str">
        <f>IF(VLOOKUP(A380,[2]ImportationMaterialProgrammingE!B:U,20,0)=0,"",VLOOKUP(A380,[2]ImportationMaterialProgrammingE!B:U,20,0))</f>
        <v>03/02/2022</v>
      </c>
      <c r="J380" s="15" t="str">
        <f>IF(VLOOKUP(A380,[2]ImportationMaterialProgrammingE!B:Y,24,0)&lt;&gt;"","Sim","Não")</f>
        <v>Não</v>
      </c>
      <c r="K380" s="15" t="str">
        <f>IF(VLOOKUP(A380,[2]ImportationMaterialProgrammingE!B:X,23,0)="DTA TRANSP",VLOOKUP(A380,[2]ImportationMaterialProgrammingE!B:V,21,0),"")</f>
        <v/>
      </c>
      <c r="L380" s="15" t="str">
        <f>IF(VLOOKUP(A380,[2]ImportationMaterialProgrammingE!B:Y,24,0)=0,"",VLOOKUP(A380,[2]ImportationMaterialProgrammingE!B:Y,24,0))</f>
        <v/>
      </c>
      <c r="M380" s="21">
        <v>5.5399999999999998E-2</v>
      </c>
      <c r="N380" s="3" t="str">
        <f t="shared" si="16"/>
        <v>Remover bloqueio</v>
      </c>
      <c r="P380" s="3" t="s">
        <v>586</v>
      </c>
      <c r="Q380" s="16" t="str">
        <f>VLOOKUP(A380,[2]ImportationMaterialProgrammingE!B:AN,39,0)</f>
        <v>2203818971</v>
      </c>
      <c r="R380" s="22">
        <f>VLOOKUP(E380,[3]Relatório!$A$1:$AK$65536,29,0)</f>
        <v>44617</v>
      </c>
      <c r="S380" s="22">
        <v>44617</v>
      </c>
      <c r="T380" s="17" t="str">
        <f>VLOOKUP(A380,[2]ImportationMaterialProgrammingE!B:F,5,0)</f>
        <v>VERDE</v>
      </c>
      <c r="U380" s="22">
        <f>VLOOKUP(E380,[3]Relatório!$A$1:$AK$65536,33,0)</f>
        <v>44617</v>
      </c>
      <c r="V380" s="22">
        <v>44617</v>
      </c>
      <c r="W380" s="18">
        <f t="shared" ca="1" si="17"/>
        <v>-6</v>
      </c>
      <c r="X380" s="3" t="s">
        <v>458</v>
      </c>
      <c r="Y380" s="3" t="s">
        <v>584</v>
      </c>
      <c r="Z380" s="15" t="str">
        <f>VLOOKUP(A380,[2]ImportationMaterialProgrammingE!B:X,23,0)</f>
        <v>MBB</v>
      </c>
      <c r="AA380" s="1" t="str">
        <f>IF(Z380="DTA TRANSP","",VLOOKUP(A380,[2]ImportationMaterialProgrammingE!$B:$V,21,0))</f>
        <v>03/03/2022</v>
      </c>
      <c r="AB380" s="22">
        <f>VLOOKUP(E380,[3]Relatório!$A$1:$AK$65536,36,0)</f>
        <v>44622</v>
      </c>
      <c r="AC380" s="22">
        <v>44622</v>
      </c>
      <c r="AD380" s="3" t="s">
        <v>457</v>
      </c>
      <c r="AF380" s="24"/>
      <c r="AG380" s="24"/>
      <c r="AH380" s="24"/>
      <c r="AI380" s="24"/>
    </row>
    <row r="381" spans="1:35" x14ac:dyDescent="0.25">
      <c r="A381" s="26">
        <v>80535501</v>
      </c>
      <c r="B381" s="27" t="s">
        <v>426</v>
      </c>
      <c r="C381" s="27" t="s">
        <v>320</v>
      </c>
      <c r="D381" s="15">
        <f>VLOOKUP(C381,[1]CC!D$3:P$20,12,0)</f>
        <v>44616</v>
      </c>
      <c r="E381" s="16">
        <f>VLOOKUP(A381,[2]ImportationMaterialProgrammingE!B:C,2,0)</f>
        <v>540201625</v>
      </c>
      <c r="F381" s="3" t="s">
        <v>585</v>
      </c>
      <c r="G381" s="3" t="s">
        <v>452</v>
      </c>
      <c r="H381" s="17">
        <f t="shared" ca="1" si="15"/>
        <v>68</v>
      </c>
      <c r="I381" s="15" t="e">
        <f>IF(VLOOKUP(A381,[2]ImportationMaterialProgrammingE!B:U,20,0)=0,"",VLOOKUP(A381,[2]ImportationMaterialProgrammingE!B:U,20,0))</f>
        <v>#REF!</v>
      </c>
      <c r="J381" s="15" t="str">
        <f>IF(VLOOKUP(A381,[2]ImportationMaterialProgrammingE!B:Y,24,0)&lt;&gt;"","Sim","Não")</f>
        <v>Não</v>
      </c>
      <c r="K381" s="15" t="str">
        <f>IF(VLOOKUP(A381,[2]ImportationMaterialProgrammingE!B:X,23,0)="DTA TRANSP",VLOOKUP(A381,[2]ImportationMaterialProgrammingE!B:V,21,0),"")</f>
        <v>15/03/2022</v>
      </c>
      <c r="L381" s="15" t="str">
        <f>IF(VLOOKUP(A381,[2]ImportationMaterialProgrammingE!B:Y,24,0)=0,"",VLOOKUP(A381,[2]ImportationMaterialProgrammingE!B:Y,24,0))</f>
        <v/>
      </c>
      <c r="N381" s="3" t="str">
        <f t="shared" si="16"/>
        <v/>
      </c>
      <c r="P381" s="3" t="s">
        <v>586</v>
      </c>
      <c r="Q381" s="16" t="str">
        <f>VLOOKUP(A381,[2]ImportationMaterialProgrammingE!B:AN,39,0)</f>
        <v xml:space="preserve">          </v>
      </c>
      <c r="R381" s="22" t="str">
        <f>VLOOKUP(E381,[3]Relatório!$A$1:$AK$65536,29,0)</f>
        <v/>
      </c>
      <c r="S381" s="22" t="s">
        <v>587</v>
      </c>
      <c r="T381" s="17" t="str">
        <f>VLOOKUP(A381,[2]ImportationMaterialProgrammingE!B:F,5,0)</f>
        <v/>
      </c>
      <c r="U381" s="22" t="str">
        <f>VLOOKUP(E381,[3]Relatório!$A$1:$AK$65536,33,0)</f>
        <v/>
      </c>
      <c r="V381" s="22" t="s">
        <v>587</v>
      </c>
      <c r="W381" s="18" t="str">
        <f t="shared" ca="1" si="17"/>
        <v/>
      </c>
      <c r="X381" s="3" t="s">
        <v>458</v>
      </c>
      <c r="Z381" s="15" t="str">
        <f>VLOOKUP(A381,[2]ImportationMaterialProgrammingE!B:X,23,0)</f>
        <v>DTA TRANSP</v>
      </c>
      <c r="AA381" s="1" t="str">
        <f>IF(Z381="DTA TRANSP","",VLOOKUP(A381,[2]ImportationMaterialProgrammingE!$B:$V,21,0))</f>
        <v/>
      </c>
      <c r="AB381" s="22" t="str">
        <f>VLOOKUP(E381,[3]Relatório!$A$1:$AK$65536,36,0)</f>
        <v/>
      </c>
      <c r="AC381" s="22" t="s">
        <v>587</v>
      </c>
      <c r="AF381" s="24"/>
      <c r="AG381" s="24"/>
      <c r="AH381" s="24"/>
      <c r="AI381" s="24"/>
    </row>
    <row r="382" spans="1:35" x14ac:dyDescent="0.25">
      <c r="A382" s="26">
        <v>80535502</v>
      </c>
      <c r="B382" s="27" t="s">
        <v>427</v>
      </c>
      <c r="C382" s="27" t="s">
        <v>320</v>
      </c>
      <c r="D382" s="15">
        <f>VLOOKUP(C382,[1]CC!D$3:P$20,12,0)</f>
        <v>44616</v>
      </c>
      <c r="E382" s="16">
        <f>VLOOKUP(A382,[2]ImportationMaterialProgrammingE!B:C,2,0)</f>
        <v>540201626</v>
      </c>
      <c r="F382" s="3" t="s">
        <v>585</v>
      </c>
      <c r="G382" s="3" t="s">
        <v>452</v>
      </c>
      <c r="H382" s="17">
        <f t="shared" ca="1" si="15"/>
        <v>68</v>
      </c>
      <c r="I382" s="15" t="str">
        <f>IF(VLOOKUP(A382,[2]ImportationMaterialProgrammingE!B:U,20,0)=0,"",VLOOKUP(A382,[2]ImportationMaterialProgrammingE!B:U,20,0))</f>
        <v>25/02/2022</v>
      </c>
      <c r="J382" s="15" t="str">
        <f>IF(VLOOKUP(A382,[2]ImportationMaterialProgrammingE!B:Y,24,0)&lt;&gt;"","Sim","Não")</f>
        <v>Não</v>
      </c>
      <c r="K382" s="15" t="str">
        <f>IF(VLOOKUP(A382,[2]ImportationMaterialProgrammingE!B:X,23,0)="DTA TRANSP",VLOOKUP(A382,[2]ImportationMaterialProgrammingE!B:V,21,0),"")</f>
        <v/>
      </c>
      <c r="L382" s="15" t="str">
        <f>IF(VLOOKUP(A382,[2]ImportationMaterialProgrammingE!B:Y,24,0)=0,"",VLOOKUP(A382,[2]ImportationMaterialProgrammingE!B:Y,24,0))</f>
        <v/>
      </c>
      <c r="N382" s="3" t="str">
        <f t="shared" si="16"/>
        <v/>
      </c>
      <c r="P382" s="3" t="s">
        <v>586</v>
      </c>
      <c r="Q382" s="16" t="str">
        <f>VLOOKUP(A382,[2]ImportationMaterialProgrammingE!B:AN,39,0)</f>
        <v>2203815182</v>
      </c>
      <c r="R382" s="22">
        <f>VLOOKUP(E382,[3]Relatório!$A$1:$AK$65536,29,0)</f>
        <v>44617</v>
      </c>
      <c r="S382" s="22">
        <v>44617</v>
      </c>
      <c r="T382" s="17" t="str">
        <f>VLOOKUP(A382,[2]ImportationMaterialProgrammingE!B:F,5,0)</f>
        <v>VERDE</v>
      </c>
      <c r="U382" s="22">
        <f>VLOOKUP(E382,[3]Relatório!$A$1:$AK$65536,33,0)</f>
        <v>44617</v>
      </c>
      <c r="V382" s="22">
        <v>44617</v>
      </c>
      <c r="W382" s="18">
        <f t="shared" ca="1" si="17"/>
        <v>-6</v>
      </c>
      <c r="X382" s="3" t="s">
        <v>458</v>
      </c>
      <c r="Y382" s="3" t="s">
        <v>584</v>
      </c>
      <c r="Z382" s="15" t="str">
        <f>VLOOKUP(A382,[2]ImportationMaterialProgrammingE!B:X,23,0)</f>
        <v>MBB</v>
      </c>
      <c r="AA382" s="1" t="str">
        <f>IF(Z382="DTA TRANSP","",VLOOKUP(A382,[2]ImportationMaterialProgrammingE!$B:$V,21,0))</f>
        <v>02/03/2022</v>
      </c>
      <c r="AB382" s="22">
        <f>VLOOKUP(E382,[3]Relatório!$A$1:$AK$65536,36,0)</f>
        <v>44617</v>
      </c>
      <c r="AC382" s="22">
        <v>44617</v>
      </c>
      <c r="AD382" s="3" t="s">
        <v>457</v>
      </c>
      <c r="AF382" s="24"/>
      <c r="AG382" s="24"/>
      <c r="AH382" s="24"/>
      <c r="AI382" s="24"/>
    </row>
    <row r="383" spans="1:35" x14ac:dyDescent="0.25">
      <c r="A383" s="26">
        <v>80535556</v>
      </c>
      <c r="B383" s="27" t="s">
        <v>428</v>
      </c>
      <c r="C383" s="27" t="s">
        <v>320</v>
      </c>
      <c r="D383" s="15">
        <f>VLOOKUP(C383,[1]CC!D$3:P$20,12,0)</f>
        <v>44616</v>
      </c>
      <c r="E383" s="16">
        <f>VLOOKUP(A383,[2]ImportationMaterialProgrammingE!B:C,2,0)</f>
        <v>540201627</v>
      </c>
      <c r="F383" s="3" t="s">
        <v>585</v>
      </c>
      <c r="G383" s="3" t="s">
        <v>452</v>
      </c>
      <c r="H383" s="17">
        <f t="shared" ca="1" si="15"/>
        <v>68</v>
      </c>
      <c r="I383" s="15" t="e">
        <f>IF(VLOOKUP(A383,[2]ImportationMaterialProgrammingE!B:U,20,0)=0,"",VLOOKUP(A383,[2]ImportationMaterialProgrammingE!B:U,20,0))</f>
        <v>#REF!</v>
      </c>
      <c r="J383" s="15" t="str">
        <f>IF(VLOOKUP(A383,[2]ImportationMaterialProgrammingE!B:Y,24,0)&lt;&gt;"","Sim","Não")</f>
        <v>Não</v>
      </c>
      <c r="K383" s="15" t="str">
        <f>IF(VLOOKUP(A383,[2]ImportationMaterialProgrammingE!B:X,23,0)="DTA TRANSP",VLOOKUP(A383,[2]ImportationMaterialProgrammingE!B:V,21,0),"")</f>
        <v>15/03/2022</v>
      </c>
      <c r="L383" s="15" t="str">
        <f>IF(VLOOKUP(A383,[2]ImportationMaterialProgrammingE!B:Y,24,0)=0,"",VLOOKUP(A383,[2]ImportationMaterialProgrammingE!B:Y,24,0))</f>
        <v/>
      </c>
      <c r="N383" s="3" t="str">
        <f t="shared" si="16"/>
        <v/>
      </c>
      <c r="P383" s="3" t="s">
        <v>586</v>
      </c>
      <c r="Q383" s="16" t="str">
        <f>VLOOKUP(A383,[2]ImportationMaterialProgrammingE!B:AN,39,0)</f>
        <v xml:space="preserve">          </v>
      </c>
      <c r="R383" s="22" t="str">
        <f>VLOOKUP(E383,[3]Relatório!$A$1:$AK$65536,29,0)</f>
        <v/>
      </c>
      <c r="S383" s="22" t="s">
        <v>587</v>
      </c>
      <c r="T383" s="17" t="str">
        <f>VLOOKUP(A383,[2]ImportationMaterialProgrammingE!B:F,5,0)</f>
        <v/>
      </c>
      <c r="U383" s="22" t="str">
        <f>VLOOKUP(E383,[3]Relatório!$A$1:$AK$65536,33,0)</f>
        <v/>
      </c>
      <c r="V383" s="22" t="s">
        <v>587</v>
      </c>
      <c r="W383" s="18" t="str">
        <f t="shared" ca="1" si="17"/>
        <v/>
      </c>
      <c r="X383" s="3" t="s">
        <v>458</v>
      </c>
      <c r="Z383" s="15" t="str">
        <f>VLOOKUP(A383,[2]ImportationMaterialProgrammingE!B:X,23,0)</f>
        <v>DTA TRANSP</v>
      </c>
      <c r="AA383" s="1" t="str">
        <f>IF(Z383="DTA TRANSP","",VLOOKUP(A383,[2]ImportationMaterialProgrammingE!$B:$V,21,0))</f>
        <v/>
      </c>
      <c r="AB383" s="22" t="str">
        <f>VLOOKUP(E383,[3]Relatório!$A$1:$AK$65536,36,0)</f>
        <v/>
      </c>
      <c r="AC383" s="22" t="s">
        <v>587</v>
      </c>
      <c r="AF383" s="24"/>
      <c r="AG383" s="24"/>
      <c r="AH383" s="24"/>
      <c r="AI383" s="24"/>
    </row>
    <row r="384" spans="1:35" x14ac:dyDescent="0.25">
      <c r="A384" s="26">
        <v>80535571</v>
      </c>
      <c r="B384" s="27" t="s">
        <v>429</v>
      </c>
      <c r="C384" s="27" t="s">
        <v>320</v>
      </c>
      <c r="D384" s="15">
        <f>VLOOKUP(C384,[1]CC!D$3:P$20,12,0)</f>
        <v>44616</v>
      </c>
      <c r="E384" s="16">
        <f>VLOOKUP(A384,[2]ImportationMaterialProgrammingE!B:C,2,0)</f>
        <v>540201629</v>
      </c>
      <c r="F384" s="3" t="s">
        <v>585</v>
      </c>
      <c r="G384" s="3" t="s">
        <v>452</v>
      </c>
      <c r="H384" s="17">
        <f t="shared" ca="1" si="15"/>
        <v>68</v>
      </c>
      <c r="I384" s="15" t="str">
        <f>IF(VLOOKUP(A384,[2]ImportationMaterialProgrammingE!B:U,20,0)=0,"",VLOOKUP(A384,[2]ImportationMaterialProgrammingE!B:U,20,0))</f>
        <v>28/02/2022</v>
      </c>
      <c r="J384" s="15" t="str">
        <f>IF(VLOOKUP(A384,[2]ImportationMaterialProgrammingE!B:Y,24,0)&lt;&gt;"","Sim","Não")</f>
        <v>Não</v>
      </c>
      <c r="K384" s="15" t="str">
        <f>IF(VLOOKUP(A384,[2]ImportationMaterialProgrammingE!B:X,23,0)="DTA TRANSP",VLOOKUP(A384,[2]ImportationMaterialProgrammingE!B:V,21,0),"")</f>
        <v/>
      </c>
      <c r="L384" s="15" t="str">
        <f>IF(VLOOKUP(A384,[2]ImportationMaterialProgrammingE!B:Y,24,0)=0,"",VLOOKUP(A384,[2]ImportationMaterialProgrammingE!B:Y,24,0))</f>
        <v/>
      </c>
      <c r="N384" s="3" t="str">
        <f t="shared" si="16"/>
        <v/>
      </c>
      <c r="P384" s="3" t="s">
        <v>456</v>
      </c>
      <c r="Q384" s="16" t="str">
        <f>VLOOKUP(A384,[2]ImportationMaterialProgrammingE!B:AN,39,0)</f>
        <v>2204531390</v>
      </c>
      <c r="R384" s="22">
        <f>VLOOKUP(E384,[3]Relatório!$A$1:$AK$65536,29,0)</f>
        <v>44629</v>
      </c>
      <c r="S384" s="22">
        <v>44629</v>
      </c>
      <c r="T384" s="17" t="str">
        <f>VLOOKUP(A384,[2]ImportationMaterialProgrammingE!B:F,5,0)</f>
        <v>VERDE</v>
      </c>
      <c r="U384" s="22">
        <f>VLOOKUP(E384,[3]Relatório!$A$1:$AK$65536,33,0)</f>
        <v>44629</v>
      </c>
      <c r="V384" s="22">
        <v>44629</v>
      </c>
      <c r="W384" s="18">
        <f t="shared" ca="1" si="17"/>
        <v>6</v>
      </c>
      <c r="X384" s="3" t="s">
        <v>458</v>
      </c>
      <c r="Z384" s="15" t="str">
        <f>VLOOKUP(A384,[2]ImportationMaterialProgrammingE!B:X,23,0)</f>
        <v>SBL</v>
      </c>
      <c r="AA384" s="1" t="str">
        <f>IF(Z384="DTA TRANSP","",VLOOKUP(A384,[2]ImportationMaterialProgrammingE!$B:$V,21,0))</f>
        <v>09/03/2022</v>
      </c>
      <c r="AB384" s="22">
        <f>VLOOKUP(E384,[3]Relatório!$A$1:$AK$65536,36,0)</f>
        <v>44630</v>
      </c>
      <c r="AC384" s="22">
        <v>44630</v>
      </c>
      <c r="AD384" s="3" t="s">
        <v>457</v>
      </c>
      <c r="AF384" s="24"/>
      <c r="AG384" s="24"/>
      <c r="AH384" s="24"/>
      <c r="AI384" s="24"/>
    </row>
    <row r="385" spans="1:35" x14ac:dyDescent="0.25">
      <c r="A385" s="26">
        <v>80535598</v>
      </c>
      <c r="B385" s="27" t="s">
        <v>430</v>
      </c>
      <c r="C385" s="27" t="s">
        <v>320</v>
      </c>
      <c r="D385" s="15">
        <f>VLOOKUP(C385,[1]CC!D$3:P$20,12,0)</f>
        <v>44616</v>
      </c>
      <c r="E385" s="16">
        <f>VLOOKUP(A385,[2]ImportationMaterialProgrammingE!B:C,2,0)</f>
        <v>540201630</v>
      </c>
      <c r="F385" s="3" t="s">
        <v>585</v>
      </c>
      <c r="G385" s="3" t="s">
        <v>452</v>
      </c>
      <c r="H385" s="17">
        <f t="shared" ca="1" si="15"/>
        <v>68</v>
      </c>
      <c r="I385" s="15" t="str">
        <f>IF(VLOOKUP(A385,[2]ImportationMaterialProgrammingE!B:U,20,0)=0,"",VLOOKUP(A385,[2]ImportationMaterialProgrammingE!B:U,20,0))</f>
        <v>10/03/2022</v>
      </c>
      <c r="J385" s="15" t="str">
        <f>IF(VLOOKUP(A385,[2]ImportationMaterialProgrammingE!B:Y,24,0)&lt;&gt;"","Sim","Não")</f>
        <v>Não</v>
      </c>
      <c r="K385" s="15" t="str">
        <f>IF(VLOOKUP(A385,[2]ImportationMaterialProgrammingE!B:X,23,0)="DTA TRANSP",VLOOKUP(A385,[2]ImportationMaterialProgrammingE!B:V,21,0),"")</f>
        <v/>
      </c>
      <c r="L385" s="15" t="str">
        <f>IF(VLOOKUP(A385,[2]ImportationMaterialProgrammingE!B:Y,24,0)=0,"",VLOOKUP(A385,[2]ImportationMaterialProgrammingE!B:Y,24,0))</f>
        <v/>
      </c>
      <c r="N385" s="3" t="str">
        <f t="shared" si="16"/>
        <v/>
      </c>
      <c r="P385" s="3" t="s">
        <v>586</v>
      </c>
      <c r="Q385" s="16" t="str">
        <f>VLOOKUP(A385,[2]ImportationMaterialProgrammingE!B:AN,39,0)</f>
        <v xml:space="preserve">          </v>
      </c>
      <c r="R385" s="22">
        <f>VLOOKUP(E385,[3]Relatório!$A$1:$AK$65536,29,0)</f>
        <v>44631</v>
      </c>
      <c r="S385" s="22">
        <v>44631</v>
      </c>
      <c r="T385" s="17" t="str">
        <f>VLOOKUP(A385,[2]ImportationMaterialProgrammingE!B:F,5,0)</f>
        <v/>
      </c>
      <c r="U385" s="22">
        <f>VLOOKUP(E385,[3]Relatório!$A$1:$AK$65536,33,0)</f>
        <v>44631</v>
      </c>
      <c r="V385" s="22">
        <v>44631</v>
      </c>
      <c r="W385" s="18">
        <f t="shared" ca="1" si="17"/>
        <v>8</v>
      </c>
      <c r="X385" s="3" t="s">
        <v>458</v>
      </c>
      <c r="Z385" s="15" t="str">
        <f>VLOOKUP(A385,[2]ImportationMaterialProgrammingE!B:X,23,0)</f>
        <v>MBB</v>
      </c>
      <c r="AA385" s="1" t="str">
        <f>IF(Z385="DTA TRANSP","",VLOOKUP(A385,[2]ImportationMaterialProgrammingE!$B:$V,21,0))</f>
        <v>10/03/2022</v>
      </c>
      <c r="AB385" s="22">
        <f>VLOOKUP(E385,[3]Relatório!$A$1:$AK$65536,36,0)</f>
        <v>44631</v>
      </c>
      <c r="AC385" s="22">
        <v>44631</v>
      </c>
      <c r="AD385" s="3" t="s">
        <v>457</v>
      </c>
      <c r="AF385" s="24"/>
      <c r="AG385" s="24"/>
      <c r="AH385" s="24"/>
      <c r="AI385" s="24"/>
    </row>
    <row r="386" spans="1:35" x14ac:dyDescent="0.25">
      <c r="A386" s="26">
        <v>80535620</v>
      </c>
      <c r="B386" s="27" t="s">
        <v>431</v>
      </c>
      <c r="C386" s="27" t="s">
        <v>320</v>
      </c>
      <c r="D386" s="15">
        <f>VLOOKUP(C386,[1]CC!D$3:P$20,12,0)</f>
        <v>44616</v>
      </c>
      <c r="E386" s="16">
        <f>VLOOKUP(A386,[2]ImportationMaterialProgrammingE!B:C,2,0)</f>
        <v>540201632</v>
      </c>
      <c r="F386" s="3" t="s">
        <v>585</v>
      </c>
      <c r="G386" s="3" t="s">
        <v>452</v>
      </c>
      <c r="H386" s="17">
        <f t="shared" ca="1" si="15"/>
        <v>68</v>
      </c>
      <c r="I386" s="15" t="str">
        <f>IF(VLOOKUP(A386,[2]ImportationMaterialProgrammingE!B:U,20,0)=0,"",VLOOKUP(A386,[2]ImportationMaterialProgrammingE!B:U,20,0))</f>
        <v>25/02/2022</v>
      </c>
      <c r="J386" s="15" t="str">
        <f>IF(VLOOKUP(A386,[2]ImportationMaterialProgrammingE!B:Y,24,0)&lt;&gt;"","Sim","Não")</f>
        <v>Não</v>
      </c>
      <c r="K386" s="15" t="str">
        <f>IF(VLOOKUP(A386,[2]ImportationMaterialProgrammingE!B:X,23,0)="DTA TRANSP",VLOOKUP(A386,[2]ImportationMaterialProgrammingE!B:V,21,0),"")</f>
        <v/>
      </c>
      <c r="L386" s="15" t="str">
        <f>IF(VLOOKUP(A386,[2]ImportationMaterialProgrammingE!B:Y,24,0)=0,"",VLOOKUP(A386,[2]ImportationMaterialProgrammingE!B:Y,24,0))</f>
        <v/>
      </c>
      <c r="N386" s="3" t="str">
        <f t="shared" si="16"/>
        <v/>
      </c>
      <c r="P386" s="3" t="s">
        <v>586</v>
      </c>
      <c r="Q386" s="16" t="str">
        <f>VLOOKUP(A386,[2]ImportationMaterialProgrammingE!B:AN,39,0)</f>
        <v>2203815140</v>
      </c>
      <c r="R386" s="22">
        <f>VLOOKUP(E386,[3]Relatório!$A$1:$AK$65536,29,0)</f>
        <v>44617</v>
      </c>
      <c r="S386" s="22">
        <v>44617</v>
      </c>
      <c r="T386" s="17" t="str">
        <f>VLOOKUP(A386,[2]ImportationMaterialProgrammingE!B:F,5,0)</f>
        <v>VERMELHO</v>
      </c>
      <c r="U386" s="22" t="str">
        <f>VLOOKUP(E386,[3]Relatório!$A$1:$AK$65536,33,0)</f>
        <v/>
      </c>
      <c r="V386" s="22">
        <v>44634</v>
      </c>
      <c r="W386" s="18">
        <f t="shared" ca="1" si="17"/>
        <v>11</v>
      </c>
      <c r="Z386" s="15" t="str">
        <f>VLOOKUP(A386,[2]ImportationMaterialProgrammingE!B:X,23,0)</f>
        <v>MBB</v>
      </c>
      <c r="AA386" s="1" t="str">
        <f>IF(Z386="DTA TRANSP","",VLOOKUP(A386,[2]ImportationMaterialProgrammingE!$B:$V,21,0))</f>
        <v>25/02/2022</v>
      </c>
      <c r="AB386" s="22" t="str">
        <f>VLOOKUP(E386,[3]Relatório!$A$1:$AK$65536,36,0)</f>
        <v/>
      </c>
      <c r="AC386" s="22" t="s">
        <v>587</v>
      </c>
      <c r="AF386" s="24"/>
      <c r="AG386" s="24"/>
      <c r="AH386" s="24"/>
      <c r="AI386" s="24"/>
    </row>
    <row r="387" spans="1:35" x14ac:dyDescent="0.25">
      <c r="A387" s="26">
        <v>80535621</v>
      </c>
      <c r="B387" s="27" t="s">
        <v>432</v>
      </c>
      <c r="C387" s="27" t="s">
        <v>320</v>
      </c>
      <c r="D387" s="15">
        <f>VLOOKUP(C387,[1]CC!D$3:P$20,12,0)</f>
        <v>44616</v>
      </c>
      <c r="E387" s="16">
        <f>VLOOKUP(A387,[2]ImportationMaterialProgrammingE!B:C,2,0)</f>
        <v>540201631</v>
      </c>
      <c r="F387" s="3" t="s">
        <v>585</v>
      </c>
      <c r="G387" s="3" t="s">
        <v>452</v>
      </c>
      <c r="H387" s="17">
        <f t="shared" ca="1" si="15"/>
        <v>68</v>
      </c>
      <c r="I387" s="15" t="e">
        <f>IF(VLOOKUP(A387,[2]ImportationMaterialProgrammingE!B:U,20,0)=0,"",VLOOKUP(A387,[2]ImportationMaterialProgrammingE!B:U,20,0))</f>
        <v>#REF!</v>
      </c>
      <c r="J387" s="15" t="str">
        <f>IF(VLOOKUP(A387,[2]ImportationMaterialProgrammingE!B:Y,24,0)&lt;&gt;"","Sim","Não")</f>
        <v>Não</v>
      </c>
      <c r="K387" s="15" t="str">
        <f>IF(VLOOKUP(A387,[2]ImportationMaterialProgrammingE!B:X,23,0)="DTA TRANSP",VLOOKUP(A387,[2]ImportationMaterialProgrammingE!B:V,21,0),"")</f>
        <v/>
      </c>
      <c r="L387" s="15" t="str">
        <f>IF(VLOOKUP(A387,[2]ImportationMaterialProgrammingE!B:Y,24,0)=0,"",VLOOKUP(A387,[2]ImportationMaterialProgrammingE!B:Y,24,0))</f>
        <v/>
      </c>
      <c r="N387" s="3" t="str">
        <f t="shared" si="16"/>
        <v/>
      </c>
      <c r="P387" s="3" t="s">
        <v>456</v>
      </c>
      <c r="Q387" s="16" t="str">
        <f>VLOOKUP(A387,[2]ImportationMaterialProgrammingE!B:AN,39,0)</f>
        <v>2204066957</v>
      </c>
      <c r="R387" s="22">
        <f>VLOOKUP(E387,[3]Relatório!$A$1:$AK$65536,29,0)</f>
        <v>44623</v>
      </c>
      <c r="S387" s="22">
        <v>44623</v>
      </c>
      <c r="T387" s="17" t="str">
        <f>VLOOKUP(A387,[2]ImportationMaterialProgrammingE!B:F,5,0)</f>
        <v>VERDE</v>
      </c>
      <c r="U387" s="22">
        <f>VLOOKUP(E387,[3]Relatório!$A$1:$AK$65536,33,0)</f>
        <v>44624</v>
      </c>
      <c r="V387" s="22">
        <v>44634</v>
      </c>
      <c r="W387" s="18">
        <f t="shared" ca="1" si="17"/>
        <v>11</v>
      </c>
      <c r="X387" s="3" t="s">
        <v>458</v>
      </c>
      <c r="Z387" s="15" t="str">
        <f>VLOOKUP(A387,[2]ImportationMaterialProgrammingE!B:X,23,0)</f>
        <v/>
      </c>
      <c r="AA387" s="1" t="str">
        <f>IF(Z387="DTA TRANSP","",VLOOKUP(A387,[2]ImportationMaterialProgrammingE!$B:$V,21,0))</f>
        <v/>
      </c>
      <c r="AB387" s="22">
        <f>VLOOKUP(E387,[3]Relatório!$A$1:$AK$65536,36,0)</f>
        <v>44636</v>
      </c>
      <c r="AC387" s="22" t="s">
        <v>587</v>
      </c>
      <c r="AF387" s="24"/>
      <c r="AG387" s="24"/>
      <c r="AH387" s="24"/>
      <c r="AI387" s="24"/>
    </row>
    <row r="388" spans="1:35" x14ac:dyDescent="0.25">
      <c r="A388" s="26">
        <v>80535634</v>
      </c>
      <c r="B388" s="27" t="s">
        <v>433</v>
      </c>
      <c r="C388" s="27" t="s">
        <v>320</v>
      </c>
      <c r="D388" s="15">
        <f>VLOOKUP(C388,[1]CC!D$3:P$20,12,0)</f>
        <v>44616</v>
      </c>
      <c r="E388" s="16">
        <f>VLOOKUP(A388,[2]ImportationMaterialProgrammingE!B:C,2,0)</f>
        <v>540201634</v>
      </c>
      <c r="F388" s="3" t="s">
        <v>585</v>
      </c>
      <c r="G388" s="3" t="s">
        <v>452</v>
      </c>
      <c r="H388" s="17">
        <f t="shared" ca="1" si="15"/>
        <v>68</v>
      </c>
      <c r="I388" s="15" t="str">
        <f>IF(VLOOKUP(A388,[2]ImportationMaterialProgrammingE!B:U,20,0)=0,"",VLOOKUP(A388,[2]ImportationMaterialProgrammingE!B:U,20,0))</f>
        <v>02/02/2022</v>
      </c>
      <c r="J388" s="15" t="str">
        <f>IF(VLOOKUP(A388,[2]ImportationMaterialProgrammingE!B:Y,24,0)&lt;&gt;"","Sim","Não")</f>
        <v>Não</v>
      </c>
      <c r="K388" s="15" t="str">
        <f>IF(VLOOKUP(A388,[2]ImportationMaterialProgrammingE!B:X,23,0)="DTA TRANSP",VLOOKUP(A388,[2]ImportationMaterialProgrammingE!B:V,21,0),"")</f>
        <v/>
      </c>
      <c r="L388" s="15" t="str">
        <f>IF(VLOOKUP(A388,[2]ImportationMaterialProgrammingE!B:Y,24,0)=0,"",VLOOKUP(A388,[2]ImportationMaterialProgrammingE!B:Y,24,0))</f>
        <v/>
      </c>
      <c r="N388" s="3" t="str">
        <f t="shared" si="16"/>
        <v/>
      </c>
      <c r="P388" s="3" t="s">
        <v>586</v>
      </c>
      <c r="Q388" s="16" t="str">
        <f>VLOOKUP(A388,[2]ImportationMaterialProgrammingE!B:AN,39,0)</f>
        <v>2203815204</v>
      </c>
      <c r="R388" s="22">
        <f>VLOOKUP(E388,[3]Relatório!$A$1:$AK$65536,29,0)</f>
        <v>44617</v>
      </c>
      <c r="S388" s="22">
        <v>44617</v>
      </c>
      <c r="T388" s="17" t="str">
        <f>VLOOKUP(A388,[2]ImportationMaterialProgrammingE!B:F,5,0)</f>
        <v>VERMELHO</v>
      </c>
      <c r="U388" s="22" t="str">
        <f>VLOOKUP(E388,[3]Relatório!$A$1:$AK$65536,33,0)</f>
        <v/>
      </c>
      <c r="V388" s="22">
        <v>44634</v>
      </c>
      <c r="W388" s="18">
        <f t="shared" ca="1" si="17"/>
        <v>11</v>
      </c>
      <c r="Z388" s="15" t="str">
        <f>VLOOKUP(A388,[2]ImportationMaterialProgrammingE!B:X,23,0)</f>
        <v/>
      </c>
      <c r="AA388" s="1" t="str">
        <f>IF(Z388="DTA TRANSP","",VLOOKUP(A388,[2]ImportationMaterialProgrammingE!$B:$V,21,0))</f>
        <v/>
      </c>
      <c r="AB388" s="22" t="str">
        <f>VLOOKUP(E388,[3]Relatório!$A$1:$AK$65536,36,0)</f>
        <v/>
      </c>
      <c r="AC388" s="22" t="s">
        <v>587</v>
      </c>
      <c r="AF388" s="24"/>
      <c r="AG388" s="24"/>
      <c r="AH388" s="24"/>
      <c r="AI388" s="24"/>
    </row>
    <row r="389" spans="1:35" x14ac:dyDescent="0.25">
      <c r="A389" s="26">
        <v>80535635</v>
      </c>
      <c r="B389" s="27" t="s">
        <v>434</v>
      </c>
      <c r="C389" s="27" t="s">
        <v>320</v>
      </c>
      <c r="D389" s="15">
        <f>VLOOKUP(C389,[1]CC!D$3:P$20,12,0)</f>
        <v>44616</v>
      </c>
      <c r="E389" s="16">
        <f>VLOOKUP(A389,[2]ImportationMaterialProgrammingE!B:C,2,0)</f>
        <v>540201633</v>
      </c>
      <c r="F389" s="3" t="s">
        <v>585</v>
      </c>
      <c r="G389" s="3" t="s">
        <v>452</v>
      </c>
      <c r="H389" s="17">
        <f t="shared" ref="H389:H452" ca="1" si="18">IFERROR(IF(D389&gt;L389,90-_xlfn.DAYS(NOW(),D389),90-_xlfn.DAYS(NOW(),L389)),90-_xlfn.DAYS(NOW(),D389))</f>
        <v>68</v>
      </c>
      <c r="I389" s="15" t="str">
        <f>IF(VLOOKUP(A389,[2]ImportationMaterialProgrammingE!B:U,20,0)=0,"",VLOOKUP(A389,[2]ImportationMaterialProgrammingE!B:U,20,0))</f>
        <v>07/03/2022</v>
      </c>
      <c r="J389" s="15" t="str">
        <f>IF(VLOOKUP(A389,[2]ImportationMaterialProgrammingE!B:Y,24,0)&lt;&gt;"","Sim","Não")</f>
        <v>Não</v>
      </c>
      <c r="K389" s="15" t="str">
        <f>IF(VLOOKUP(A389,[2]ImportationMaterialProgrammingE!B:X,23,0)="DTA TRANSP",VLOOKUP(A389,[2]ImportationMaterialProgrammingE!B:V,21,0),"")</f>
        <v/>
      </c>
      <c r="L389" s="15" t="str">
        <f>IF(VLOOKUP(A389,[2]ImportationMaterialProgrammingE!B:Y,24,0)=0,"",VLOOKUP(A389,[2]ImportationMaterialProgrammingE!B:Y,24,0))</f>
        <v/>
      </c>
      <c r="N389" s="3" t="str">
        <f t="shared" ref="N389:N452" si="19">IF(AND(M389&gt;=-0.1,M389&lt;=0.1,M389&lt;&gt;""),"Remover bloqueio","")</f>
        <v/>
      </c>
      <c r="P389" s="3" t="s">
        <v>456</v>
      </c>
      <c r="Q389" s="16" t="str">
        <f>VLOOKUP(A389,[2]ImportationMaterialProgrammingE!B:AN,39,0)</f>
        <v>2204211728</v>
      </c>
      <c r="R389" s="22">
        <f>VLOOKUP(E389,[3]Relatório!$A$1:$AK$65536,29,0)</f>
        <v>44624</v>
      </c>
      <c r="S389" s="22">
        <v>44624</v>
      </c>
      <c r="T389" s="17" t="str">
        <f>VLOOKUP(A389,[2]ImportationMaterialProgrammingE!B:F,5,0)</f>
        <v>VERDE</v>
      </c>
      <c r="U389" s="22">
        <f>VLOOKUP(E389,[3]Relatório!$A$1:$AK$65536,33,0)</f>
        <v>44627</v>
      </c>
      <c r="V389" s="22">
        <v>44631</v>
      </c>
      <c r="W389" s="18">
        <f t="shared" ref="W389:W400" ca="1" si="20">IF(V389&lt;&gt;"",15-_xlfn.DAYS(NOW(),V389),"")</f>
        <v>8</v>
      </c>
      <c r="X389" s="3" t="s">
        <v>458</v>
      </c>
      <c r="Z389" s="15" t="str">
        <f>VLOOKUP(A389,[2]ImportationMaterialProgrammingE!B:X,23,0)</f>
        <v>MBB</v>
      </c>
      <c r="AA389" s="1" t="str">
        <f>IF(Z389="DTA TRANSP","",VLOOKUP(A389,[2]ImportationMaterialProgrammingE!$B:$V,21,0))</f>
        <v>07/03/2022</v>
      </c>
      <c r="AB389" s="22">
        <f>VLOOKUP(E389,[3]Relatório!$A$1:$AK$65536,36,0)</f>
        <v>44627</v>
      </c>
      <c r="AC389" s="22">
        <v>44627</v>
      </c>
      <c r="AD389" s="3" t="s">
        <v>457</v>
      </c>
      <c r="AF389" s="24"/>
      <c r="AG389" s="24"/>
      <c r="AH389" s="24"/>
      <c r="AI389" s="24"/>
    </row>
    <row r="390" spans="1:35" x14ac:dyDescent="0.25">
      <c r="A390" s="26">
        <v>80535645</v>
      </c>
      <c r="B390" s="27" t="s">
        <v>435</v>
      </c>
      <c r="C390" s="27" t="s">
        <v>320</v>
      </c>
      <c r="D390" s="15">
        <f>VLOOKUP(C390,[1]CC!D$3:P$20,12,0)</f>
        <v>44616</v>
      </c>
      <c r="E390" s="16">
        <f>VLOOKUP(A390,[2]ImportationMaterialProgrammingE!B:C,2,0)</f>
        <v>540201635</v>
      </c>
      <c r="F390" s="3" t="s">
        <v>585</v>
      </c>
      <c r="G390" s="3" t="s">
        <v>452</v>
      </c>
      <c r="H390" s="17">
        <f t="shared" ca="1" si="18"/>
        <v>68</v>
      </c>
      <c r="I390" s="15" t="e">
        <f>IF(VLOOKUP(A390,[2]ImportationMaterialProgrammingE!B:U,20,0)=0,"",VLOOKUP(A390,[2]ImportationMaterialProgrammingE!B:U,20,0))</f>
        <v>#REF!</v>
      </c>
      <c r="J390" s="15" t="str">
        <f>IF(VLOOKUP(A390,[2]ImportationMaterialProgrammingE!B:Y,24,0)&lt;&gt;"","Sim","Não")</f>
        <v>Não</v>
      </c>
      <c r="K390" s="15" t="str">
        <f>IF(VLOOKUP(A390,[2]ImportationMaterialProgrammingE!B:X,23,0)="DTA TRANSP",VLOOKUP(A390,[2]ImportationMaterialProgrammingE!B:V,21,0),"")</f>
        <v>15/03/2022</v>
      </c>
      <c r="L390" s="15" t="str">
        <f>IF(VLOOKUP(A390,[2]ImportationMaterialProgrammingE!B:Y,24,0)=0,"",VLOOKUP(A390,[2]ImportationMaterialProgrammingE!B:Y,24,0))</f>
        <v/>
      </c>
      <c r="N390" s="3" t="str">
        <f t="shared" si="19"/>
        <v/>
      </c>
      <c r="P390" s="3" t="s">
        <v>456</v>
      </c>
      <c r="Q390" s="16" t="str">
        <f>VLOOKUP(A390,[2]ImportationMaterialProgrammingE!B:AN,39,0)</f>
        <v xml:space="preserve">          </v>
      </c>
      <c r="R390" s="22" t="str">
        <f>VLOOKUP(E390,[3]Relatório!$A$1:$AK$65536,29,0)</f>
        <v/>
      </c>
      <c r="S390" s="22" t="s">
        <v>587</v>
      </c>
      <c r="T390" s="17" t="str">
        <f>VLOOKUP(A390,[2]ImportationMaterialProgrammingE!B:F,5,0)</f>
        <v/>
      </c>
      <c r="U390" s="22" t="str">
        <f>VLOOKUP(E390,[3]Relatório!$A$1:$AK$65536,33,0)</f>
        <v/>
      </c>
      <c r="V390" s="22">
        <v>44634</v>
      </c>
      <c r="W390" s="18">
        <f t="shared" ca="1" si="20"/>
        <v>11</v>
      </c>
      <c r="X390" s="3" t="s">
        <v>458</v>
      </c>
      <c r="Z390" s="15" t="str">
        <f>VLOOKUP(A390,[2]ImportationMaterialProgrammingE!B:X,23,0)</f>
        <v>DTA TRANSP</v>
      </c>
      <c r="AA390" s="1" t="str">
        <f>IF(Z390="DTA TRANSP","",VLOOKUP(A390,[2]ImportationMaterialProgrammingE!$B:$V,21,0))</f>
        <v/>
      </c>
      <c r="AB390" s="22" t="str">
        <f>VLOOKUP(E390,[3]Relatório!$A$1:$AK$65536,36,0)</f>
        <v/>
      </c>
      <c r="AC390" s="22" t="s">
        <v>587</v>
      </c>
      <c r="AF390" s="24"/>
      <c r="AG390" s="24"/>
      <c r="AH390" s="24"/>
      <c r="AI390" s="24"/>
    </row>
    <row r="391" spans="1:35" x14ac:dyDescent="0.25">
      <c r="A391" s="26">
        <v>80535648</v>
      </c>
      <c r="B391" s="27" t="s">
        <v>436</v>
      </c>
      <c r="C391" s="27" t="s">
        <v>320</v>
      </c>
      <c r="D391" s="15">
        <f>VLOOKUP(C391,[1]CC!D$3:P$20,12,0)</f>
        <v>44616</v>
      </c>
      <c r="E391" s="16">
        <f>VLOOKUP(A391,[2]ImportationMaterialProgrammingE!B:C,2,0)</f>
        <v>540201636</v>
      </c>
      <c r="F391" s="3" t="s">
        <v>585</v>
      </c>
      <c r="G391" s="3" t="s">
        <v>452</v>
      </c>
      <c r="H391" s="17">
        <f t="shared" ca="1" si="18"/>
        <v>68</v>
      </c>
      <c r="I391" s="15" t="str">
        <f>IF(VLOOKUP(A391,[2]ImportationMaterialProgrammingE!B:U,20,0)=0,"",VLOOKUP(A391,[2]ImportationMaterialProgrammingE!B:U,20,0))</f>
        <v>31/03/2022</v>
      </c>
      <c r="J391" s="15" t="str">
        <f>IF(VLOOKUP(A391,[2]ImportationMaterialProgrammingE!B:Y,24,0)&lt;&gt;"","Sim","Não")</f>
        <v>Não</v>
      </c>
      <c r="K391" s="15" t="str">
        <f>IF(VLOOKUP(A391,[2]ImportationMaterialProgrammingE!B:X,23,0)="DTA TRANSP",VLOOKUP(A391,[2]ImportationMaterialProgrammingE!B:V,21,0),"")</f>
        <v/>
      </c>
      <c r="L391" s="15" t="str">
        <f>IF(VLOOKUP(A391,[2]ImportationMaterialProgrammingE!B:Y,24,0)=0,"",VLOOKUP(A391,[2]ImportationMaterialProgrammingE!B:Y,24,0))</f>
        <v/>
      </c>
      <c r="N391" s="3" t="str">
        <f t="shared" si="19"/>
        <v/>
      </c>
      <c r="P391" s="3" t="s">
        <v>456</v>
      </c>
      <c r="Q391" s="16" t="str">
        <f>VLOOKUP(A391,[2]ImportationMaterialProgrammingE!B:AN,39,0)</f>
        <v xml:space="preserve">          </v>
      </c>
      <c r="R391" s="22" t="str">
        <f>VLOOKUP(E391,[3]Relatório!$A$1:$AK$65536,29,0)</f>
        <v/>
      </c>
      <c r="S391" s="22" t="s">
        <v>587</v>
      </c>
      <c r="T391" s="17" t="str">
        <f>VLOOKUP(A391,[2]ImportationMaterialProgrammingE!B:F,5,0)</f>
        <v/>
      </c>
      <c r="U391" s="22" t="str">
        <f>VLOOKUP(E391,[3]Relatório!$A$1:$AK$65536,33,0)</f>
        <v/>
      </c>
      <c r="V391" s="22">
        <v>44634</v>
      </c>
      <c r="W391" s="18">
        <f t="shared" ca="1" si="20"/>
        <v>11</v>
      </c>
      <c r="X391" s="3" t="s">
        <v>458</v>
      </c>
      <c r="Z391" s="15" t="str">
        <f>VLOOKUP(A391,[2]ImportationMaterialProgrammingE!B:X,23,0)</f>
        <v>SBL</v>
      </c>
      <c r="AA391" s="1" t="str">
        <f>IF(Z391="DTA TRANSP","",VLOOKUP(A391,[2]ImportationMaterialProgrammingE!$B:$V,21,0))</f>
        <v/>
      </c>
      <c r="AB391" s="22" t="str">
        <f>VLOOKUP(E391,[3]Relatório!$A$1:$AK$65536,36,0)</f>
        <v/>
      </c>
      <c r="AC391" s="22" t="s">
        <v>587</v>
      </c>
      <c r="AF391" s="24"/>
      <c r="AG391" s="24"/>
      <c r="AH391" s="24"/>
      <c r="AI391" s="24"/>
    </row>
    <row r="392" spans="1:35" x14ac:dyDescent="0.25">
      <c r="A392" s="26">
        <v>80535686</v>
      </c>
      <c r="B392" s="27" t="s">
        <v>437</v>
      </c>
      <c r="C392" s="27" t="s">
        <v>320</v>
      </c>
      <c r="D392" s="15">
        <f>VLOOKUP(C392,[1]CC!D$3:P$20,12,0)</f>
        <v>44616</v>
      </c>
      <c r="E392" s="16">
        <f>VLOOKUP(A392,[2]ImportationMaterialProgrammingE!B:C,2,0)</f>
        <v>540201637</v>
      </c>
      <c r="F392" s="3" t="s">
        <v>585</v>
      </c>
      <c r="G392" s="3" t="s">
        <v>452</v>
      </c>
      <c r="H392" s="17">
        <f t="shared" ca="1" si="18"/>
        <v>68</v>
      </c>
      <c r="I392" s="15" t="e">
        <f>IF(VLOOKUP(A392,[2]ImportationMaterialProgrammingE!B:U,20,0)=0,"",VLOOKUP(A392,[2]ImportationMaterialProgrammingE!B:U,20,0))</f>
        <v>#REF!</v>
      </c>
      <c r="J392" s="15" t="str">
        <f>IF(VLOOKUP(A392,[2]ImportationMaterialProgrammingE!B:Y,24,0)&lt;&gt;"","Sim","Não")</f>
        <v>Não</v>
      </c>
      <c r="K392" s="15" t="str">
        <f>IF(VLOOKUP(A392,[2]ImportationMaterialProgrammingE!B:X,23,0)="DTA TRANSP",VLOOKUP(A392,[2]ImportationMaterialProgrammingE!B:V,21,0),"")</f>
        <v>15/03/2022</v>
      </c>
      <c r="L392" s="15" t="str">
        <f>IF(VLOOKUP(A392,[2]ImportationMaterialProgrammingE!B:Y,24,0)=0,"",VLOOKUP(A392,[2]ImportationMaterialProgrammingE!B:Y,24,0))</f>
        <v/>
      </c>
      <c r="N392" s="3" t="str">
        <f t="shared" si="19"/>
        <v/>
      </c>
      <c r="P392" s="3" t="s">
        <v>586</v>
      </c>
      <c r="Q392" s="16" t="str">
        <f>VLOOKUP(A392,[2]ImportationMaterialProgrammingE!B:AN,39,0)</f>
        <v xml:space="preserve">          </v>
      </c>
      <c r="R392" s="22" t="str">
        <f>VLOOKUP(E392,[3]Relatório!$A$1:$AK$65536,29,0)</f>
        <v/>
      </c>
      <c r="S392" s="22" t="s">
        <v>587</v>
      </c>
      <c r="T392" s="17" t="str">
        <f>VLOOKUP(A392,[2]ImportationMaterialProgrammingE!B:F,5,0)</f>
        <v/>
      </c>
      <c r="U392" s="22" t="str">
        <f>VLOOKUP(E392,[3]Relatório!$A$1:$AK$65536,33,0)</f>
        <v/>
      </c>
      <c r="V392" s="22">
        <v>44634</v>
      </c>
      <c r="W392" s="18">
        <f t="shared" ca="1" si="20"/>
        <v>11</v>
      </c>
      <c r="X392" s="3" t="s">
        <v>458</v>
      </c>
      <c r="Z392" s="15" t="str">
        <f>VLOOKUP(A392,[2]ImportationMaterialProgrammingE!B:X,23,0)</f>
        <v>DTA TRANSP</v>
      </c>
      <c r="AA392" s="1" t="str">
        <f>IF(Z392="DTA TRANSP","",VLOOKUP(A392,[2]ImportationMaterialProgrammingE!$B:$V,21,0))</f>
        <v/>
      </c>
      <c r="AB392" s="22" t="str">
        <f>VLOOKUP(E392,[3]Relatório!$A$1:$AK$65536,36,0)</f>
        <v/>
      </c>
      <c r="AC392" s="22" t="s">
        <v>587</v>
      </c>
      <c r="AF392" s="24"/>
      <c r="AG392" s="24"/>
      <c r="AH392" s="24"/>
      <c r="AI392" s="24"/>
    </row>
    <row r="393" spans="1:35" x14ac:dyDescent="0.25">
      <c r="A393" s="26">
        <v>80535687</v>
      </c>
      <c r="B393" s="27" t="s">
        <v>438</v>
      </c>
      <c r="C393" s="27" t="s">
        <v>320</v>
      </c>
      <c r="D393" s="15">
        <f>VLOOKUP(C393,[1]CC!D$3:P$20,12,0)</f>
        <v>44616</v>
      </c>
      <c r="E393" s="16">
        <f>VLOOKUP(A393,[2]ImportationMaterialProgrammingE!B:C,2,0)</f>
        <v>540201638</v>
      </c>
      <c r="F393" s="3" t="s">
        <v>585</v>
      </c>
      <c r="G393" s="3" t="s">
        <v>452</v>
      </c>
      <c r="H393" s="17">
        <f t="shared" ca="1" si="18"/>
        <v>68</v>
      </c>
      <c r="I393" s="15" t="e">
        <f>IF(VLOOKUP(A393,[2]ImportationMaterialProgrammingE!B:U,20,0)=0,"",VLOOKUP(A393,[2]ImportationMaterialProgrammingE!B:U,20,0))</f>
        <v>#REF!</v>
      </c>
      <c r="J393" s="15" t="str">
        <f>IF(VLOOKUP(A393,[2]ImportationMaterialProgrammingE!B:Y,24,0)&lt;&gt;"","Sim","Não")</f>
        <v>Não</v>
      </c>
      <c r="K393" s="15" t="str">
        <f>IF(VLOOKUP(A393,[2]ImportationMaterialProgrammingE!B:X,23,0)="DTA TRANSP",VLOOKUP(A393,[2]ImportationMaterialProgrammingE!B:V,21,0),"")</f>
        <v>15/03/2022</v>
      </c>
      <c r="L393" s="15" t="str">
        <f>IF(VLOOKUP(A393,[2]ImportationMaterialProgrammingE!B:Y,24,0)=0,"",VLOOKUP(A393,[2]ImportationMaterialProgrammingE!B:Y,24,0))</f>
        <v/>
      </c>
      <c r="N393" s="3" t="str">
        <f t="shared" si="19"/>
        <v/>
      </c>
      <c r="P393" s="3" t="s">
        <v>456</v>
      </c>
      <c r="Q393" s="16" t="str">
        <f>VLOOKUP(A393,[2]ImportationMaterialProgrammingE!B:AN,39,0)</f>
        <v xml:space="preserve">          </v>
      </c>
      <c r="R393" s="22" t="str">
        <f>VLOOKUP(E393,[3]Relatório!$A$1:$AK$65536,29,0)</f>
        <v/>
      </c>
      <c r="S393" s="22" t="s">
        <v>587</v>
      </c>
      <c r="T393" s="17" t="str">
        <f>VLOOKUP(A393,[2]ImportationMaterialProgrammingE!B:F,5,0)</f>
        <v/>
      </c>
      <c r="U393" s="22" t="str">
        <f>VLOOKUP(E393,[3]Relatório!$A$1:$AK$65536,33,0)</f>
        <v/>
      </c>
      <c r="V393" s="22">
        <v>44631</v>
      </c>
      <c r="W393" s="18">
        <f t="shared" ca="1" si="20"/>
        <v>8</v>
      </c>
      <c r="X393" s="3" t="s">
        <v>458</v>
      </c>
      <c r="Z393" s="15" t="str">
        <f>VLOOKUP(A393,[2]ImportationMaterialProgrammingE!B:X,23,0)</f>
        <v>DTA TRANSP</v>
      </c>
      <c r="AA393" s="1" t="str">
        <f>IF(Z393="DTA TRANSP","",VLOOKUP(A393,[2]ImportationMaterialProgrammingE!$B:$V,21,0))</f>
        <v/>
      </c>
      <c r="AB393" s="22" t="str">
        <f>VLOOKUP(E393,[3]Relatório!$A$1:$AK$65536,36,0)</f>
        <v/>
      </c>
      <c r="AC393" s="22" t="s">
        <v>587</v>
      </c>
      <c r="AF393" s="24"/>
      <c r="AG393" s="24"/>
      <c r="AH393" s="24"/>
      <c r="AI393" s="24"/>
    </row>
    <row r="394" spans="1:35" x14ac:dyDescent="0.25">
      <c r="A394" s="26">
        <v>80535688</v>
      </c>
      <c r="B394" s="27" t="s">
        <v>439</v>
      </c>
      <c r="C394" s="27" t="s">
        <v>320</v>
      </c>
      <c r="D394" s="15">
        <f>VLOOKUP(C394,[1]CC!D$3:P$20,12,0)</f>
        <v>44616</v>
      </c>
      <c r="E394" s="16">
        <f>VLOOKUP(A394,[2]ImportationMaterialProgrammingE!B:C,2,0)</f>
        <v>540201639</v>
      </c>
      <c r="F394" s="3" t="s">
        <v>585</v>
      </c>
      <c r="G394" s="3" t="s">
        <v>452</v>
      </c>
      <c r="H394" s="17">
        <f t="shared" ca="1" si="18"/>
        <v>68</v>
      </c>
      <c r="I394" s="15" t="e">
        <f>IF(VLOOKUP(A394,[2]ImportationMaterialProgrammingE!B:U,20,0)=0,"",VLOOKUP(A394,[2]ImportationMaterialProgrammingE!B:U,20,0))</f>
        <v>#REF!</v>
      </c>
      <c r="J394" s="15" t="str">
        <f>IF(VLOOKUP(A394,[2]ImportationMaterialProgrammingE!B:Y,24,0)&lt;&gt;"","Sim","Não")</f>
        <v>Não</v>
      </c>
      <c r="K394" s="15" t="str">
        <f>IF(VLOOKUP(A394,[2]ImportationMaterialProgrammingE!B:X,23,0)="DTA TRANSP",VLOOKUP(A394,[2]ImportationMaterialProgrammingE!B:V,21,0),"")</f>
        <v>15/03/2022</v>
      </c>
      <c r="L394" s="15" t="str">
        <f>IF(VLOOKUP(A394,[2]ImportationMaterialProgrammingE!B:Y,24,0)=0,"",VLOOKUP(A394,[2]ImportationMaterialProgrammingE!B:Y,24,0))</f>
        <v/>
      </c>
      <c r="N394" s="3" t="str">
        <f t="shared" si="19"/>
        <v/>
      </c>
      <c r="P394" s="3" t="s">
        <v>586</v>
      </c>
      <c r="Q394" s="16" t="str">
        <f>VLOOKUP(A394,[2]ImportationMaterialProgrammingE!B:AN,39,0)</f>
        <v xml:space="preserve">          </v>
      </c>
      <c r="R394" s="22" t="str">
        <f>VLOOKUP(E394,[3]Relatório!$A$1:$AK$65536,29,0)</f>
        <v/>
      </c>
      <c r="S394" s="22" t="s">
        <v>587</v>
      </c>
      <c r="T394" s="17" t="str">
        <f>VLOOKUP(A394,[2]ImportationMaterialProgrammingE!B:F,5,0)</f>
        <v/>
      </c>
      <c r="U394" s="22" t="str">
        <f>VLOOKUP(E394,[3]Relatório!$A$1:$AK$65536,33,0)</f>
        <v/>
      </c>
      <c r="V394" s="22">
        <v>44631</v>
      </c>
      <c r="W394" s="18">
        <f t="shared" ca="1" si="20"/>
        <v>8</v>
      </c>
      <c r="X394" s="3" t="s">
        <v>458</v>
      </c>
      <c r="Z394" s="15" t="str">
        <f>VLOOKUP(A394,[2]ImportationMaterialProgrammingE!B:X,23,0)</f>
        <v>DTA TRANSP</v>
      </c>
      <c r="AA394" s="1" t="str">
        <f>IF(Z394="DTA TRANSP","",VLOOKUP(A394,[2]ImportationMaterialProgrammingE!$B:$V,21,0))</f>
        <v/>
      </c>
      <c r="AB394" s="22" t="str">
        <f>VLOOKUP(E394,[3]Relatório!$A$1:$AK$65536,36,0)</f>
        <v/>
      </c>
      <c r="AC394" s="22" t="s">
        <v>587</v>
      </c>
      <c r="AF394" s="24"/>
      <c r="AG394" s="24"/>
      <c r="AH394" s="24"/>
      <c r="AI394" s="24"/>
    </row>
    <row r="395" spans="1:35" x14ac:dyDescent="0.25">
      <c r="A395" s="26">
        <v>80535689</v>
      </c>
      <c r="B395" s="27" t="s">
        <v>440</v>
      </c>
      <c r="C395" s="27" t="s">
        <v>320</v>
      </c>
      <c r="D395" s="15">
        <f>VLOOKUP(C395,[1]CC!D$3:P$20,12,0)</f>
        <v>44616</v>
      </c>
      <c r="E395" s="16">
        <f>VLOOKUP(A395,[2]ImportationMaterialProgrammingE!B:C,2,0)</f>
        <v>540201642</v>
      </c>
      <c r="F395" s="3" t="s">
        <v>585</v>
      </c>
      <c r="G395" s="3" t="s">
        <v>452</v>
      </c>
      <c r="H395" s="17">
        <f t="shared" ca="1" si="18"/>
        <v>68</v>
      </c>
      <c r="I395" s="15" t="str">
        <f>IF(VLOOKUP(A395,[2]ImportationMaterialProgrammingE!B:U,20,0)=0,"",VLOOKUP(A395,[2]ImportationMaterialProgrammingE!B:U,20,0))</f>
        <v>22/03/2022</v>
      </c>
      <c r="J395" s="15" t="str">
        <f>IF(VLOOKUP(A395,[2]ImportationMaterialProgrammingE!B:Y,24,0)&lt;&gt;"","Sim","Não")</f>
        <v>Não</v>
      </c>
      <c r="K395" s="15" t="str">
        <f>IF(VLOOKUP(A395,[2]ImportationMaterialProgrammingE!B:X,23,0)="DTA TRANSP",VLOOKUP(A395,[2]ImportationMaterialProgrammingE!B:V,21,0),"")</f>
        <v/>
      </c>
      <c r="L395" s="15" t="str">
        <f>IF(VLOOKUP(A395,[2]ImportationMaterialProgrammingE!B:Y,24,0)=0,"",VLOOKUP(A395,[2]ImportationMaterialProgrammingE!B:Y,24,0))</f>
        <v/>
      </c>
      <c r="N395" s="3" t="str">
        <f t="shared" si="19"/>
        <v/>
      </c>
      <c r="P395" s="3" t="s">
        <v>456</v>
      </c>
      <c r="Q395" s="16" t="str">
        <f>VLOOKUP(A395,[2]ImportationMaterialProgrammingE!B:AN,39,0)</f>
        <v>2204211736</v>
      </c>
      <c r="R395" s="22">
        <f>VLOOKUP(E395,[3]Relatório!$A$1:$AK$65536,29,0)</f>
        <v>44624</v>
      </c>
      <c r="S395" s="22">
        <v>44624</v>
      </c>
      <c r="T395" s="17" t="str">
        <f>VLOOKUP(A395,[2]ImportationMaterialProgrammingE!B:F,5,0)</f>
        <v>VERDE</v>
      </c>
      <c r="U395" s="22">
        <f>VLOOKUP(E395,[3]Relatório!$A$1:$AK$65536,33,0)</f>
        <v>44627</v>
      </c>
      <c r="V395" s="22">
        <v>44634</v>
      </c>
      <c r="W395" s="18">
        <f t="shared" ca="1" si="20"/>
        <v>11</v>
      </c>
      <c r="X395" s="3" t="s">
        <v>458</v>
      </c>
      <c r="Z395" s="15" t="str">
        <f>VLOOKUP(A395,[2]ImportationMaterialProgrammingE!B:X,23,0)</f>
        <v/>
      </c>
      <c r="AA395" s="1" t="str">
        <f>IF(Z395="DTA TRANSP","",VLOOKUP(A395,[2]ImportationMaterialProgrammingE!$B:$V,21,0))</f>
        <v/>
      </c>
      <c r="AB395" s="22" t="str">
        <f>VLOOKUP(E395,[3]Relatório!$A$1:$AK$65536,36,0)</f>
        <v/>
      </c>
      <c r="AC395" s="22" t="s">
        <v>587</v>
      </c>
      <c r="AF395" s="24"/>
      <c r="AG395" s="24"/>
      <c r="AH395" s="24"/>
      <c r="AI395" s="24"/>
    </row>
    <row r="396" spans="1:35" x14ac:dyDescent="0.25">
      <c r="A396" s="26">
        <v>80535694</v>
      </c>
      <c r="B396" s="27" t="s">
        <v>441</v>
      </c>
      <c r="C396" s="27" t="s">
        <v>320</v>
      </c>
      <c r="D396" s="15">
        <f>VLOOKUP(C396,[1]CC!D$3:P$20,12,0)</f>
        <v>44616</v>
      </c>
      <c r="E396" s="16">
        <f>VLOOKUP(A396,[2]ImportationMaterialProgrammingE!B:C,2,0)</f>
        <v>540201641</v>
      </c>
      <c r="F396" s="3" t="s">
        <v>585</v>
      </c>
      <c r="G396" s="3" t="s">
        <v>452</v>
      </c>
      <c r="H396" s="17">
        <f t="shared" ca="1" si="18"/>
        <v>68</v>
      </c>
      <c r="I396" s="15" t="str">
        <f>IF(VLOOKUP(A396,[2]ImportationMaterialProgrammingE!B:U,20,0)=0,"",VLOOKUP(A396,[2]ImportationMaterialProgrammingE!B:U,20,0))</f>
        <v>03/03/2022</v>
      </c>
      <c r="J396" s="15" t="str">
        <f>IF(VLOOKUP(A396,[2]ImportationMaterialProgrammingE!B:Y,24,0)&lt;&gt;"","Sim","Não")</f>
        <v>Não</v>
      </c>
      <c r="K396" s="15" t="str">
        <f>IF(VLOOKUP(A396,[2]ImportationMaterialProgrammingE!B:X,23,0)="DTA TRANSP",VLOOKUP(A396,[2]ImportationMaterialProgrammingE!B:V,21,0),"")</f>
        <v/>
      </c>
      <c r="L396" s="15" t="str">
        <f>IF(VLOOKUP(A396,[2]ImportationMaterialProgrammingE!B:Y,24,0)=0,"",VLOOKUP(A396,[2]ImportationMaterialProgrammingE!B:Y,24,0))</f>
        <v/>
      </c>
      <c r="N396" s="3" t="str">
        <f t="shared" si="19"/>
        <v/>
      </c>
      <c r="P396" s="3" t="s">
        <v>456</v>
      </c>
      <c r="Q396" s="16" t="str">
        <f>VLOOKUP(A396,[2]ImportationMaterialProgrammingE!B:AN,39,0)</f>
        <v>2203973314</v>
      </c>
      <c r="R396" s="22">
        <f>VLOOKUP(E396,[3]Relatório!$A$1:$AK$65536,29,0)</f>
        <v>44622</v>
      </c>
      <c r="S396" s="22">
        <v>44622</v>
      </c>
      <c r="T396" s="17" t="str">
        <f>VLOOKUP(A396,[2]ImportationMaterialProgrammingE!B:F,5,0)</f>
        <v>VERDE</v>
      </c>
      <c r="U396" s="22">
        <f>VLOOKUP(E396,[3]Relatório!$A$1:$AK$65536,33,0)</f>
        <v>44623</v>
      </c>
      <c r="V396" s="22">
        <v>44634</v>
      </c>
      <c r="W396" s="18">
        <f t="shared" ca="1" si="20"/>
        <v>11</v>
      </c>
      <c r="X396" s="3" t="s">
        <v>454</v>
      </c>
      <c r="Z396" s="15" t="str">
        <f>VLOOKUP(A396,[2]ImportationMaterialProgrammingE!B:X,23,0)</f>
        <v>MBB</v>
      </c>
      <c r="AA396" s="1" t="str">
        <f>IF(Z396="DTA TRANSP","",VLOOKUP(A396,[2]ImportationMaterialProgrammingE!$B:$V,21,0))</f>
        <v>03/03/2022</v>
      </c>
      <c r="AB396" s="22">
        <f>VLOOKUP(E396,[3]Relatório!$A$1:$AK$65536,36,0)</f>
        <v>44623</v>
      </c>
      <c r="AC396" s="22">
        <v>44623</v>
      </c>
      <c r="AD396" s="3" t="s">
        <v>457</v>
      </c>
      <c r="AF396" s="24"/>
      <c r="AG396" s="24"/>
      <c r="AH396" s="24"/>
      <c r="AI396" s="24"/>
    </row>
    <row r="397" spans="1:35" x14ac:dyDescent="0.25">
      <c r="A397" s="26">
        <v>80535703</v>
      </c>
      <c r="B397" s="27" t="s">
        <v>442</v>
      </c>
      <c r="C397" s="27" t="s">
        <v>320</v>
      </c>
      <c r="D397" s="15">
        <f>VLOOKUP(C397,[1]CC!D$3:P$20,12,0)</f>
        <v>44616</v>
      </c>
      <c r="E397" s="16">
        <f>VLOOKUP(A397,[2]ImportationMaterialProgrammingE!B:C,2,0)</f>
        <v>540201640</v>
      </c>
      <c r="F397" s="3" t="s">
        <v>585</v>
      </c>
      <c r="G397" s="3" t="s">
        <v>452</v>
      </c>
      <c r="H397" s="17">
        <f t="shared" ca="1" si="18"/>
        <v>68</v>
      </c>
      <c r="I397" s="15" t="e">
        <f>IF(VLOOKUP(A397,[2]ImportationMaterialProgrammingE!B:U,20,0)=0,"",VLOOKUP(A397,[2]ImportationMaterialProgrammingE!B:U,20,0))</f>
        <v>#REF!</v>
      </c>
      <c r="J397" s="15" t="str">
        <f>IF(VLOOKUP(A397,[2]ImportationMaterialProgrammingE!B:Y,24,0)&lt;&gt;"","Sim","Não")</f>
        <v>Não</v>
      </c>
      <c r="K397" s="15" t="str">
        <f>IF(VLOOKUP(A397,[2]ImportationMaterialProgrammingE!B:X,23,0)="DTA TRANSP",VLOOKUP(A397,[2]ImportationMaterialProgrammingE!B:V,21,0),"")</f>
        <v>16/03/2022</v>
      </c>
      <c r="L397" s="15" t="str">
        <f>IF(VLOOKUP(A397,[2]ImportationMaterialProgrammingE!B:Y,24,0)=0,"",VLOOKUP(A397,[2]ImportationMaterialProgrammingE!B:Y,24,0))</f>
        <v/>
      </c>
      <c r="N397" s="3" t="str">
        <f t="shared" si="19"/>
        <v/>
      </c>
      <c r="P397" s="3" t="s">
        <v>456</v>
      </c>
      <c r="Q397" s="16" t="str">
        <f>VLOOKUP(A397,[2]ImportationMaterialProgrammingE!B:AN,39,0)</f>
        <v xml:space="preserve">          </v>
      </c>
      <c r="R397" s="22" t="str">
        <f>VLOOKUP(E397,[3]Relatório!$A$1:$AK$65536,29,0)</f>
        <v/>
      </c>
      <c r="S397" s="22" t="s">
        <v>587</v>
      </c>
      <c r="T397" s="17" t="str">
        <f>VLOOKUP(A397,[2]ImportationMaterialProgrammingE!B:F,5,0)</f>
        <v/>
      </c>
      <c r="U397" s="22" t="str">
        <f>VLOOKUP(E397,[3]Relatório!$A$1:$AK$65536,33,0)</f>
        <v/>
      </c>
      <c r="V397" s="22">
        <v>44634</v>
      </c>
      <c r="W397" s="18">
        <f t="shared" ca="1" si="20"/>
        <v>11</v>
      </c>
      <c r="X397" s="3" t="s">
        <v>458</v>
      </c>
      <c r="Z397" s="15" t="str">
        <f>VLOOKUP(A397,[2]ImportationMaterialProgrammingE!B:X,23,0)</f>
        <v>DTA TRANSP</v>
      </c>
      <c r="AA397" s="1" t="str">
        <f>IF(Z397="DTA TRANSP","",VLOOKUP(A397,[2]ImportationMaterialProgrammingE!$B:$V,21,0))</f>
        <v/>
      </c>
      <c r="AB397" s="22" t="str">
        <f>VLOOKUP(E397,[3]Relatório!$A$1:$AK$65536,36,0)</f>
        <v/>
      </c>
      <c r="AC397" s="22" t="s">
        <v>587</v>
      </c>
      <c r="AF397" s="24"/>
      <c r="AG397" s="24"/>
      <c r="AH397" s="24"/>
      <c r="AI397" s="24"/>
    </row>
    <row r="398" spans="1:35" x14ac:dyDescent="0.25">
      <c r="A398" s="26">
        <v>80535704</v>
      </c>
      <c r="B398" s="27" t="s">
        <v>443</v>
      </c>
      <c r="C398" s="27" t="s">
        <v>320</v>
      </c>
      <c r="D398" s="15">
        <f>VLOOKUP(C398,[1]CC!D$3:P$20,12,0)</f>
        <v>44616</v>
      </c>
      <c r="E398" s="16">
        <f>VLOOKUP(A398,[2]ImportationMaterialProgrammingE!B:C,2,0)</f>
        <v>540201643</v>
      </c>
      <c r="F398" s="3" t="s">
        <v>585</v>
      </c>
      <c r="G398" s="3" t="s">
        <v>452</v>
      </c>
      <c r="H398" s="17">
        <f t="shared" ca="1" si="18"/>
        <v>68</v>
      </c>
      <c r="I398" s="15" t="e">
        <f>IF(VLOOKUP(A398,[2]ImportationMaterialProgrammingE!B:U,20,0)=0,"",VLOOKUP(A398,[2]ImportationMaterialProgrammingE!B:U,20,0))</f>
        <v>#REF!</v>
      </c>
      <c r="J398" s="15" t="str">
        <f>IF(VLOOKUP(A398,[2]ImportationMaterialProgrammingE!B:Y,24,0)&lt;&gt;"","Sim","Não")</f>
        <v>Não</v>
      </c>
      <c r="K398" s="15" t="str">
        <f>IF(VLOOKUP(A398,[2]ImportationMaterialProgrammingE!B:X,23,0)="DTA TRANSP",VLOOKUP(A398,[2]ImportationMaterialProgrammingE!B:V,21,0),"")</f>
        <v>16/03/2022</v>
      </c>
      <c r="L398" s="15" t="str">
        <f>IF(VLOOKUP(A398,[2]ImportationMaterialProgrammingE!B:Y,24,0)=0,"",VLOOKUP(A398,[2]ImportationMaterialProgrammingE!B:Y,24,0))</f>
        <v/>
      </c>
      <c r="N398" s="3" t="str">
        <f t="shared" si="19"/>
        <v/>
      </c>
      <c r="P398" s="3" t="s">
        <v>456</v>
      </c>
      <c r="Q398" s="16" t="str">
        <f>VLOOKUP(A398,[2]ImportationMaterialProgrammingE!B:AN,39,0)</f>
        <v xml:space="preserve">          </v>
      </c>
      <c r="R398" s="22" t="str">
        <f>VLOOKUP(E398,[3]Relatório!$A$1:$AK$65536,29,0)</f>
        <v/>
      </c>
      <c r="S398" s="22" t="s">
        <v>587</v>
      </c>
      <c r="T398" s="17" t="str">
        <f>VLOOKUP(A398,[2]ImportationMaterialProgrammingE!B:F,5,0)</f>
        <v/>
      </c>
      <c r="U398" s="22" t="str">
        <f>VLOOKUP(E398,[3]Relatório!$A$1:$AK$65536,33,0)</f>
        <v/>
      </c>
      <c r="V398" s="22">
        <v>44634</v>
      </c>
      <c r="W398" s="18">
        <f t="shared" ca="1" si="20"/>
        <v>11</v>
      </c>
      <c r="X398" s="3" t="s">
        <v>458</v>
      </c>
      <c r="Z398" s="15" t="str">
        <f>VLOOKUP(A398,[2]ImportationMaterialProgrammingE!B:X,23,0)</f>
        <v>DTA TRANSP</v>
      </c>
      <c r="AA398" s="1" t="str">
        <f>IF(Z398="DTA TRANSP","",VLOOKUP(A398,[2]ImportationMaterialProgrammingE!$B:$V,21,0))</f>
        <v/>
      </c>
      <c r="AB398" s="22" t="str">
        <f>VLOOKUP(E398,[3]Relatório!$A$1:$AK$65536,36,0)</f>
        <v/>
      </c>
      <c r="AC398" s="22" t="s">
        <v>587</v>
      </c>
      <c r="AF398" s="24"/>
      <c r="AG398" s="24"/>
      <c r="AH398" s="24"/>
      <c r="AI398" s="24"/>
    </row>
    <row r="399" spans="1:35" x14ac:dyDescent="0.25">
      <c r="A399" s="26">
        <v>80535705</v>
      </c>
      <c r="B399" s="27" t="s">
        <v>444</v>
      </c>
      <c r="C399" s="27" t="s">
        <v>320</v>
      </c>
      <c r="D399" s="15">
        <f>VLOOKUP(C399,[1]CC!D$3:P$20,12,0)</f>
        <v>44616</v>
      </c>
      <c r="E399" s="16">
        <f>VLOOKUP(A399,[2]ImportationMaterialProgrammingE!B:C,2,0)</f>
        <v>540201644</v>
      </c>
      <c r="F399" s="3" t="s">
        <v>585</v>
      </c>
      <c r="G399" s="3" t="s">
        <v>452</v>
      </c>
      <c r="H399" s="17">
        <f t="shared" ca="1" si="18"/>
        <v>68</v>
      </c>
      <c r="I399" s="15" t="str">
        <f>IF(VLOOKUP(A399,[2]ImportationMaterialProgrammingE!B:U,20,0)=0,"",VLOOKUP(A399,[2]ImportationMaterialProgrammingE!B:U,20,0))</f>
        <v>04/03/2022</v>
      </c>
      <c r="J399" s="15" t="str">
        <f>IF(VLOOKUP(A399,[2]ImportationMaterialProgrammingE!B:Y,24,0)&lt;&gt;"","Sim","Não")</f>
        <v>Não</v>
      </c>
      <c r="K399" s="15" t="str">
        <f>IF(VLOOKUP(A399,[2]ImportationMaterialProgrammingE!B:X,23,0)="DTA TRANSP",VLOOKUP(A399,[2]ImportationMaterialProgrammingE!B:V,21,0),"")</f>
        <v/>
      </c>
      <c r="L399" s="15" t="str">
        <f>IF(VLOOKUP(A399,[2]ImportationMaterialProgrammingE!B:Y,24,0)=0,"",VLOOKUP(A399,[2]ImportationMaterialProgrammingE!B:Y,24,0))</f>
        <v/>
      </c>
      <c r="N399" s="3" t="str">
        <f t="shared" si="19"/>
        <v/>
      </c>
      <c r="P399" s="3" t="s">
        <v>456</v>
      </c>
      <c r="Q399" s="16" t="str">
        <f>VLOOKUP(A399,[2]ImportationMaterialProgrammingE!B:AN,39,0)</f>
        <v>2204066973</v>
      </c>
      <c r="R399" s="22">
        <f>VLOOKUP(E399,[3]Relatório!$A$1:$AK$65536,29,0)</f>
        <v>44623</v>
      </c>
      <c r="S399" s="22">
        <v>44623</v>
      </c>
      <c r="T399" s="17" t="str">
        <f>VLOOKUP(A399,[2]ImportationMaterialProgrammingE!B:F,5,0)</f>
        <v>VERDE</v>
      </c>
      <c r="U399" s="22">
        <f>VLOOKUP(E399,[3]Relatório!$A$1:$AK$65536,33,0)</f>
        <v>44624</v>
      </c>
      <c r="V399" s="22">
        <v>44631</v>
      </c>
      <c r="W399" s="18">
        <f t="shared" ca="1" si="20"/>
        <v>8</v>
      </c>
      <c r="X399" s="3" t="s">
        <v>458</v>
      </c>
      <c r="Y399" s="3" t="s">
        <v>584</v>
      </c>
      <c r="Z399" s="15" t="str">
        <f>VLOOKUP(A399,[2]ImportationMaterialProgrammingE!B:X,23,0)</f>
        <v>SBL</v>
      </c>
      <c r="AA399" s="1" t="str">
        <f>IF(Z399="DTA TRANSP","",VLOOKUP(A399,[2]ImportationMaterialProgrammingE!$B:$V,21,0))</f>
        <v>04/03/2022</v>
      </c>
      <c r="AB399" s="22">
        <f>VLOOKUP(E399,[3]Relatório!$A$1:$AK$65536,36,0)</f>
        <v>44627</v>
      </c>
      <c r="AC399" s="22">
        <v>44627</v>
      </c>
      <c r="AD399" s="3" t="s">
        <v>457</v>
      </c>
      <c r="AF399" s="24"/>
      <c r="AG399" s="24"/>
      <c r="AH399" s="24"/>
      <c r="AI399" s="24"/>
    </row>
    <row r="400" spans="1:35" x14ac:dyDescent="0.25">
      <c r="A400" s="26">
        <v>80535712</v>
      </c>
      <c r="B400" s="27" t="s">
        <v>445</v>
      </c>
      <c r="C400" s="27" t="s">
        <v>320</v>
      </c>
      <c r="D400" s="15">
        <f>VLOOKUP(C400,[1]CC!D$3:P$20,12,0)</f>
        <v>44616</v>
      </c>
      <c r="E400" s="16">
        <f>VLOOKUP(A400,[2]ImportationMaterialProgrammingE!B:C,2,0)</f>
        <v>540201645</v>
      </c>
      <c r="F400" s="3" t="s">
        <v>585</v>
      </c>
      <c r="G400" s="3" t="s">
        <v>452</v>
      </c>
      <c r="H400" s="17">
        <f t="shared" ca="1" si="18"/>
        <v>68</v>
      </c>
      <c r="I400" s="15" t="e">
        <f>IF(VLOOKUP(A400,[2]ImportationMaterialProgrammingE!B:U,20,0)=0,"",VLOOKUP(A400,[2]ImportationMaterialProgrammingE!B:U,20,0))</f>
        <v>#REF!</v>
      </c>
      <c r="J400" s="15" t="str">
        <f>IF(VLOOKUP(A400,[2]ImportationMaterialProgrammingE!B:Y,24,0)&lt;&gt;"","Sim","Não")</f>
        <v>Não</v>
      </c>
      <c r="K400" s="15" t="str">
        <f>IF(VLOOKUP(A400,[2]ImportationMaterialProgrammingE!B:X,23,0)="DTA TRANSP",VLOOKUP(A400,[2]ImportationMaterialProgrammingE!B:V,21,0),"")</f>
        <v>16/03/2022</v>
      </c>
      <c r="L400" s="15" t="str">
        <f>IF(VLOOKUP(A400,[2]ImportationMaterialProgrammingE!B:Y,24,0)=0,"",VLOOKUP(A400,[2]ImportationMaterialProgrammingE!B:Y,24,0))</f>
        <v/>
      </c>
      <c r="N400" s="3" t="str">
        <f t="shared" si="19"/>
        <v/>
      </c>
      <c r="P400" s="3" t="s">
        <v>456</v>
      </c>
      <c r="Q400" s="16" t="str">
        <f>VLOOKUP(A400,[2]ImportationMaterialProgrammingE!B:AN,39,0)</f>
        <v xml:space="preserve">          </v>
      </c>
      <c r="R400" s="22" t="str">
        <f>VLOOKUP(E400,[3]Relatório!$A$1:$AK$65536,29,0)</f>
        <v/>
      </c>
      <c r="S400" s="22" t="s">
        <v>587</v>
      </c>
      <c r="T400" s="17" t="str">
        <f>VLOOKUP(A400,[2]ImportationMaterialProgrammingE!B:F,5,0)</f>
        <v/>
      </c>
      <c r="U400" s="22" t="str">
        <f>VLOOKUP(E400,[3]Relatório!$A$1:$AK$65536,33,0)</f>
        <v/>
      </c>
      <c r="V400" s="22" t="s">
        <v>587</v>
      </c>
      <c r="W400" s="18" t="str">
        <f t="shared" ca="1" si="20"/>
        <v/>
      </c>
      <c r="X400" s="3" t="s">
        <v>458</v>
      </c>
      <c r="Z400" s="15" t="str">
        <f>VLOOKUP(A400,[2]ImportationMaterialProgrammingE!B:X,23,0)</f>
        <v>DTA TRANSP</v>
      </c>
      <c r="AA400" s="1" t="str">
        <f>IF(Z400="DTA TRANSP","",VLOOKUP(A400,[2]ImportationMaterialProgrammingE!$B:$V,21,0))</f>
        <v/>
      </c>
      <c r="AB400" s="22" t="str">
        <f>VLOOKUP(E400,[3]Relatório!$A$1:$AK$65536,36,0)</f>
        <v/>
      </c>
      <c r="AC400" s="22" t="s">
        <v>587</v>
      </c>
      <c r="AF400" s="24"/>
      <c r="AG400" s="24"/>
      <c r="AH400" s="24"/>
      <c r="AI400" s="24"/>
    </row>
    <row r="401" spans="1:35" x14ac:dyDescent="0.25">
      <c r="A401" s="34">
        <v>80534743</v>
      </c>
      <c r="B401" s="33" t="s">
        <v>460</v>
      </c>
      <c r="C401" s="33" t="s">
        <v>461</v>
      </c>
      <c r="D401" s="15">
        <f>VLOOKUP(C401,[1]CC!D$3:P$20,12,0)</f>
        <v>44625</v>
      </c>
      <c r="E401" s="16">
        <f>VLOOKUP(A401,[2]ImportationMaterialProgrammingE!B:C,2,0)</f>
        <v>540201712</v>
      </c>
      <c r="F401" s="3" t="s">
        <v>585</v>
      </c>
      <c r="H401" s="17">
        <f t="shared" ca="1" si="18"/>
        <v>77</v>
      </c>
      <c r="I401" s="15" t="str">
        <f>IF(VLOOKUP(A401,[2]ImportationMaterialProgrammingE!B:U,20,0)=0,"",VLOOKUP(A401,[2]ImportationMaterialProgrammingE!B:U,20,0))</f>
        <v>21/03/2022</v>
      </c>
      <c r="J401" s="15" t="str">
        <f>IF(VLOOKUP(A401,[2]ImportationMaterialProgrammingE!B:Y,24,0)&lt;&gt;"","Sim","Não")</f>
        <v>Não</v>
      </c>
      <c r="K401" s="15" t="str">
        <f>IF(VLOOKUP(A401,[2]ImportationMaterialProgrammingE!B:X,23,0)="DTA TRANSP",VLOOKUP(A401,[2]ImportationMaterialProgrammingE!B:V,21,0),"")</f>
        <v/>
      </c>
      <c r="L401" s="15" t="str">
        <f>IF(VLOOKUP(A401,[2]ImportationMaterialProgrammingE!B:Y,24,0)=0,"",VLOOKUP(A401,[2]ImportationMaterialProgrammingE!B:Y,24,0))</f>
        <v/>
      </c>
      <c r="N401" s="3" t="str">
        <f t="shared" si="19"/>
        <v/>
      </c>
      <c r="Q401" s="16" t="str">
        <f>VLOOKUP(A401,[2]ImportationMaterialProgrammingE!B:AN,39,0)</f>
        <v xml:space="preserve">          </v>
      </c>
      <c r="R401" s="22" t="str">
        <f>VLOOKUP(E401,[3]Relatório!$A$1:$AK$65536,29,0)</f>
        <v/>
      </c>
      <c r="S401" s="22" t="s">
        <v>587</v>
      </c>
      <c r="T401" s="17" t="str">
        <f>VLOOKUP(A401,[2]ImportationMaterialProgrammingE!B:F,5,0)</f>
        <v/>
      </c>
      <c r="U401" s="22" t="str">
        <f>VLOOKUP(E401,[3]Relatório!$A$1:$AK$65536,33,0)</f>
        <v/>
      </c>
      <c r="V401" s="22" t="s">
        <v>587</v>
      </c>
      <c r="Z401" s="15" t="str">
        <f>VLOOKUP(A401,[2]ImportationMaterialProgrammingE!B:X,23,0)</f>
        <v/>
      </c>
      <c r="AA401" s="1" t="str">
        <f>IF(Z401="DTA TRANSP","",VLOOKUP(A401,[2]ImportationMaterialProgrammingE!$B:$V,21,0))</f>
        <v/>
      </c>
      <c r="AB401" s="22" t="str">
        <f>VLOOKUP(E401,[3]Relatório!$A$1:$AK$65536,36,0)</f>
        <v/>
      </c>
      <c r="AC401" s="22" t="s">
        <v>587</v>
      </c>
      <c r="AF401" s="24"/>
      <c r="AG401" s="24"/>
      <c r="AH401" s="24"/>
      <c r="AI401" s="24"/>
    </row>
    <row r="402" spans="1:35" x14ac:dyDescent="0.25">
      <c r="A402" s="34">
        <v>80535550</v>
      </c>
      <c r="B402" s="33" t="s">
        <v>462</v>
      </c>
      <c r="C402" s="33" t="s">
        <v>461</v>
      </c>
      <c r="D402" s="15">
        <f>VLOOKUP(C402,[1]CC!D$3:P$20,12,0)</f>
        <v>44625</v>
      </c>
      <c r="E402" s="16">
        <f>VLOOKUP(A402,[2]ImportationMaterialProgrammingE!B:C,2,0)</f>
        <v>540201713</v>
      </c>
      <c r="F402" s="3" t="s">
        <v>585</v>
      </c>
      <c r="H402" s="17">
        <f t="shared" ca="1" si="18"/>
        <v>77</v>
      </c>
      <c r="I402" s="15" t="str">
        <f>IF(VLOOKUP(A402,[2]ImportationMaterialProgrammingE!B:U,20,0)=0,"",VLOOKUP(A402,[2]ImportationMaterialProgrammingE!B:U,20,0))</f>
        <v>15/03/2022</v>
      </c>
      <c r="J402" s="15" t="str">
        <f>IF(VLOOKUP(A402,[2]ImportationMaterialProgrammingE!B:Y,24,0)&lt;&gt;"","Sim","Não")</f>
        <v>Não</v>
      </c>
      <c r="K402" s="15" t="str">
        <f>IF(VLOOKUP(A402,[2]ImportationMaterialProgrammingE!B:X,23,0)="DTA TRANSP",VLOOKUP(A402,[2]ImportationMaterialProgrammingE!B:V,21,0),"")</f>
        <v/>
      </c>
      <c r="L402" s="15" t="str">
        <f>IF(VLOOKUP(A402,[2]ImportationMaterialProgrammingE!B:Y,24,0)=0,"",VLOOKUP(A402,[2]ImportationMaterialProgrammingE!B:Y,24,0))</f>
        <v/>
      </c>
      <c r="N402" s="3" t="str">
        <f t="shared" si="19"/>
        <v/>
      </c>
      <c r="Q402" s="16" t="str">
        <f>VLOOKUP(A402,[2]ImportationMaterialProgrammingE!B:AN,39,0)</f>
        <v xml:space="preserve">          </v>
      </c>
      <c r="R402" s="22">
        <f>VLOOKUP(E402,[3]Relatório!$A$1:$AK$65536,29,0)</f>
        <v>44635</v>
      </c>
      <c r="S402" s="22" t="s">
        <v>587</v>
      </c>
      <c r="T402" s="17" t="str">
        <f>VLOOKUP(A402,[2]ImportationMaterialProgrammingE!B:F,5,0)</f>
        <v/>
      </c>
      <c r="U402" s="22">
        <f>VLOOKUP(E402,[3]Relatório!$A$1:$AK$65536,33,0)</f>
        <v>44635</v>
      </c>
      <c r="V402" s="22" t="s">
        <v>587</v>
      </c>
      <c r="Z402" s="15" t="str">
        <f>VLOOKUP(A402,[2]ImportationMaterialProgrammingE!B:X,23,0)</f>
        <v>SBL</v>
      </c>
      <c r="AA402" s="1" t="str">
        <f>IF(Z402="DTA TRANSP","",VLOOKUP(A402,[2]ImportationMaterialProgrammingE!$B:$V,21,0))</f>
        <v/>
      </c>
      <c r="AB402" s="22">
        <f>VLOOKUP(E402,[3]Relatório!$A$1:$AK$65536,36,0)</f>
        <v>44635</v>
      </c>
      <c r="AC402" s="22" t="s">
        <v>587</v>
      </c>
      <c r="AF402" s="24"/>
      <c r="AG402" s="24"/>
      <c r="AH402" s="24"/>
      <c r="AI402" s="24"/>
    </row>
    <row r="403" spans="1:35" x14ac:dyDescent="0.25">
      <c r="A403" s="34">
        <v>80535651</v>
      </c>
      <c r="B403" s="33" t="s">
        <v>463</v>
      </c>
      <c r="C403" s="33" t="s">
        <v>461</v>
      </c>
      <c r="D403" s="15">
        <f>VLOOKUP(C403,[1]CC!D$3:P$20,12,0)</f>
        <v>44625</v>
      </c>
      <c r="E403" s="16">
        <f>VLOOKUP(A403,[2]ImportationMaterialProgrammingE!B:C,2,0)</f>
        <v>540201715</v>
      </c>
      <c r="F403" s="3" t="s">
        <v>585</v>
      </c>
      <c r="H403" s="17">
        <f t="shared" ca="1" si="18"/>
        <v>77</v>
      </c>
      <c r="I403" s="15" t="str">
        <f>IF(VLOOKUP(A403,[2]ImportationMaterialProgrammingE!B:U,20,0)=0,"",VLOOKUP(A403,[2]ImportationMaterialProgrammingE!B:U,20,0))</f>
        <v>14/03/2022</v>
      </c>
      <c r="J403" s="15" t="str">
        <f>IF(VLOOKUP(A403,[2]ImportationMaterialProgrammingE!B:Y,24,0)&lt;&gt;"","Sim","Não")</f>
        <v>Não</v>
      </c>
      <c r="K403" s="15" t="str">
        <f>IF(VLOOKUP(A403,[2]ImportationMaterialProgrammingE!B:X,23,0)="DTA TRANSP",VLOOKUP(A403,[2]ImportationMaterialProgrammingE!B:V,21,0),"")</f>
        <v/>
      </c>
      <c r="L403" s="15" t="str">
        <f>IF(VLOOKUP(A403,[2]ImportationMaterialProgrammingE!B:Y,24,0)=0,"",VLOOKUP(A403,[2]ImportationMaterialProgrammingE!B:Y,24,0))</f>
        <v/>
      </c>
      <c r="N403" s="3" t="str">
        <f t="shared" si="19"/>
        <v/>
      </c>
      <c r="Q403" s="16" t="str">
        <f>VLOOKUP(A403,[2]ImportationMaterialProgrammingE!B:AN,39,0)</f>
        <v>2204634629</v>
      </c>
      <c r="R403" s="22">
        <f>VLOOKUP(E403,[3]Relatório!$A$1:$AK$65536,29,0)</f>
        <v>44630</v>
      </c>
      <c r="S403" s="22">
        <v>44630</v>
      </c>
      <c r="T403" s="17" t="str">
        <f>VLOOKUP(A403,[2]ImportationMaterialProgrammingE!B:F,5,0)</f>
        <v/>
      </c>
      <c r="U403" s="22">
        <f>VLOOKUP(E403,[3]Relatório!$A$1:$AK$65536,33,0)</f>
        <v>44630</v>
      </c>
      <c r="V403" s="22">
        <v>44630</v>
      </c>
      <c r="Z403" s="15" t="str">
        <f>VLOOKUP(A403,[2]ImportationMaterialProgrammingE!B:X,23,0)</f>
        <v/>
      </c>
      <c r="AA403" s="1" t="str">
        <f>IF(Z403="DTA TRANSP","",VLOOKUP(A403,[2]ImportationMaterialProgrammingE!$B:$V,21,0))</f>
        <v/>
      </c>
      <c r="AB403" s="22" t="str">
        <f>VLOOKUP(E403,[3]Relatório!$A$1:$AK$65536,36,0)</f>
        <v/>
      </c>
      <c r="AC403" s="22" t="s">
        <v>587</v>
      </c>
      <c r="AF403" s="24"/>
      <c r="AG403" s="24"/>
      <c r="AH403" s="24"/>
      <c r="AI403" s="24"/>
    </row>
    <row r="404" spans="1:35" x14ac:dyDescent="0.25">
      <c r="A404" s="34">
        <v>80535663</v>
      </c>
      <c r="B404" s="33" t="s">
        <v>464</v>
      </c>
      <c r="C404" s="33" t="s">
        <v>461</v>
      </c>
      <c r="D404" s="15">
        <f>VLOOKUP(C404,[1]CC!D$3:P$20,12,0)</f>
        <v>44625</v>
      </c>
      <c r="E404" s="16">
        <f>VLOOKUP(A404,[2]ImportationMaterialProgrammingE!B:C,2,0)</f>
        <v>540201760</v>
      </c>
      <c r="F404" s="3" t="s">
        <v>585</v>
      </c>
      <c r="H404" s="17">
        <f t="shared" ca="1" si="18"/>
        <v>77</v>
      </c>
      <c r="I404" s="15" t="str">
        <f>IF(VLOOKUP(A404,[2]ImportationMaterialProgrammingE!B:U,20,0)=0,"",VLOOKUP(A404,[2]ImportationMaterialProgrammingE!B:U,20,0))</f>
        <v>10/03/2022</v>
      </c>
      <c r="J404" s="15" t="str">
        <f>IF(VLOOKUP(A404,[2]ImportationMaterialProgrammingE!B:Y,24,0)&lt;&gt;"","Sim","Não")</f>
        <v>Não</v>
      </c>
      <c r="K404" s="15" t="str">
        <f>IF(VLOOKUP(A404,[2]ImportationMaterialProgrammingE!B:X,23,0)="DTA TRANSP",VLOOKUP(A404,[2]ImportationMaterialProgrammingE!B:V,21,0),"")</f>
        <v/>
      </c>
      <c r="L404" s="15" t="str">
        <f>IF(VLOOKUP(A404,[2]ImportationMaterialProgrammingE!B:Y,24,0)=0,"",VLOOKUP(A404,[2]ImportationMaterialProgrammingE!B:Y,24,0))</f>
        <v/>
      </c>
      <c r="N404" s="3" t="str">
        <f t="shared" si="19"/>
        <v/>
      </c>
      <c r="P404" s="3" t="s">
        <v>456</v>
      </c>
      <c r="Q404" s="16" t="str">
        <f>VLOOKUP(A404,[2]ImportationMaterialProgrammingE!B:AN,39,0)</f>
        <v>2204531471</v>
      </c>
      <c r="R404" s="22">
        <f>VLOOKUP(E404,[3]Relatório!$A$1:$AK$65536,29,0)</f>
        <v>44629</v>
      </c>
      <c r="S404" s="22">
        <v>44629</v>
      </c>
      <c r="T404" s="17" t="str">
        <f>VLOOKUP(A404,[2]ImportationMaterialProgrammingE!B:F,5,0)</f>
        <v>VERDE</v>
      </c>
      <c r="U404" s="22">
        <f>VLOOKUP(E404,[3]Relatório!$A$1:$AK$65536,33,0)</f>
        <v>44629</v>
      </c>
      <c r="V404" s="22">
        <v>44629</v>
      </c>
      <c r="Z404" s="15" t="str">
        <f>VLOOKUP(A404,[2]ImportationMaterialProgrammingE!B:X,23,0)</f>
        <v>MBB</v>
      </c>
      <c r="AA404" s="1" t="str">
        <f>IF(Z404="DTA TRANSP","",VLOOKUP(A404,[2]ImportationMaterialProgrammingE!$B:$V,21,0))</f>
        <v>11/03/2022</v>
      </c>
      <c r="AB404" s="22">
        <f>VLOOKUP(E404,[3]Relatório!$A$1:$AK$65536,36,0)</f>
        <v>44630</v>
      </c>
      <c r="AC404" s="22">
        <v>44630</v>
      </c>
      <c r="AD404" s="3" t="s">
        <v>457</v>
      </c>
      <c r="AF404" s="24"/>
      <c r="AG404" s="24"/>
      <c r="AH404" s="24"/>
      <c r="AI404" s="24"/>
    </row>
    <row r="405" spans="1:35" x14ac:dyDescent="0.25">
      <c r="A405" s="34">
        <v>80535671</v>
      </c>
      <c r="B405" s="33" t="s">
        <v>465</v>
      </c>
      <c r="C405" s="33" t="s">
        <v>461</v>
      </c>
      <c r="D405" s="15">
        <f>VLOOKUP(C405,[1]CC!D$3:P$20,12,0)</f>
        <v>44625</v>
      </c>
      <c r="E405" s="16">
        <f>VLOOKUP(A405,[2]ImportationMaterialProgrammingE!B:C,2,0)</f>
        <v>540201723</v>
      </c>
      <c r="F405" s="3" t="s">
        <v>585</v>
      </c>
      <c r="H405" s="17">
        <f t="shared" ca="1" si="18"/>
        <v>77</v>
      </c>
      <c r="I405" s="15" t="str">
        <f>IF(VLOOKUP(A405,[2]ImportationMaterialProgrammingE!B:U,20,0)=0,"",VLOOKUP(A405,[2]ImportationMaterialProgrammingE!B:U,20,0))</f>
        <v>15/03/2022</v>
      </c>
      <c r="J405" s="15" t="str">
        <f>IF(VLOOKUP(A405,[2]ImportationMaterialProgrammingE!B:Y,24,0)&lt;&gt;"","Sim","Não")</f>
        <v>Não</v>
      </c>
      <c r="K405" s="15" t="str">
        <f>IF(VLOOKUP(A405,[2]ImportationMaterialProgrammingE!B:X,23,0)="DTA TRANSP",VLOOKUP(A405,[2]ImportationMaterialProgrammingE!B:V,21,0),"")</f>
        <v/>
      </c>
      <c r="L405" s="15" t="str">
        <f>IF(VLOOKUP(A405,[2]ImportationMaterialProgrammingE!B:Y,24,0)=0,"",VLOOKUP(A405,[2]ImportationMaterialProgrammingE!B:Y,24,0))</f>
        <v/>
      </c>
      <c r="N405" s="3" t="str">
        <f t="shared" si="19"/>
        <v/>
      </c>
      <c r="Q405" s="16" t="str">
        <f>VLOOKUP(A405,[2]ImportationMaterialProgrammingE!B:AN,39,0)</f>
        <v>2204575363</v>
      </c>
      <c r="R405" s="22">
        <f>VLOOKUP(E405,[3]Relatório!$A$1:$AK$65536,29,0)</f>
        <v>44629</v>
      </c>
      <c r="S405" s="22">
        <v>44629</v>
      </c>
      <c r="T405" s="17" t="str">
        <f>VLOOKUP(A405,[2]ImportationMaterialProgrammingE!B:F,5,0)</f>
        <v>VERDE</v>
      </c>
      <c r="U405" s="22">
        <f>VLOOKUP(E405,[3]Relatório!$A$1:$AK$65536,33,0)</f>
        <v>44630</v>
      </c>
      <c r="V405" s="22">
        <v>44630</v>
      </c>
      <c r="Z405" s="15" t="str">
        <f>VLOOKUP(A405,[2]ImportationMaterialProgrammingE!B:X,23,0)</f>
        <v/>
      </c>
      <c r="AA405" s="1" t="str">
        <f>IF(Z405="DTA TRANSP","",VLOOKUP(A405,[2]ImportationMaterialProgrammingE!$B:$V,21,0))</f>
        <v/>
      </c>
      <c r="AB405" s="22" t="str">
        <f>VLOOKUP(E405,[3]Relatório!$A$1:$AK$65536,36,0)</f>
        <v/>
      </c>
      <c r="AC405" s="22" t="s">
        <v>587</v>
      </c>
      <c r="AF405" s="24"/>
      <c r="AG405" s="24"/>
      <c r="AH405" s="24"/>
      <c r="AI405" s="24"/>
    </row>
    <row r="406" spans="1:35" x14ac:dyDescent="0.25">
      <c r="A406" s="34">
        <v>80535692</v>
      </c>
      <c r="B406" s="33" t="s">
        <v>466</v>
      </c>
      <c r="C406" s="33" t="s">
        <v>461</v>
      </c>
      <c r="D406" s="15">
        <f>VLOOKUP(C406,[1]CC!D$3:P$20,12,0)</f>
        <v>44625</v>
      </c>
      <c r="E406" s="16">
        <f>VLOOKUP(A406,[2]ImportationMaterialProgrammingE!B:C,2,0)</f>
        <v>540201724</v>
      </c>
      <c r="F406" s="3" t="s">
        <v>585</v>
      </c>
      <c r="H406" s="17">
        <f t="shared" ca="1" si="18"/>
        <v>77</v>
      </c>
      <c r="I406" s="15" t="str">
        <f>IF(VLOOKUP(A406,[2]ImportationMaterialProgrammingE!B:U,20,0)=0,"",VLOOKUP(A406,[2]ImportationMaterialProgrammingE!B:U,20,0))</f>
        <v>14/03/2022</v>
      </c>
      <c r="J406" s="15" t="str">
        <f>IF(VLOOKUP(A406,[2]ImportationMaterialProgrammingE!B:Y,24,0)&lt;&gt;"","Sim","Não")</f>
        <v>Não</v>
      </c>
      <c r="K406" s="15" t="str">
        <f>IF(VLOOKUP(A406,[2]ImportationMaterialProgrammingE!B:X,23,0)="DTA TRANSP",VLOOKUP(A406,[2]ImportationMaterialProgrammingE!B:V,21,0),"")</f>
        <v/>
      </c>
      <c r="L406" s="15" t="str">
        <f>IF(VLOOKUP(A406,[2]ImportationMaterialProgrammingE!B:Y,24,0)=0,"",VLOOKUP(A406,[2]ImportationMaterialProgrammingE!B:Y,24,0))</f>
        <v/>
      </c>
      <c r="M406" s="21">
        <v>6.8500000000000005E-2</v>
      </c>
      <c r="N406" s="3" t="str">
        <f t="shared" si="19"/>
        <v>Remover bloqueio</v>
      </c>
      <c r="Q406" s="16" t="str">
        <f>VLOOKUP(A406,[2]ImportationMaterialProgrammingE!B:AN,39,0)</f>
        <v xml:space="preserve">          </v>
      </c>
      <c r="R406" s="22">
        <f>VLOOKUP(E406,[3]Relatório!$A$1:$AK$65536,29,0)</f>
        <v>44631</v>
      </c>
      <c r="S406" s="22">
        <v>44631</v>
      </c>
      <c r="T406" s="17" t="str">
        <f>VLOOKUP(A406,[2]ImportationMaterialProgrammingE!B:F,5,0)</f>
        <v/>
      </c>
      <c r="U406" s="22">
        <f>VLOOKUP(E406,[3]Relatório!$A$1:$AK$65536,33,0)</f>
        <v>44634</v>
      </c>
      <c r="V406" s="22">
        <v>44634</v>
      </c>
      <c r="W406" s="18">
        <f t="shared" ref="W406" ca="1" si="21">IF(V406&lt;&gt;"",15-_xlfn.DAYS(NOW(),V406),"")</f>
        <v>11</v>
      </c>
      <c r="Z406" s="15" t="str">
        <f>VLOOKUP(A406,[2]ImportationMaterialProgrammingE!B:X,23,0)</f>
        <v/>
      </c>
      <c r="AA406" s="1" t="str">
        <f>IF(Z406="DTA TRANSP","",VLOOKUP(A406,[2]ImportationMaterialProgrammingE!$B:$V,21,0))</f>
        <v/>
      </c>
      <c r="AB406" s="22" t="str">
        <f>VLOOKUP(E406,[3]Relatório!$A$1:$AK$65536,36,0)</f>
        <v/>
      </c>
      <c r="AC406" s="22" t="s">
        <v>587</v>
      </c>
      <c r="AF406" s="24"/>
      <c r="AG406" s="24"/>
      <c r="AH406" s="24"/>
      <c r="AI406" s="24"/>
    </row>
    <row r="407" spans="1:35" x14ac:dyDescent="0.25">
      <c r="A407" s="34">
        <v>80535748</v>
      </c>
      <c r="B407" s="33" t="s">
        <v>467</v>
      </c>
      <c r="C407" s="33" t="s">
        <v>461</v>
      </c>
      <c r="D407" s="15">
        <f>VLOOKUP(C407,[1]CC!D$3:P$20,12,0)</f>
        <v>44625</v>
      </c>
      <c r="E407" s="16">
        <f>VLOOKUP(A407,[2]ImportationMaterialProgrammingE!B:C,2,0)</f>
        <v>540201725</v>
      </c>
      <c r="F407" s="3" t="s">
        <v>585</v>
      </c>
      <c r="H407" s="17">
        <f t="shared" ca="1" si="18"/>
        <v>77</v>
      </c>
      <c r="I407" s="15" t="str">
        <f>IF(VLOOKUP(A407,[2]ImportationMaterialProgrammingE!B:U,20,0)=0,"",VLOOKUP(A407,[2]ImportationMaterialProgrammingE!B:U,20,0))</f>
        <v>09/03/2022</v>
      </c>
      <c r="J407" s="15" t="str">
        <f>IF(VLOOKUP(A407,[2]ImportationMaterialProgrammingE!B:Y,24,0)&lt;&gt;"","Sim","Não")</f>
        <v>Não</v>
      </c>
      <c r="K407" s="15" t="str">
        <f>IF(VLOOKUP(A407,[2]ImportationMaterialProgrammingE!B:X,23,0)="DTA TRANSP",VLOOKUP(A407,[2]ImportationMaterialProgrammingE!B:V,21,0),"")</f>
        <v/>
      </c>
      <c r="L407" s="15" t="str">
        <f>IF(VLOOKUP(A407,[2]ImportationMaterialProgrammingE!B:Y,24,0)=0,"",VLOOKUP(A407,[2]ImportationMaterialProgrammingE!B:Y,24,0))</f>
        <v/>
      </c>
      <c r="N407" s="3" t="str">
        <f t="shared" si="19"/>
        <v/>
      </c>
      <c r="P407" s="3" t="s">
        <v>456</v>
      </c>
      <c r="Q407" s="16" t="str">
        <f>VLOOKUP(A407,[2]ImportationMaterialProgrammingE!B:AN,39,0)</f>
        <v>2204487073</v>
      </c>
      <c r="R407" s="22">
        <f>VLOOKUP(E407,[3]Relatório!$A$1:$AK$65536,29,0)</f>
        <v>44628</v>
      </c>
      <c r="S407" s="22">
        <v>44628</v>
      </c>
      <c r="T407" s="17" t="str">
        <f>VLOOKUP(A407,[2]ImportationMaterialProgrammingE!B:F,5,0)</f>
        <v>VERDE</v>
      </c>
      <c r="U407" s="22">
        <f>VLOOKUP(E407,[3]Relatório!$A$1:$AK$65536,33,0)</f>
        <v>44629</v>
      </c>
      <c r="V407" s="22">
        <v>44634</v>
      </c>
      <c r="Z407" s="15" t="str">
        <f>VLOOKUP(A407,[2]ImportationMaterialProgrammingE!B:X,23,0)</f>
        <v>FINALIZADO</v>
      </c>
      <c r="AA407" s="1" t="str">
        <f>IF(Z407="DTA TRANSP","",VLOOKUP(A407,[2]ImportationMaterialProgrammingE!$B:$V,21,0))</f>
        <v>09/03/2022</v>
      </c>
      <c r="AB407" s="22">
        <f>VLOOKUP(E407,[3]Relatório!$A$1:$AK$65536,36,0)</f>
        <v>44629</v>
      </c>
      <c r="AC407" s="22">
        <v>44629</v>
      </c>
      <c r="AD407" s="3" t="s">
        <v>457</v>
      </c>
      <c r="AF407" s="24"/>
      <c r="AG407" s="24"/>
      <c r="AH407" s="24"/>
      <c r="AI407" s="24"/>
    </row>
    <row r="408" spans="1:35" x14ac:dyDescent="0.25">
      <c r="A408" s="34">
        <v>80535750</v>
      </c>
      <c r="B408" s="33" t="s">
        <v>468</v>
      </c>
      <c r="C408" s="33" t="s">
        <v>461</v>
      </c>
      <c r="D408" s="15">
        <f>VLOOKUP(C408,[1]CC!D$3:P$20,12,0)</f>
        <v>44625</v>
      </c>
      <c r="E408" s="16">
        <f>VLOOKUP(A408,[2]ImportationMaterialProgrammingE!B:C,2,0)</f>
        <v>540201726</v>
      </c>
      <c r="F408" s="3" t="s">
        <v>585</v>
      </c>
      <c r="H408" s="17">
        <f t="shared" ca="1" si="18"/>
        <v>77</v>
      </c>
      <c r="I408" s="15" t="e">
        <f>IF(VLOOKUP(A408,[2]ImportationMaterialProgrammingE!B:U,20,0)=0,"",VLOOKUP(A408,[2]ImportationMaterialProgrammingE!B:U,20,0))</f>
        <v>#REF!</v>
      </c>
      <c r="J408" s="15" t="str">
        <f>IF(VLOOKUP(A408,[2]ImportationMaterialProgrammingE!B:Y,24,0)&lt;&gt;"","Sim","Não")</f>
        <v>Não</v>
      </c>
      <c r="K408" s="15" t="str">
        <f>IF(VLOOKUP(A408,[2]ImportationMaterialProgrammingE!B:X,23,0)="DTA TRANSP",VLOOKUP(A408,[2]ImportationMaterialProgrammingE!B:V,21,0),"")</f>
        <v>16/03/2022</v>
      </c>
      <c r="L408" s="15" t="str">
        <f>IF(VLOOKUP(A408,[2]ImportationMaterialProgrammingE!B:Y,24,0)=0,"",VLOOKUP(A408,[2]ImportationMaterialProgrammingE!B:Y,24,0))</f>
        <v/>
      </c>
      <c r="M408" s="21">
        <v>5.74E-2</v>
      </c>
      <c r="N408" s="3" t="str">
        <f t="shared" si="19"/>
        <v>Remover bloqueio</v>
      </c>
      <c r="Q408" s="16" t="str">
        <f>VLOOKUP(A408,[2]ImportationMaterialProgrammingE!B:AN,39,0)</f>
        <v xml:space="preserve">          </v>
      </c>
      <c r="R408" s="22" t="str">
        <f>VLOOKUP(E408,[3]Relatório!$A$1:$AK$65536,29,0)</f>
        <v/>
      </c>
      <c r="S408" s="22" t="s">
        <v>587</v>
      </c>
      <c r="T408" s="17" t="str">
        <f>VLOOKUP(A408,[2]ImportationMaterialProgrammingE!B:F,5,0)</f>
        <v/>
      </c>
      <c r="U408" s="22" t="str">
        <f>VLOOKUP(E408,[3]Relatório!$A$1:$AK$65536,33,0)</f>
        <v/>
      </c>
      <c r="V408" s="22">
        <v>44634</v>
      </c>
      <c r="Z408" s="15" t="str">
        <f>VLOOKUP(A408,[2]ImportationMaterialProgrammingE!B:X,23,0)</f>
        <v>DTA TRANSP</v>
      </c>
      <c r="AA408" s="1" t="str">
        <f>IF(Z408="DTA TRANSP","",VLOOKUP(A408,[2]ImportationMaterialProgrammingE!$B:$V,21,0))</f>
        <v/>
      </c>
      <c r="AB408" s="22" t="str">
        <f>VLOOKUP(E408,[3]Relatório!$A$1:$AK$65536,36,0)</f>
        <v/>
      </c>
      <c r="AC408" s="22" t="s">
        <v>587</v>
      </c>
      <c r="AF408" s="24"/>
      <c r="AG408" s="24"/>
      <c r="AH408" s="24"/>
      <c r="AI408" s="24"/>
    </row>
    <row r="409" spans="1:35" x14ac:dyDescent="0.25">
      <c r="A409" s="34">
        <v>80535751</v>
      </c>
      <c r="B409" s="33" t="s">
        <v>469</v>
      </c>
      <c r="C409" s="33" t="s">
        <v>461</v>
      </c>
      <c r="D409" s="15">
        <f>VLOOKUP(C409,[1]CC!D$3:P$20,12,0)</f>
        <v>44625</v>
      </c>
      <c r="E409" s="16">
        <f>VLOOKUP(A409,[2]ImportationMaterialProgrammingE!B:C,2,0)</f>
        <v>540201714</v>
      </c>
      <c r="F409" s="3" t="s">
        <v>585</v>
      </c>
      <c r="H409" s="17">
        <f t="shared" ca="1" si="18"/>
        <v>77</v>
      </c>
      <c r="I409" s="15" t="e">
        <f>IF(VLOOKUP(A409,[2]ImportationMaterialProgrammingE!B:U,20,0)=0,"",VLOOKUP(A409,[2]ImportationMaterialProgrammingE!B:U,20,0))</f>
        <v>#REF!</v>
      </c>
      <c r="J409" s="15" t="str">
        <f>IF(VLOOKUP(A409,[2]ImportationMaterialProgrammingE!B:Y,24,0)&lt;&gt;"","Sim","Não")</f>
        <v>Não</v>
      </c>
      <c r="K409" s="15" t="str">
        <f>IF(VLOOKUP(A409,[2]ImportationMaterialProgrammingE!B:X,23,0)="DTA TRANSP",VLOOKUP(A409,[2]ImportationMaterialProgrammingE!B:V,21,0),"")</f>
        <v>16/03/2022</v>
      </c>
      <c r="L409" s="15" t="str">
        <f>IF(VLOOKUP(A409,[2]ImportationMaterialProgrammingE!B:Y,24,0)=0,"",VLOOKUP(A409,[2]ImportationMaterialProgrammingE!B:Y,24,0))</f>
        <v/>
      </c>
      <c r="M409" s="21">
        <v>5.1999999999999998E-2</v>
      </c>
      <c r="N409" s="3" t="str">
        <f t="shared" si="19"/>
        <v>Remover bloqueio</v>
      </c>
      <c r="Q409" s="16" t="str">
        <f>VLOOKUP(A409,[2]ImportationMaterialProgrammingE!B:AN,39,0)</f>
        <v xml:space="preserve">          </v>
      </c>
      <c r="R409" s="22" t="str">
        <f>VLOOKUP(E409,[3]Relatório!$A$1:$AK$65536,29,0)</f>
        <v/>
      </c>
      <c r="S409" s="22" t="s">
        <v>587</v>
      </c>
      <c r="T409" s="17" t="str">
        <f>VLOOKUP(A409,[2]ImportationMaterialProgrammingE!B:F,5,0)</f>
        <v/>
      </c>
      <c r="U409" s="22" t="str">
        <f>VLOOKUP(E409,[3]Relatório!$A$1:$AK$65536,33,0)</f>
        <v/>
      </c>
      <c r="V409" s="22">
        <v>44631</v>
      </c>
      <c r="Z409" s="15" t="str">
        <f>VLOOKUP(A409,[2]ImportationMaterialProgrammingE!B:X,23,0)</f>
        <v>DTA TRANSP</v>
      </c>
      <c r="AA409" s="1" t="str">
        <f>IF(Z409="DTA TRANSP","",VLOOKUP(A409,[2]ImportationMaterialProgrammingE!$B:$V,21,0))</f>
        <v/>
      </c>
      <c r="AB409" s="22" t="str">
        <f>VLOOKUP(E409,[3]Relatório!$A$1:$AK$65536,36,0)</f>
        <v/>
      </c>
      <c r="AC409" s="22" t="s">
        <v>587</v>
      </c>
      <c r="AF409" s="24"/>
      <c r="AG409" s="24"/>
      <c r="AH409" s="24"/>
      <c r="AI409" s="24"/>
    </row>
    <row r="410" spans="1:35" x14ac:dyDescent="0.25">
      <c r="A410" s="34">
        <v>80535752</v>
      </c>
      <c r="B410" s="33" t="s">
        <v>470</v>
      </c>
      <c r="C410" s="33" t="s">
        <v>461</v>
      </c>
      <c r="D410" s="15">
        <f>VLOOKUP(C410,[1]CC!D$3:P$20,12,0)</f>
        <v>44625</v>
      </c>
      <c r="E410" s="16">
        <f>VLOOKUP(A410,[2]ImportationMaterialProgrammingE!B:C,2,0)</f>
        <v>540201727</v>
      </c>
      <c r="F410" s="3" t="s">
        <v>585</v>
      </c>
      <c r="H410" s="17">
        <f t="shared" ca="1" si="18"/>
        <v>77</v>
      </c>
      <c r="I410" s="15" t="str">
        <f>IF(VLOOKUP(A410,[2]ImportationMaterialProgrammingE!B:U,20,0)=0,"",VLOOKUP(A410,[2]ImportationMaterialProgrammingE!B:U,20,0))</f>
        <v>11/04/2022</v>
      </c>
      <c r="J410" s="15" t="str">
        <f>IF(VLOOKUP(A410,[2]ImportationMaterialProgrammingE!B:Y,24,0)&lt;&gt;"","Sim","Não")</f>
        <v>Não</v>
      </c>
      <c r="K410" s="15" t="str">
        <f>IF(VLOOKUP(A410,[2]ImportationMaterialProgrammingE!B:X,23,0)="DTA TRANSP",VLOOKUP(A410,[2]ImportationMaterialProgrammingE!B:V,21,0),"")</f>
        <v/>
      </c>
      <c r="L410" s="15" t="str">
        <f>IF(VLOOKUP(A410,[2]ImportationMaterialProgrammingE!B:Y,24,0)=0,"",VLOOKUP(A410,[2]ImportationMaterialProgrammingE!B:Y,24,0))</f>
        <v/>
      </c>
      <c r="N410" s="3" t="str">
        <f t="shared" si="19"/>
        <v/>
      </c>
      <c r="Q410" s="16" t="str">
        <f>VLOOKUP(A410,[2]ImportationMaterialProgrammingE!B:AN,39,0)</f>
        <v xml:space="preserve">          </v>
      </c>
      <c r="R410" s="22" t="str">
        <f>VLOOKUP(E410,[3]Relatório!$A$1:$AK$65536,29,0)</f>
        <v/>
      </c>
      <c r="S410" s="22" t="s">
        <v>587</v>
      </c>
      <c r="T410" s="17" t="str">
        <f>VLOOKUP(A410,[2]ImportationMaterialProgrammingE!B:F,5,0)</f>
        <v/>
      </c>
      <c r="U410" s="22" t="str">
        <f>VLOOKUP(E410,[3]Relatório!$A$1:$AK$65536,33,0)</f>
        <v/>
      </c>
      <c r="V410" s="22">
        <v>44634</v>
      </c>
      <c r="Z410" s="15" t="str">
        <f>VLOOKUP(A410,[2]ImportationMaterialProgrammingE!B:X,23,0)</f>
        <v>SBL</v>
      </c>
      <c r="AA410" s="1" t="str">
        <f>IF(Z410="DTA TRANSP","",VLOOKUP(A410,[2]ImportationMaterialProgrammingE!$B:$V,21,0))</f>
        <v/>
      </c>
      <c r="AB410" s="22" t="str">
        <f>VLOOKUP(E410,[3]Relatório!$A$1:$AK$65536,36,0)</f>
        <v/>
      </c>
      <c r="AC410" s="22" t="s">
        <v>587</v>
      </c>
      <c r="AF410" s="24"/>
      <c r="AG410" s="24"/>
      <c r="AH410" s="24"/>
      <c r="AI410" s="24"/>
    </row>
    <row r="411" spans="1:35" x14ac:dyDescent="0.25">
      <c r="A411" s="34">
        <v>80535757</v>
      </c>
      <c r="B411" s="33" t="s">
        <v>471</v>
      </c>
      <c r="C411" s="33" t="s">
        <v>461</v>
      </c>
      <c r="D411" s="15">
        <f>VLOOKUP(C411,[1]CC!D$3:P$20,12,0)</f>
        <v>44625</v>
      </c>
      <c r="E411" s="16">
        <f>VLOOKUP(A411,[2]ImportationMaterialProgrammingE!B:C,2,0)</f>
        <v>540201728</v>
      </c>
      <c r="F411" s="3" t="s">
        <v>585</v>
      </c>
      <c r="H411" s="17">
        <f t="shared" ca="1" si="18"/>
        <v>77</v>
      </c>
      <c r="I411" s="15" t="e">
        <f>IF(VLOOKUP(A411,[2]ImportationMaterialProgrammingE!B:U,20,0)=0,"",VLOOKUP(A411,[2]ImportationMaterialProgrammingE!B:U,20,0))</f>
        <v>#REF!</v>
      </c>
      <c r="J411" s="15" t="str">
        <f>IF(VLOOKUP(A411,[2]ImportationMaterialProgrammingE!B:Y,24,0)&lt;&gt;"","Sim","Não")</f>
        <v>Não</v>
      </c>
      <c r="K411" s="15" t="str">
        <f>IF(VLOOKUP(A411,[2]ImportationMaterialProgrammingE!B:X,23,0)="DTA TRANSP",VLOOKUP(A411,[2]ImportationMaterialProgrammingE!B:V,21,0),"")</f>
        <v>16/03/2022</v>
      </c>
      <c r="L411" s="15" t="str">
        <f>IF(VLOOKUP(A411,[2]ImportationMaterialProgrammingE!B:Y,24,0)=0,"",VLOOKUP(A411,[2]ImportationMaterialProgrammingE!B:Y,24,0))</f>
        <v/>
      </c>
      <c r="M411" s="21">
        <v>7.1599999999999997E-2</v>
      </c>
      <c r="N411" s="3" t="str">
        <f t="shared" si="19"/>
        <v>Remover bloqueio</v>
      </c>
      <c r="Q411" s="16" t="str">
        <f>VLOOKUP(A411,[2]ImportationMaterialProgrammingE!B:AN,39,0)</f>
        <v xml:space="preserve">          </v>
      </c>
      <c r="R411" s="22">
        <f>VLOOKUP(E411,[3]Relatório!$A$1:$AK$65536,29,0)</f>
        <v>44637</v>
      </c>
      <c r="S411" s="22" t="s">
        <v>587</v>
      </c>
      <c r="T411" s="17" t="str">
        <f>VLOOKUP(A411,[2]ImportationMaterialProgrammingE!B:F,5,0)</f>
        <v/>
      </c>
      <c r="U411" s="22">
        <f>VLOOKUP(E411,[3]Relatório!$A$1:$AK$65536,33,0)</f>
        <v>44637</v>
      </c>
      <c r="V411" s="22">
        <v>44634</v>
      </c>
      <c r="Z411" s="15" t="str">
        <f>VLOOKUP(A411,[2]ImportationMaterialProgrammingE!B:X,23,0)</f>
        <v>DTA TRANSP</v>
      </c>
      <c r="AA411" s="1" t="str">
        <f>IF(Z411="DTA TRANSP","",VLOOKUP(A411,[2]ImportationMaterialProgrammingE!$B:$V,21,0))</f>
        <v/>
      </c>
      <c r="AB411" s="22" t="str">
        <f>VLOOKUP(E411,[3]Relatório!$A$1:$AK$65536,36,0)</f>
        <v/>
      </c>
      <c r="AC411" s="22" t="s">
        <v>587</v>
      </c>
      <c r="AF411" s="24"/>
      <c r="AG411" s="24"/>
      <c r="AH411" s="24"/>
      <c r="AI411" s="24"/>
    </row>
    <row r="412" spans="1:35" x14ac:dyDescent="0.25">
      <c r="A412" s="34">
        <v>80535805</v>
      </c>
      <c r="B412" s="33" t="s">
        <v>472</v>
      </c>
      <c r="C412" s="33" t="s">
        <v>461</v>
      </c>
      <c r="D412" s="15">
        <f>VLOOKUP(C412,[1]CC!D$3:P$20,12,0)</f>
        <v>44625</v>
      </c>
      <c r="E412" s="16">
        <f>VLOOKUP(A412,[2]ImportationMaterialProgrammingE!B:C,2,0)</f>
        <v>540201729</v>
      </c>
      <c r="F412" s="3" t="s">
        <v>585</v>
      </c>
      <c r="H412" s="17">
        <f t="shared" ca="1" si="18"/>
        <v>77</v>
      </c>
      <c r="I412" s="15" t="str">
        <f>IF(VLOOKUP(A412,[2]ImportationMaterialProgrammingE!B:U,20,0)=0,"",VLOOKUP(A412,[2]ImportationMaterialProgrammingE!B:U,20,0))</f>
        <v>08/03/2022</v>
      </c>
      <c r="J412" s="15" t="str">
        <f>IF(VLOOKUP(A412,[2]ImportationMaterialProgrammingE!B:Y,24,0)&lt;&gt;"","Sim","Não")</f>
        <v>Não</v>
      </c>
      <c r="K412" s="15" t="str">
        <f>IF(VLOOKUP(A412,[2]ImportationMaterialProgrammingE!B:X,23,0)="DTA TRANSP",VLOOKUP(A412,[2]ImportationMaterialProgrammingE!B:V,21,0),"")</f>
        <v/>
      </c>
      <c r="L412" s="15" t="str">
        <f>IF(VLOOKUP(A412,[2]ImportationMaterialProgrammingE!B:Y,24,0)=0,"",VLOOKUP(A412,[2]ImportationMaterialProgrammingE!B:Y,24,0))</f>
        <v/>
      </c>
      <c r="N412" s="3" t="str">
        <f t="shared" si="19"/>
        <v/>
      </c>
      <c r="P412" s="3" t="s">
        <v>456</v>
      </c>
      <c r="Q412" s="16" t="str">
        <f>VLOOKUP(A412,[2]ImportationMaterialProgrammingE!B:AN,39,0)</f>
        <v>2204463697</v>
      </c>
      <c r="R412" s="22">
        <f>VLOOKUP(E412,[3]Relatório!$A$1:$AK$65536,29,0)</f>
        <v>44629</v>
      </c>
      <c r="S412" s="22">
        <v>44629</v>
      </c>
      <c r="T412" s="17" t="str">
        <f>VLOOKUP(A412,[2]ImportationMaterialProgrammingE!B:F,5,0)</f>
        <v>VERDE</v>
      </c>
      <c r="U412" s="22">
        <f>VLOOKUP(E412,[3]Relatório!$A$1:$AK$65536,33,0)</f>
        <v>44629</v>
      </c>
      <c r="V412" s="22">
        <v>44634</v>
      </c>
      <c r="Z412" s="15" t="str">
        <f>VLOOKUP(A412,[2]ImportationMaterialProgrammingE!B:X,23,0)</f>
        <v>FINALIZADO</v>
      </c>
      <c r="AA412" s="1" t="str">
        <f>IF(Z412="DTA TRANSP","",VLOOKUP(A412,[2]ImportationMaterialProgrammingE!$B:$V,21,0))</f>
        <v>08/03/2022</v>
      </c>
      <c r="AB412" s="22">
        <f>VLOOKUP(E412,[3]Relatório!$A$1:$AK$65536,36,0)</f>
        <v>44629</v>
      </c>
      <c r="AC412" s="22">
        <v>44629</v>
      </c>
      <c r="AD412" s="3" t="s">
        <v>457</v>
      </c>
      <c r="AF412" s="24"/>
      <c r="AG412" s="24"/>
      <c r="AH412" s="24"/>
      <c r="AI412" s="24"/>
    </row>
    <row r="413" spans="1:35" x14ac:dyDescent="0.25">
      <c r="A413" s="34">
        <v>80535858</v>
      </c>
      <c r="B413" s="33" t="s">
        <v>473</v>
      </c>
      <c r="C413" s="33" t="s">
        <v>461</v>
      </c>
      <c r="D413" s="15">
        <f>VLOOKUP(C413,[1]CC!D$3:P$20,12,0)</f>
        <v>44625</v>
      </c>
      <c r="E413" s="16">
        <f>VLOOKUP(A413,[2]ImportationMaterialProgrammingE!B:C,2,0)</f>
        <v>540201730</v>
      </c>
      <c r="F413" s="3" t="s">
        <v>585</v>
      </c>
      <c r="H413" s="17">
        <f t="shared" ca="1" si="18"/>
        <v>77</v>
      </c>
      <c r="I413" s="15" t="e">
        <f>IF(VLOOKUP(A413,[2]ImportationMaterialProgrammingE!B:U,20,0)=0,"",VLOOKUP(A413,[2]ImportationMaterialProgrammingE!B:U,20,0))</f>
        <v>#REF!</v>
      </c>
      <c r="J413" s="15" t="str">
        <f>IF(VLOOKUP(A413,[2]ImportationMaterialProgrammingE!B:Y,24,0)&lt;&gt;"","Sim","Não")</f>
        <v>Não</v>
      </c>
      <c r="K413" s="15" t="str">
        <f>IF(VLOOKUP(A413,[2]ImportationMaterialProgrammingE!B:X,23,0)="DTA TRANSP",VLOOKUP(A413,[2]ImportationMaterialProgrammingE!B:V,21,0),"")</f>
        <v>16/03/2022</v>
      </c>
      <c r="L413" s="15" t="str">
        <f>IF(VLOOKUP(A413,[2]ImportationMaterialProgrammingE!B:Y,24,0)=0,"",VLOOKUP(A413,[2]ImportationMaterialProgrammingE!B:Y,24,0))</f>
        <v/>
      </c>
      <c r="M413" s="21">
        <v>7.5899999999999995E-2</v>
      </c>
      <c r="N413" s="3" t="str">
        <f t="shared" si="19"/>
        <v>Remover bloqueio</v>
      </c>
      <c r="Q413" s="16" t="str">
        <f>VLOOKUP(A413,[2]ImportationMaterialProgrammingE!B:AN,39,0)</f>
        <v xml:space="preserve">          </v>
      </c>
      <c r="R413" s="22" t="str">
        <f>VLOOKUP(E413,[3]Relatório!$A$1:$AK$65536,29,0)</f>
        <v/>
      </c>
      <c r="S413" s="22" t="s">
        <v>587</v>
      </c>
      <c r="T413" s="17" t="str">
        <f>VLOOKUP(A413,[2]ImportationMaterialProgrammingE!B:F,5,0)</f>
        <v/>
      </c>
      <c r="U413" s="22" t="str">
        <f>VLOOKUP(E413,[3]Relatório!$A$1:$AK$65536,33,0)</f>
        <v/>
      </c>
      <c r="V413" s="22">
        <v>44631</v>
      </c>
      <c r="Z413" s="15" t="str">
        <f>VLOOKUP(A413,[2]ImportationMaterialProgrammingE!B:X,23,0)</f>
        <v>DTA TRANSP</v>
      </c>
      <c r="AA413" s="1" t="str">
        <f>IF(Z413="DTA TRANSP","",VLOOKUP(A413,[2]ImportationMaterialProgrammingE!$B:$V,21,0))</f>
        <v/>
      </c>
      <c r="AB413" s="22" t="str">
        <f>VLOOKUP(E413,[3]Relatório!$A$1:$AK$65536,36,0)</f>
        <v/>
      </c>
      <c r="AC413" s="22" t="s">
        <v>587</v>
      </c>
      <c r="AF413" s="24"/>
      <c r="AG413" s="24"/>
      <c r="AH413" s="24"/>
      <c r="AI413" s="24"/>
    </row>
    <row r="414" spans="1:35" x14ac:dyDescent="0.25">
      <c r="A414" s="34">
        <v>80535860</v>
      </c>
      <c r="B414" s="33" t="s">
        <v>474</v>
      </c>
      <c r="C414" s="33" t="s">
        <v>461</v>
      </c>
      <c r="D414" s="15">
        <f>VLOOKUP(C414,[1]CC!D$3:P$20,12,0)</f>
        <v>44625</v>
      </c>
      <c r="E414" s="16">
        <f>VLOOKUP(A414,[2]ImportationMaterialProgrammingE!B:C,2,0)</f>
        <v>540201737</v>
      </c>
      <c r="F414" s="3" t="s">
        <v>585</v>
      </c>
      <c r="H414" s="17">
        <f t="shared" ca="1" si="18"/>
        <v>77</v>
      </c>
      <c r="I414" s="15" t="e">
        <f>IF(VLOOKUP(A414,[2]ImportationMaterialProgrammingE!B:U,20,0)=0,"",VLOOKUP(A414,[2]ImportationMaterialProgrammingE!B:U,20,0))</f>
        <v>#REF!</v>
      </c>
      <c r="J414" s="15" t="str">
        <f>IF(VLOOKUP(A414,[2]ImportationMaterialProgrammingE!B:Y,24,0)&lt;&gt;"","Sim","Não")</f>
        <v>Não</v>
      </c>
      <c r="K414" s="15" t="str">
        <f>IF(VLOOKUP(A414,[2]ImportationMaterialProgrammingE!B:X,23,0)="DTA TRANSP",VLOOKUP(A414,[2]ImportationMaterialProgrammingE!B:V,21,0),"")</f>
        <v>16/03/2022</v>
      </c>
      <c r="L414" s="15" t="str">
        <f>IF(VLOOKUP(A414,[2]ImportationMaterialProgrammingE!B:Y,24,0)=0,"",VLOOKUP(A414,[2]ImportationMaterialProgrammingE!B:Y,24,0))</f>
        <v/>
      </c>
      <c r="N414" s="3" t="str">
        <f t="shared" si="19"/>
        <v/>
      </c>
      <c r="Q414" s="16" t="str">
        <f>VLOOKUP(A414,[2]ImportationMaterialProgrammingE!B:AN,39,0)</f>
        <v xml:space="preserve">          </v>
      </c>
      <c r="R414" s="22" t="str">
        <f>VLOOKUP(E414,[3]Relatório!$A$1:$AK$65536,29,0)</f>
        <v/>
      </c>
      <c r="S414" s="22" t="s">
        <v>587</v>
      </c>
      <c r="T414" s="17" t="str">
        <f>VLOOKUP(A414,[2]ImportationMaterialProgrammingE!B:F,5,0)</f>
        <v/>
      </c>
      <c r="U414" s="22" t="str">
        <f>VLOOKUP(E414,[3]Relatório!$A$1:$AK$65536,33,0)</f>
        <v/>
      </c>
      <c r="V414" s="22">
        <v>44631</v>
      </c>
      <c r="Z414" s="15" t="str">
        <f>VLOOKUP(A414,[2]ImportationMaterialProgrammingE!B:X,23,0)</f>
        <v>DTA TRANSP</v>
      </c>
      <c r="AA414" s="1" t="str">
        <f>IF(Z414="DTA TRANSP","",VLOOKUP(A414,[2]ImportationMaterialProgrammingE!$B:$V,21,0))</f>
        <v/>
      </c>
      <c r="AB414" s="22" t="str">
        <f>VLOOKUP(E414,[3]Relatório!$A$1:$AK$65536,36,0)</f>
        <v/>
      </c>
      <c r="AC414" s="22" t="s">
        <v>587</v>
      </c>
      <c r="AF414" s="24"/>
      <c r="AG414" s="24"/>
      <c r="AH414" s="24"/>
      <c r="AI414" s="24"/>
    </row>
    <row r="415" spans="1:35" x14ac:dyDescent="0.25">
      <c r="A415" s="34">
        <v>80535862</v>
      </c>
      <c r="B415" s="33" t="s">
        <v>475</v>
      </c>
      <c r="C415" s="33" t="s">
        <v>461</v>
      </c>
      <c r="D415" s="15">
        <f>VLOOKUP(C415,[1]CC!D$3:P$20,12,0)</f>
        <v>44625</v>
      </c>
      <c r="E415" s="16">
        <f>VLOOKUP(A415,[2]ImportationMaterialProgrammingE!B:C,2,0)</f>
        <v>540201735</v>
      </c>
      <c r="F415" s="3" t="s">
        <v>585</v>
      </c>
      <c r="H415" s="17">
        <f t="shared" ca="1" si="18"/>
        <v>77</v>
      </c>
      <c r="I415" s="15" t="e">
        <f>IF(VLOOKUP(A415,[2]ImportationMaterialProgrammingE!B:U,20,0)=0,"",VLOOKUP(A415,[2]ImportationMaterialProgrammingE!B:U,20,0))</f>
        <v>#REF!</v>
      </c>
      <c r="J415" s="15" t="str">
        <f>IF(VLOOKUP(A415,[2]ImportationMaterialProgrammingE!B:Y,24,0)&lt;&gt;"","Sim","Não")</f>
        <v>Não</v>
      </c>
      <c r="K415" s="15" t="str">
        <f>IF(VLOOKUP(A415,[2]ImportationMaterialProgrammingE!B:X,23,0)="DTA TRANSP",VLOOKUP(A415,[2]ImportationMaterialProgrammingE!B:V,21,0),"")</f>
        <v>16/03/2022</v>
      </c>
      <c r="L415" s="15" t="str">
        <f>IF(VLOOKUP(A415,[2]ImportationMaterialProgrammingE!B:Y,24,0)=0,"",VLOOKUP(A415,[2]ImportationMaterialProgrammingE!B:Y,24,0))</f>
        <v/>
      </c>
      <c r="N415" s="3" t="str">
        <f t="shared" si="19"/>
        <v/>
      </c>
      <c r="Q415" s="16" t="str">
        <f>VLOOKUP(A415,[2]ImportationMaterialProgrammingE!B:AN,39,0)</f>
        <v xml:space="preserve">          </v>
      </c>
      <c r="R415" s="22" t="str">
        <f>VLOOKUP(E415,[3]Relatório!$A$1:$AK$65536,29,0)</f>
        <v/>
      </c>
      <c r="S415" s="22" t="s">
        <v>587</v>
      </c>
      <c r="T415" s="17" t="str">
        <f>VLOOKUP(A415,[2]ImportationMaterialProgrammingE!B:F,5,0)</f>
        <v/>
      </c>
      <c r="U415" s="22" t="str">
        <f>VLOOKUP(E415,[3]Relatório!$A$1:$AK$65536,33,0)</f>
        <v/>
      </c>
      <c r="V415" s="22">
        <v>44634</v>
      </c>
      <c r="Z415" s="15" t="str">
        <f>VLOOKUP(A415,[2]ImportationMaterialProgrammingE!B:X,23,0)</f>
        <v>DTA TRANSP</v>
      </c>
      <c r="AA415" s="1" t="str">
        <f>IF(Z415="DTA TRANSP","",VLOOKUP(A415,[2]ImportationMaterialProgrammingE!$B:$V,21,0))</f>
        <v/>
      </c>
      <c r="AB415" s="22" t="str">
        <f>VLOOKUP(E415,[3]Relatório!$A$1:$AK$65536,36,0)</f>
        <v/>
      </c>
      <c r="AC415" s="22" t="s">
        <v>587</v>
      </c>
      <c r="AF415" s="24"/>
      <c r="AG415" s="24"/>
      <c r="AH415" s="24"/>
      <c r="AI415" s="24"/>
    </row>
    <row r="416" spans="1:35" x14ac:dyDescent="0.25">
      <c r="A416" s="34">
        <v>80535866</v>
      </c>
      <c r="B416" s="33" t="s">
        <v>476</v>
      </c>
      <c r="C416" s="33" t="s">
        <v>461</v>
      </c>
      <c r="D416" s="15">
        <f>VLOOKUP(C416,[1]CC!D$3:P$20,12,0)</f>
        <v>44625</v>
      </c>
      <c r="E416" s="16">
        <f>VLOOKUP(A416,[2]ImportationMaterialProgrammingE!B:C,2,0)</f>
        <v>540201739</v>
      </c>
      <c r="F416" s="3" t="s">
        <v>585</v>
      </c>
      <c r="H416" s="17">
        <f t="shared" ca="1" si="18"/>
        <v>77</v>
      </c>
      <c r="I416" s="15" t="str">
        <f>IF(VLOOKUP(A416,[2]ImportationMaterialProgrammingE!B:U,20,0)=0,"",VLOOKUP(A416,[2]ImportationMaterialProgrammingE!B:U,20,0))</f>
        <v>14/03/2022</v>
      </c>
      <c r="J416" s="15" t="str">
        <f>IF(VLOOKUP(A416,[2]ImportationMaterialProgrammingE!B:Y,24,0)&lt;&gt;"","Sim","Não")</f>
        <v>Não</v>
      </c>
      <c r="K416" s="15" t="str">
        <f>IF(VLOOKUP(A416,[2]ImportationMaterialProgrammingE!B:X,23,0)="DTA TRANSP",VLOOKUP(A416,[2]ImportationMaterialProgrammingE!B:V,21,0),"")</f>
        <v/>
      </c>
      <c r="L416" s="15" t="str">
        <f>IF(VLOOKUP(A416,[2]ImportationMaterialProgrammingE!B:Y,24,0)=0,"",VLOOKUP(A416,[2]ImportationMaterialProgrammingE!B:Y,24,0))</f>
        <v/>
      </c>
      <c r="N416" s="3" t="str">
        <f t="shared" si="19"/>
        <v/>
      </c>
      <c r="Q416" s="16" t="str">
        <f>VLOOKUP(A416,[2]ImportationMaterialProgrammingE!B:AN,39,0)</f>
        <v>2204634637</v>
      </c>
      <c r="R416" s="22">
        <f>VLOOKUP(E416,[3]Relatório!$A$1:$AK$65536,29,0)</f>
        <v>44630</v>
      </c>
      <c r="S416" s="22">
        <v>44630</v>
      </c>
      <c r="T416" s="17" t="str">
        <f>VLOOKUP(A416,[2]ImportationMaterialProgrammingE!B:F,5,0)</f>
        <v/>
      </c>
      <c r="U416" s="22">
        <f>VLOOKUP(E416,[3]Relatório!$A$1:$AK$65536,33,0)</f>
        <v>44630</v>
      </c>
      <c r="V416" s="22">
        <v>44634</v>
      </c>
      <c r="Z416" s="15" t="str">
        <f>VLOOKUP(A416,[2]ImportationMaterialProgrammingE!B:X,23,0)</f>
        <v/>
      </c>
      <c r="AA416" s="1" t="str">
        <f>IF(Z416="DTA TRANSP","",VLOOKUP(A416,[2]ImportationMaterialProgrammingE!$B:$V,21,0))</f>
        <v/>
      </c>
      <c r="AB416" s="22">
        <f>VLOOKUP(E416,[3]Relatório!$A$1:$AK$65536,36,0)</f>
        <v>44634</v>
      </c>
      <c r="AC416" s="22">
        <v>44634</v>
      </c>
      <c r="AD416" s="3" t="s">
        <v>457</v>
      </c>
      <c r="AF416" s="24"/>
      <c r="AG416" s="24"/>
      <c r="AH416" s="24"/>
      <c r="AI416" s="24"/>
    </row>
    <row r="417" spans="1:35" x14ac:dyDescent="0.25">
      <c r="A417" s="34">
        <v>80535875</v>
      </c>
      <c r="B417" s="33" t="s">
        <v>477</v>
      </c>
      <c r="C417" s="33" t="s">
        <v>461</v>
      </c>
      <c r="D417" s="15">
        <f>VLOOKUP(C417,[1]CC!D$3:P$20,12,0)</f>
        <v>44625</v>
      </c>
      <c r="E417" s="16">
        <f>VLOOKUP(A417,[2]ImportationMaterialProgrammingE!B:C,2,0)</f>
        <v>540201865</v>
      </c>
      <c r="F417" s="3" t="s">
        <v>585</v>
      </c>
      <c r="H417" s="17">
        <f t="shared" ca="1" si="18"/>
        <v>77</v>
      </c>
      <c r="I417" s="15" t="str">
        <f>IF(VLOOKUP(A417,[2]ImportationMaterialProgrammingE!B:U,20,0)=0,"",VLOOKUP(A417,[2]ImportationMaterialProgrammingE!B:U,20,0))</f>
        <v>10/03/2022</v>
      </c>
      <c r="J417" s="15" t="str">
        <f>IF(VLOOKUP(A417,[2]ImportationMaterialProgrammingE!B:Y,24,0)&lt;&gt;"","Sim","Não")</f>
        <v>Não</v>
      </c>
      <c r="K417" s="15" t="str">
        <f>IF(VLOOKUP(A417,[2]ImportationMaterialProgrammingE!B:X,23,0)="DTA TRANSP",VLOOKUP(A417,[2]ImportationMaterialProgrammingE!B:V,21,0),"")</f>
        <v/>
      </c>
      <c r="L417" s="15" t="str">
        <f>IF(VLOOKUP(A417,[2]ImportationMaterialProgrammingE!B:Y,24,0)=0,"",VLOOKUP(A417,[2]ImportationMaterialProgrammingE!B:Y,24,0))</f>
        <v/>
      </c>
      <c r="N417" s="3" t="str">
        <f t="shared" si="19"/>
        <v/>
      </c>
      <c r="Q417" s="16" t="str">
        <f>VLOOKUP(A417,[2]ImportationMaterialProgrammingE!B:AN,39,0)</f>
        <v>2204488193</v>
      </c>
      <c r="R417" s="22">
        <f>VLOOKUP(E417,[3]Relatório!$A$1:$AK$65536,29,0)</f>
        <v>44629</v>
      </c>
      <c r="S417" s="22">
        <v>44629</v>
      </c>
      <c r="T417" s="17" t="str">
        <f>VLOOKUP(A417,[2]ImportationMaterialProgrammingE!B:F,5,0)</f>
        <v>VERDE</v>
      </c>
      <c r="U417" s="22">
        <f>VLOOKUP(E417,[3]Relatório!$A$1:$AK$65536,33,0)</f>
        <v>44629</v>
      </c>
      <c r="V417" s="22">
        <v>44634</v>
      </c>
      <c r="Z417" s="15" t="str">
        <f>VLOOKUP(A417,[2]ImportationMaterialProgrammingE!B:X,23,0)</f>
        <v>FINALIZADO</v>
      </c>
      <c r="AA417" s="1" t="str">
        <f>IF(Z417="DTA TRANSP","",VLOOKUP(A417,[2]ImportationMaterialProgrammingE!$B:$V,21,0))</f>
        <v>10/03/2022</v>
      </c>
      <c r="AB417" s="22">
        <f>VLOOKUP(E417,[3]Relatório!$A$1:$AK$65536,36,0)</f>
        <v>44629</v>
      </c>
      <c r="AC417" s="22">
        <v>44629</v>
      </c>
      <c r="AD417" s="3" t="s">
        <v>457</v>
      </c>
      <c r="AF417" s="24"/>
      <c r="AG417" s="24"/>
      <c r="AH417" s="24"/>
      <c r="AI417" s="24"/>
    </row>
    <row r="418" spans="1:35" x14ac:dyDescent="0.25">
      <c r="A418" s="34">
        <v>80535877</v>
      </c>
      <c r="B418" s="33" t="s">
        <v>478</v>
      </c>
      <c r="C418" s="33" t="s">
        <v>461</v>
      </c>
      <c r="D418" s="15">
        <f>VLOOKUP(C418,[1]CC!D$3:P$20,12,0)</f>
        <v>44625</v>
      </c>
      <c r="E418" s="16">
        <f>VLOOKUP(A418,[2]ImportationMaterialProgrammingE!B:C,2,0)</f>
        <v>540201866</v>
      </c>
      <c r="F418" s="3" t="s">
        <v>585</v>
      </c>
      <c r="H418" s="17">
        <f t="shared" ca="1" si="18"/>
        <v>77</v>
      </c>
      <c r="I418" s="15" t="str">
        <f>IF(VLOOKUP(A418,[2]ImportationMaterialProgrammingE!B:U,20,0)=0,"",VLOOKUP(A418,[2]ImportationMaterialProgrammingE!B:U,20,0))</f>
        <v>09/03/2022</v>
      </c>
      <c r="J418" s="15" t="str">
        <f>IF(VLOOKUP(A418,[2]ImportationMaterialProgrammingE!B:Y,24,0)&lt;&gt;"","Sim","Não")</f>
        <v>Não</v>
      </c>
      <c r="K418" s="15" t="str">
        <f>IF(VLOOKUP(A418,[2]ImportationMaterialProgrammingE!B:X,23,0)="DTA TRANSP",VLOOKUP(A418,[2]ImportationMaterialProgrammingE!B:V,21,0),"")</f>
        <v/>
      </c>
      <c r="L418" s="15" t="str">
        <f>IF(VLOOKUP(A418,[2]ImportationMaterialProgrammingE!B:Y,24,0)=0,"",VLOOKUP(A418,[2]ImportationMaterialProgrammingE!B:Y,24,0))</f>
        <v/>
      </c>
      <c r="N418" s="3" t="str">
        <f t="shared" si="19"/>
        <v/>
      </c>
      <c r="P418" s="3" t="s">
        <v>456</v>
      </c>
      <c r="Q418" s="16" t="str">
        <f>VLOOKUP(A418,[2]ImportationMaterialProgrammingE!B:AN,39,0)</f>
        <v>2204433569</v>
      </c>
      <c r="R418" s="22">
        <f>VLOOKUP(E418,[3]Relatório!$A$1:$AK$65536,29,0)</f>
        <v>44628</v>
      </c>
      <c r="S418" s="22">
        <v>44628</v>
      </c>
      <c r="T418" s="17" t="str">
        <f>VLOOKUP(A418,[2]ImportationMaterialProgrammingE!B:F,5,0)</f>
        <v>VERDE</v>
      </c>
      <c r="U418" s="22">
        <f>VLOOKUP(E418,[3]Relatório!$A$1:$AK$65536,33,0)</f>
        <v>44628</v>
      </c>
      <c r="V418" s="22">
        <v>44634</v>
      </c>
      <c r="Z418" s="15" t="str">
        <f>VLOOKUP(A418,[2]ImportationMaterialProgrammingE!B:X,23,0)</f>
        <v>SBL</v>
      </c>
      <c r="AA418" s="1" t="str">
        <f>IF(Z418="DTA TRANSP","",VLOOKUP(A418,[2]ImportationMaterialProgrammingE!$B:$V,21,0))</f>
        <v>10/03/2022</v>
      </c>
      <c r="AB418" s="22">
        <f>VLOOKUP(E418,[3]Relatório!$A$1:$AK$65536,36,0)</f>
        <v>44629</v>
      </c>
      <c r="AC418" s="22">
        <v>44629</v>
      </c>
      <c r="AD418" s="3" t="s">
        <v>457</v>
      </c>
      <c r="AF418" s="24"/>
      <c r="AG418" s="24"/>
      <c r="AH418" s="24"/>
      <c r="AI418" s="24"/>
    </row>
    <row r="419" spans="1:35" x14ac:dyDescent="0.25">
      <c r="A419" s="34">
        <v>80535885</v>
      </c>
      <c r="B419" s="33" t="s">
        <v>479</v>
      </c>
      <c r="C419" s="33" t="s">
        <v>461</v>
      </c>
      <c r="D419" s="15">
        <f>VLOOKUP(C419,[1]CC!D$3:P$20,12,0)</f>
        <v>44625</v>
      </c>
      <c r="E419" s="16">
        <f>VLOOKUP(A419,[2]ImportationMaterialProgrammingE!B:C,2,0)</f>
        <v>540201868</v>
      </c>
      <c r="F419" s="3" t="s">
        <v>585</v>
      </c>
      <c r="H419" s="17">
        <f t="shared" ca="1" si="18"/>
        <v>77</v>
      </c>
      <c r="I419" s="15" t="str">
        <f>IF(VLOOKUP(A419,[2]ImportationMaterialProgrammingE!B:U,20,0)=0,"",VLOOKUP(A419,[2]ImportationMaterialProgrammingE!B:U,20,0))</f>
        <v>14/03/2022</v>
      </c>
      <c r="J419" s="15" t="str">
        <f>IF(VLOOKUP(A419,[2]ImportationMaterialProgrammingE!B:Y,24,0)&lt;&gt;"","Sim","Não")</f>
        <v>Não</v>
      </c>
      <c r="K419" s="15" t="str">
        <f>IF(VLOOKUP(A419,[2]ImportationMaterialProgrammingE!B:X,23,0)="DTA TRANSP",VLOOKUP(A419,[2]ImportationMaterialProgrammingE!B:V,21,0),"")</f>
        <v/>
      </c>
      <c r="L419" s="15" t="str">
        <f>IF(VLOOKUP(A419,[2]ImportationMaterialProgrammingE!B:Y,24,0)=0,"",VLOOKUP(A419,[2]ImportationMaterialProgrammingE!B:Y,24,0))</f>
        <v/>
      </c>
      <c r="M419" s="21">
        <v>5.2200000000000003E-2</v>
      </c>
      <c r="N419" s="3" t="str">
        <f t="shared" si="19"/>
        <v>Remover bloqueio</v>
      </c>
      <c r="Q419" s="16" t="str">
        <f>VLOOKUP(A419,[2]ImportationMaterialProgrammingE!B:AN,39,0)</f>
        <v xml:space="preserve">          </v>
      </c>
      <c r="R419" s="22">
        <f>VLOOKUP(E419,[3]Relatório!$A$1:$AK$65536,29,0)</f>
        <v>44631</v>
      </c>
      <c r="S419" s="22">
        <v>44631</v>
      </c>
      <c r="T419" s="17" t="str">
        <f>VLOOKUP(A419,[2]ImportationMaterialProgrammingE!B:F,5,0)</f>
        <v/>
      </c>
      <c r="U419" s="22">
        <f>VLOOKUP(E419,[3]Relatório!$A$1:$AK$65536,33,0)</f>
        <v>44634</v>
      </c>
      <c r="V419" s="22">
        <v>44634</v>
      </c>
      <c r="W419" s="18">
        <f t="shared" ref="W419" ca="1" si="22">IF(V419&lt;&gt;"",15-_xlfn.DAYS(NOW(),V419),"")</f>
        <v>11</v>
      </c>
      <c r="Z419" s="15" t="str">
        <f>VLOOKUP(A419,[2]ImportationMaterialProgrammingE!B:X,23,0)</f>
        <v/>
      </c>
      <c r="AA419" s="1" t="str">
        <f>IF(Z419="DTA TRANSP","",VLOOKUP(A419,[2]ImportationMaterialProgrammingE!$B:$V,21,0))</f>
        <v/>
      </c>
      <c r="AB419" s="22" t="str">
        <f>VLOOKUP(E419,[3]Relatório!$A$1:$AK$65536,36,0)</f>
        <v/>
      </c>
      <c r="AC419" s="22" t="s">
        <v>587</v>
      </c>
      <c r="AF419" s="24"/>
      <c r="AG419" s="24"/>
      <c r="AH419" s="24"/>
      <c r="AI419" s="24"/>
    </row>
    <row r="420" spans="1:35" x14ac:dyDescent="0.25">
      <c r="A420" s="34">
        <v>80535908</v>
      </c>
      <c r="B420" s="33" t="s">
        <v>480</v>
      </c>
      <c r="C420" s="33" t="s">
        <v>461</v>
      </c>
      <c r="D420" s="15">
        <f>VLOOKUP(C420,[1]CC!D$3:P$20,12,0)</f>
        <v>44625</v>
      </c>
      <c r="E420" s="16">
        <f>VLOOKUP(A420,[2]ImportationMaterialProgrammingE!B:C,2,0)</f>
        <v>540201720</v>
      </c>
      <c r="F420" s="3" t="s">
        <v>585</v>
      </c>
      <c r="H420" s="17">
        <f t="shared" ca="1" si="18"/>
        <v>77</v>
      </c>
      <c r="I420" s="15" t="str">
        <f>IF(VLOOKUP(A420,[2]ImportationMaterialProgrammingE!B:U,20,0)=0,"",VLOOKUP(A420,[2]ImportationMaterialProgrammingE!B:U,20,0))</f>
        <v>14/03/2022</v>
      </c>
      <c r="J420" s="15" t="str">
        <f>IF(VLOOKUP(A420,[2]ImportationMaterialProgrammingE!B:Y,24,0)&lt;&gt;"","Sim","Não")</f>
        <v>Não</v>
      </c>
      <c r="K420" s="15" t="str">
        <f>IF(VLOOKUP(A420,[2]ImportationMaterialProgrammingE!B:X,23,0)="DTA TRANSP",VLOOKUP(A420,[2]ImportationMaterialProgrammingE!B:V,21,0),"")</f>
        <v/>
      </c>
      <c r="L420" s="15" t="str">
        <f>IF(VLOOKUP(A420,[2]ImportationMaterialProgrammingE!B:Y,24,0)=0,"",VLOOKUP(A420,[2]ImportationMaterialProgrammingE!B:Y,24,0))</f>
        <v/>
      </c>
      <c r="N420" s="3" t="str">
        <f t="shared" si="19"/>
        <v/>
      </c>
      <c r="P420" s="3" t="s">
        <v>456</v>
      </c>
      <c r="Q420" s="16" t="str">
        <f>VLOOKUP(A420,[2]ImportationMaterialProgrammingE!B:AN,39,0)</f>
        <v>2204628670</v>
      </c>
      <c r="R420" s="22">
        <f>VLOOKUP(E420,[3]Relatório!$A$1:$AK$65536,29,0)</f>
        <v>44630</v>
      </c>
      <c r="S420" s="22">
        <v>44630</v>
      </c>
      <c r="T420" s="17" t="str">
        <f>VLOOKUP(A420,[2]ImportationMaterialProgrammingE!B:F,5,0)</f>
        <v/>
      </c>
      <c r="U420" s="22">
        <f>VLOOKUP(E420,[3]Relatório!$A$1:$AK$65536,33,0)</f>
        <v>44630</v>
      </c>
      <c r="V420" s="22">
        <v>44630</v>
      </c>
      <c r="Z420" s="15" t="str">
        <f>VLOOKUP(A420,[2]ImportationMaterialProgrammingE!B:X,23,0)</f>
        <v>SBL</v>
      </c>
      <c r="AA420" s="1" t="str">
        <f>IF(Z420="DTA TRANSP","",VLOOKUP(A420,[2]ImportationMaterialProgrammingE!$B:$V,21,0))</f>
        <v/>
      </c>
      <c r="AB420" s="22" t="str">
        <f>VLOOKUP(E420,[3]Relatório!$A$1:$AK$65536,36,0)</f>
        <v/>
      </c>
      <c r="AC420" s="22" t="s">
        <v>587</v>
      </c>
      <c r="AF420" s="24"/>
      <c r="AG420" s="24"/>
      <c r="AH420" s="24"/>
      <c r="AI420" s="24"/>
    </row>
    <row r="421" spans="1:35" x14ac:dyDescent="0.25">
      <c r="A421" s="34">
        <v>80535910</v>
      </c>
      <c r="B421" s="33" t="s">
        <v>481</v>
      </c>
      <c r="C421" s="33" t="s">
        <v>461</v>
      </c>
      <c r="D421" s="15">
        <f>VLOOKUP(C421,[1]CC!D$3:P$20,12,0)</f>
        <v>44625</v>
      </c>
      <c r="E421" s="16">
        <f>VLOOKUP(A421,[2]ImportationMaterialProgrammingE!B:C,2,0)</f>
        <v>540201716</v>
      </c>
      <c r="F421" s="3" t="s">
        <v>585</v>
      </c>
      <c r="H421" s="17">
        <f t="shared" ca="1" si="18"/>
        <v>77</v>
      </c>
      <c r="I421" s="15" t="str">
        <f>IF(VLOOKUP(A421,[2]ImportationMaterialProgrammingE!B:U,20,0)=0,"",VLOOKUP(A421,[2]ImportationMaterialProgrammingE!B:U,20,0))</f>
        <v>23/03/2022</v>
      </c>
      <c r="J421" s="15" t="str">
        <f>IF(VLOOKUP(A421,[2]ImportationMaterialProgrammingE!B:Y,24,0)&lt;&gt;"","Sim","Não")</f>
        <v>Não</v>
      </c>
      <c r="K421" s="15" t="str">
        <f>IF(VLOOKUP(A421,[2]ImportationMaterialProgrammingE!B:X,23,0)="DTA TRANSP",VLOOKUP(A421,[2]ImportationMaterialProgrammingE!B:V,21,0),"")</f>
        <v/>
      </c>
      <c r="L421" s="15" t="str">
        <f>IF(VLOOKUP(A421,[2]ImportationMaterialProgrammingE!B:Y,24,0)=0,"",VLOOKUP(A421,[2]ImportationMaterialProgrammingE!B:Y,24,0))</f>
        <v/>
      </c>
      <c r="N421" s="3" t="str">
        <f t="shared" si="19"/>
        <v/>
      </c>
      <c r="P421" s="3" t="s">
        <v>456</v>
      </c>
      <c r="Q421" s="16" t="str">
        <f>VLOOKUP(A421,[2]ImportationMaterialProgrammingE!B:AN,39,0)</f>
        <v>2204430527</v>
      </c>
      <c r="R421" s="22">
        <f>VLOOKUP(E421,[3]Relatório!$A$1:$AK$65536,29,0)</f>
        <v>44628</v>
      </c>
      <c r="S421" s="22">
        <v>44628</v>
      </c>
      <c r="T421" s="17" t="str">
        <f>VLOOKUP(A421,[2]ImportationMaterialProgrammingE!B:F,5,0)</f>
        <v>VERMELHO</v>
      </c>
      <c r="U421" s="22" t="str">
        <f>VLOOKUP(E421,[3]Relatório!$A$1:$AK$65536,33,0)</f>
        <v/>
      </c>
      <c r="V421" s="22" t="s">
        <v>587</v>
      </c>
      <c r="Z421" s="15" t="str">
        <f>VLOOKUP(A421,[2]ImportationMaterialProgrammingE!B:X,23,0)</f>
        <v/>
      </c>
      <c r="AA421" s="1" t="str">
        <f>IF(Z421="DTA TRANSP","",VLOOKUP(A421,[2]ImportationMaterialProgrammingE!$B:$V,21,0))</f>
        <v/>
      </c>
      <c r="AB421" s="22" t="str">
        <f>VLOOKUP(E421,[3]Relatório!$A$1:$AK$65536,36,0)</f>
        <v/>
      </c>
      <c r="AC421" s="22" t="s">
        <v>587</v>
      </c>
      <c r="AF421" s="24"/>
      <c r="AG421" s="24"/>
      <c r="AH421" s="24"/>
      <c r="AI421" s="24"/>
    </row>
    <row r="422" spans="1:35" x14ac:dyDescent="0.25">
      <c r="A422" s="34">
        <v>80535912</v>
      </c>
      <c r="B422" s="33" t="s">
        <v>482</v>
      </c>
      <c r="C422" s="33" t="s">
        <v>461</v>
      </c>
      <c r="D422" s="15">
        <f>VLOOKUP(C422,[1]CC!D$3:P$20,12,0)</f>
        <v>44625</v>
      </c>
      <c r="E422" s="16">
        <f>VLOOKUP(A422,[2]ImportationMaterialProgrammingE!B:C,2,0)</f>
        <v>540201871</v>
      </c>
      <c r="F422" s="3" t="s">
        <v>585</v>
      </c>
      <c r="H422" s="17">
        <f t="shared" ca="1" si="18"/>
        <v>77</v>
      </c>
      <c r="I422" s="15" t="e">
        <f>IF(VLOOKUP(A422,[2]ImportationMaterialProgrammingE!B:U,20,0)=0,"",VLOOKUP(A422,[2]ImportationMaterialProgrammingE!B:U,20,0))</f>
        <v>#REF!</v>
      </c>
      <c r="J422" s="15" t="str">
        <f>IF(VLOOKUP(A422,[2]ImportationMaterialProgrammingE!B:Y,24,0)&lt;&gt;"","Sim","Não")</f>
        <v>Não</v>
      </c>
      <c r="K422" s="15" t="str">
        <f>IF(VLOOKUP(A422,[2]ImportationMaterialProgrammingE!B:X,23,0)="DTA TRANSP",VLOOKUP(A422,[2]ImportationMaterialProgrammingE!B:V,21,0),"")</f>
        <v>16/03/2022</v>
      </c>
      <c r="L422" s="15" t="str">
        <f>IF(VLOOKUP(A422,[2]ImportationMaterialProgrammingE!B:Y,24,0)=0,"",VLOOKUP(A422,[2]ImportationMaterialProgrammingE!B:Y,24,0))</f>
        <v/>
      </c>
      <c r="N422" s="3" t="str">
        <f t="shared" si="19"/>
        <v/>
      </c>
      <c r="Q422" s="16" t="str">
        <f>VLOOKUP(A422,[2]ImportationMaterialProgrammingE!B:AN,39,0)</f>
        <v xml:space="preserve">          </v>
      </c>
      <c r="R422" s="22" t="str">
        <f>VLOOKUP(E422,[3]Relatório!$A$1:$AK$65536,29,0)</f>
        <v/>
      </c>
      <c r="S422" s="22" t="s">
        <v>587</v>
      </c>
      <c r="T422" s="17" t="str">
        <f>VLOOKUP(A422,[2]ImportationMaterialProgrammingE!B:F,5,0)</f>
        <v/>
      </c>
      <c r="U422" s="22" t="str">
        <f>VLOOKUP(E422,[3]Relatório!$A$1:$AK$65536,33,0)</f>
        <v/>
      </c>
      <c r="V422" s="22" t="s">
        <v>587</v>
      </c>
      <c r="Z422" s="15" t="str">
        <f>VLOOKUP(A422,[2]ImportationMaterialProgrammingE!B:X,23,0)</f>
        <v>DTA TRANSP</v>
      </c>
      <c r="AA422" s="1" t="str">
        <f>IF(Z422="DTA TRANSP","",VLOOKUP(A422,[2]ImportationMaterialProgrammingE!$B:$V,21,0))</f>
        <v/>
      </c>
      <c r="AB422" s="22" t="str">
        <f>VLOOKUP(E422,[3]Relatório!$A$1:$AK$65536,36,0)</f>
        <v/>
      </c>
      <c r="AC422" s="22" t="s">
        <v>587</v>
      </c>
      <c r="AF422" s="24"/>
      <c r="AG422" s="24"/>
      <c r="AH422" s="24"/>
      <c r="AI422" s="24"/>
    </row>
    <row r="423" spans="1:35" x14ac:dyDescent="0.25">
      <c r="A423" s="34">
        <v>80535913</v>
      </c>
      <c r="B423" s="33" t="s">
        <v>483</v>
      </c>
      <c r="C423" s="33" t="s">
        <v>461</v>
      </c>
      <c r="D423" s="15">
        <f>VLOOKUP(C423,[1]CC!D$3:P$20,12,0)</f>
        <v>44625</v>
      </c>
      <c r="E423" s="16">
        <f>VLOOKUP(A423,[2]ImportationMaterialProgrammingE!B:C,2,0)</f>
        <v>540201873</v>
      </c>
      <c r="F423" s="3" t="s">
        <v>585</v>
      </c>
      <c r="H423" s="17">
        <f t="shared" ca="1" si="18"/>
        <v>77</v>
      </c>
      <c r="I423" s="15" t="e">
        <f>IF(VLOOKUP(A423,[2]ImportationMaterialProgrammingE!B:U,20,0)=0,"",VLOOKUP(A423,[2]ImportationMaterialProgrammingE!B:U,20,0))</f>
        <v>#REF!</v>
      </c>
      <c r="J423" s="15" t="str">
        <f>IF(VLOOKUP(A423,[2]ImportationMaterialProgrammingE!B:Y,24,0)&lt;&gt;"","Sim","Não")</f>
        <v>Não</v>
      </c>
      <c r="K423" s="15" t="str">
        <f>IF(VLOOKUP(A423,[2]ImportationMaterialProgrammingE!B:X,23,0)="DTA TRANSP",VLOOKUP(A423,[2]ImportationMaterialProgrammingE!B:V,21,0),"")</f>
        <v>16/03/2022</v>
      </c>
      <c r="L423" s="15" t="str">
        <f>IF(VLOOKUP(A423,[2]ImportationMaterialProgrammingE!B:Y,24,0)=0,"",VLOOKUP(A423,[2]ImportationMaterialProgrammingE!B:Y,24,0))</f>
        <v/>
      </c>
      <c r="N423" s="3" t="str">
        <f t="shared" si="19"/>
        <v/>
      </c>
      <c r="Q423" s="16" t="str">
        <f>VLOOKUP(A423,[2]ImportationMaterialProgrammingE!B:AN,39,0)</f>
        <v xml:space="preserve">          </v>
      </c>
      <c r="R423" s="22" t="str">
        <f>VLOOKUP(E423,[3]Relatório!$A$1:$AK$65536,29,0)</f>
        <v/>
      </c>
      <c r="S423" s="22" t="s">
        <v>587</v>
      </c>
      <c r="T423" s="17" t="str">
        <f>VLOOKUP(A423,[2]ImportationMaterialProgrammingE!B:F,5,0)</f>
        <v/>
      </c>
      <c r="U423" s="22" t="str">
        <f>VLOOKUP(E423,[3]Relatório!$A$1:$AK$65536,33,0)</f>
        <v/>
      </c>
      <c r="V423" s="22" t="s">
        <v>587</v>
      </c>
      <c r="Z423" s="15" t="str">
        <f>VLOOKUP(A423,[2]ImportationMaterialProgrammingE!B:X,23,0)</f>
        <v>DTA TRANSP</v>
      </c>
      <c r="AA423" s="1" t="str">
        <f>IF(Z423="DTA TRANSP","",VLOOKUP(A423,[2]ImportationMaterialProgrammingE!$B:$V,21,0))</f>
        <v/>
      </c>
      <c r="AB423" s="22" t="str">
        <f>VLOOKUP(E423,[3]Relatório!$A$1:$AK$65536,36,0)</f>
        <v/>
      </c>
      <c r="AC423" s="22" t="s">
        <v>587</v>
      </c>
      <c r="AF423" s="24"/>
      <c r="AG423" s="24"/>
      <c r="AH423" s="24"/>
      <c r="AI423" s="24"/>
    </row>
    <row r="424" spans="1:35" x14ac:dyDescent="0.25">
      <c r="A424" s="34">
        <v>80535915</v>
      </c>
      <c r="B424" s="33" t="s">
        <v>484</v>
      </c>
      <c r="C424" s="33" t="s">
        <v>461</v>
      </c>
      <c r="D424" s="15">
        <f>VLOOKUP(C424,[1]CC!D$3:P$20,12,0)</f>
        <v>44625</v>
      </c>
      <c r="E424" s="16">
        <f>VLOOKUP(A424,[2]ImportationMaterialProgrammingE!B:C,2,0)</f>
        <v>540201876</v>
      </c>
      <c r="F424" s="3" t="s">
        <v>585</v>
      </c>
      <c r="H424" s="17">
        <f t="shared" ca="1" si="18"/>
        <v>77</v>
      </c>
      <c r="I424" s="15" t="str">
        <f>IF(VLOOKUP(A424,[2]ImportationMaterialProgrammingE!B:U,20,0)=0,"",VLOOKUP(A424,[2]ImportationMaterialProgrammingE!B:U,20,0))</f>
        <v>10/03/2022</v>
      </c>
      <c r="J424" s="15" t="str">
        <f>IF(VLOOKUP(A424,[2]ImportationMaterialProgrammingE!B:Y,24,0)&lt;&gt;"","Sim","Não")</f>
        <v>Não</v>
      </c>
      <c r="K424" s="15" t="str">
        <f>IF(VLOOKUP(A424,[2]ImportationMaterialProgrammingE!B:X,23,0)="DTA TRANSP",VLOOKUP(A424,[2]ImportationMaterialProgrammingE!B:V,21,0),"")</f>
        <v/>
      </c>
      <c r="L424" s="15" t="str">
        <f>IF(VLOOKUP(A424,[2]ImportationMaterialProgrammingE!B:Y,24,0)=0,"",VLOOKUP(A424,[2]ImportationMaterialProgrammingE!B:Y,24,0))</f>
        <v/>
      </c>
      <c r="M424" s="21">
        <v>5.6000000000000001E-2</v>
      </c>
      <c r="N424" s="3" t="str">
        <f t="shared" si="19"/>
        <v>Remover bloqueio</v>
      </c>
      <c r="Q424" s="16" t="str">
        <f>VLOOKUP(A424,[2]ImportationMaterialProgrammingE!B:AN,39,0)</f>
        <v>2204634653</v>
      </c>
      <c r="R424" s="22">
        <f>VLOOKUP(E424,[3]Relatório!$A$1:$AK$65536,29,0)</f>
        <v>44630</v>
      </c>
      <c r="S424" s="22">
        <v>44630</v>
      </c>
      <c r="T424" s="17" t="str">
        <f>VLOOKUP(A424,[2]ImportationMaterialProgrammingE!B:F,5,0)</f>
        <v>VERDE</v>
      </c>
      <c r="U424" s="22">
        <f>VLOOKUP(E424,[3]Relatório!$A$1:$AK$65536,33,0)</f>
        <v>44630</v>
      </c>
      <c r="V424" s="22">
        <v>44630</v>
      </c>
      <c r="Z424" s="15" t="str">
        <f>VLOOKUP(A424,[2]ImportationMaterialProgrammingE!B:X,23,0)</f>
        <v>SBL</v>
      </c>
      <c r="AA424" s="1" t="str">
        <f>IF(Z424="DTA TRANSP","",VLOOKUP(A424,[2]ImportationMaterialProgrammingE!$B:$V,21,0))</f>
        <v>10/03/2022</v>
      </c>
      <c r="AB424" s="22">
        <f>VLOOKUP(E424,[3]Relatório!$A$1:$AK$65536,36,0)</f>
        <v>44630</v>
      </c>
      <c r="AC424" s="22">
        <v>44630</v>
      </c>
      <c r="AD424" s="3" t="s">
        <v>457</v>
      </c>
      <c r="AF424" s="24"/>
      <c r="AG424" s="24"/>
      <c r="AH424" s="24"/>
      <c r="AI424" s="24"/>
    </row>
    <row r="425" spans="1:35" x14ac:dyDescent="0.25">
      <c r="A425" s="34">
        <v>80535916</v>
      </c>
      <c r="B425" s="33" t="s">
        <v>485</v>
      </c>
      <c r="C425" s="33" t="s">
        <v>461</v>
      </c>
      <c r="D425" s="15">
        <f>VLOOKUP(C425,[1]CC!D$3:P$20,12,0)</f>
        <v>44625</v>
      </c>
      <c r="E425" s="16">
        <f>VLOOKUP(A425,[2]ImportationMaterialProgrammingE!B:C,2,0)</f>
        <v>540201877</v>
      </c>
      <c r="F425" s="3" t="s">
        <v>585</v>
      </c>
      <c r="H425" s="17">
        <f t="shared" ca="1" si="18"/>
        <v>77</v>
      </c>
      <c r="I425" s="15" t="str">
        <f>IF(VLOOKUP(A425,[2]ImportationMaterialProgrammingE!B:U,20,0)=0,"",VLOOKUP(A425,[2]ImportationMaterialProgrammingE!B:U,20,0))</f>
        <v>14/03/2022</v>
      </c>
      <c r="J425" s="15" t="str">
        <f>IF(VLOOKUP(A425,[2]ImportationMaterialProgrammingE!B:Y,24,0)&lt;&gt;"","Sim","Não")</f>
        <v>Não</v>
      </c>
      <c r="K425" s="15" t="str">
        <f>IF(VLOOKUP(A425,[2]ImportationMaterialProgrammingE!B:X,23,0)="DTA TRANSP",VLOOKUP(A425,[2]ImportationMaterialProgrammingE!B:V,21,0),"")</f>
        <v/>
      </c>
      <c r="L425" s="15" t="str">
        <f>IF(VLOOKUP(A425,[2]ImportationMaterialProgrammingE!B:Y,24,0)=0,"",VLOOKUP(A425,[2]ImportationMaterialProgrammingE!B:Y,24,0))</f>
        <v/>
      </c>
      <c r="M425" s="21">
        <v>8.14E-2</v>
      </c>
      <c r="N425" s="3" t="str">
        <f t="shared" si="19"/>
        <v>Remover bloqueio</v>
      </c>
      <c r="Q425" s="16" t="str">
        <f>VLOOKUP(A425,[2]ImportationMaterialProgrammingE!B:AN,39,0)</f>
        <v xml:space="preserve">          </v>
      </c>
      <c r="R425" s="22">
        <f>VLOOKUP(E425,[3]Relatório!$A$1:$AK$65536,29,0)</f>
        <v>44631</v>
      </c>
      <c r="S425" s="22">
        <v>44631</v>
      </c>
      <c r="T425" s="17" t="str">
        <f>VLOOKUP(A425,[2]ImportationMaterialProgrammingE!B:F,5,0)</f>
        <v/>
      </c>
      <c r="U425" s="22">
        <f>VLOOKUP(E425,[3]Relatório!$A$1:$AK$65536,33,0)</f>
        <v>44634</v>
      </c>
      <c r="V425" s="22">
        <v>44634</v>
      </c>
      <c r="W425" s="18">
        <f t="shared" ref="W425" ca="1" si="23">IF(V425&lt;&gt;"",15-_xlfn.DAYS(NOW(),V425),"")</f>
        <v>11</v>
      </c>
      <c r="Z425" s="15" t="str">
        <f>VLOOKUP(A425,[2]ImportationMaterialProgrammingE!B:X,23,0)</f>
        <v>SBL</v>
      </c>
      <c r="AA425" s="1" t="str">
        <f>IF(Z425="DTA TRANSP","",VLOOKUP(A425,[2]ImportationMaterialProgrammingE!$B:$V,21,0))</f>
        <v/>
      </c>
      <c r="AB425" s="22">
        <f>VLOOKUP(E425,[3]Relatório!$A$1:$AK$65536,36,0)</f>
        <v>44634</v>
      </c>
      <c r="AC425" s="22">
        <v>44634</v>
      </c>
      <c r="AD425" s="3" t="s">
        <v>457</v>
      </c>
      <c r="AF425" s="24"/>
      <c r="AG425" s="24"/>
      <c r="AH425" s="24"/>
      <c r="AI425" s="24"/>
    </row>
    <row r="426" spans="1:35" x14ac:dyDescent="0.25">
      <c r="A426" s="34">
        <v>80535918</v>
      </c>
      <c r="B426" s="33" t="s">
        <v>486</v>
      </c>
      <c r="C426" s="33" t="s">
        <v>461</v>
      </c>
      <c r="D426" s="15">
        <f>VLOOKUP(C426,[1]CC!D$3:P$20,12,0)</f>
        <v>44625</v>
      </c>
      <c r="E426" s="16">
        <f>VLOOKUP(A426,[2]ImportationMaterialProgrammingE!B:C,2,0)</f>
        <v>540201879</v>
      </c>
      <c r="F426" s="3" t="s">
        <v>585</v>
      </c>
      <c r="H426" s="17">
        <f t="shared" ca="1" si="18"/>
        <v>77</v>
      </c>
      <c r="I426" s="15" t="str">
        <f>IF(VLOOKUP(A426,[2]ImportationMaterialProgrammingE!B:U,20,0)=0,"",VLOOKUP(A426,[2]ImportationMaterialProgrammingE!B:U,20,0))</f>
        <v>15/03/2022</v>
      </c>
      <c r="J426" s="15" t="str">
        <f>IF(VLOOKUP(A426,[2]ImportationMaterialProgrammingE!B:Y,24,0)&lt;&gt;"","Sim","Não")</f>
        <v>Não</v>
      </c>
      <c r="K426" s="15" t="str">
        <f>IF(VLOOKUP(A426,[2]ImportationMaterialProgrammingE!B:X,23,0)="DTA TRANSP",VLOOKUP(A426,[2]ImportationMaterialProgrammingE!B:V,21,0),"")</f>
        <v/>
      </c>
      <c r="L426" s="15" t="str">
        <f>IF(VLOOKUP(A426,[2]ImportationMaterialProgrammingE!B:Y,24,0)=0,"",VLOOKUP(A426,[2]ImportationMaterialProgrammingE!B:Y,24,0))</f>
        <v/>
      </c>
      <c r="M426" s="21">
        <v>5.0599999999999999E-2</v>
      </c>
      <c r="N426" s="3" t="str">
        <f t="shared" si="19"/>
        <v>Remover bloqueio</v>
      </c>
      <c r="Q426" s="16" t="str">
        <f>VLOOKUP(A426,[2]ImportationMaterialProgrammingE!B:AN,39,0)</f>
        <v xml:space="preserve">          </v>
      </c>
      <c r="R426" s="22">
        <f>VLOOKUP(E426,[3]Relatório!$A$1:$AK$65536,29,0)</f>
        <v>44631</v>
      </c>
      <c r="S426" s="22">
        <v>44631</v>
      </c>
      <c r="T426" s="17" t="str">
        <f>VLOOKUP(A426,[2]ImportationMaterialProgrammingE!B:F,5,0)</f>
        <v/>
      </c>
      <c r="U426" s="22" t="str">
        <f>VLOOKUP(E426,[3]Relatório!$A$1:$AK$65536,33,0)</f>
        <v/>
      </c>
      <c r="V426" s="22" t="s">
        <v>587</v>
      </c>
      <c r="Z426" s="15" t="str">
        <f>VLOOKUP(A426,[2]ImportationMaterialProgrammingE!B:X,23,0)</f>
        <v>SBL</v>
      </c>
      <c r="AA426" s="1" t="str">
        <f>IF(Z426="DTA TRANSP","",VLOOKUP(A426,[2]ImportationMaterialProgrammingE!$B:$V,21,0))</f>
        <v/>
      </c>
      <c r="AB426" s="22" t="str">
        <f>VLOOKUP(E426,[3]Relatório!$A$1:$AK$65536,36,0)</f>
        <v/>
      </c>
      <c r="AC426" s="22" t="s">
        <v>587</v>
      </c>
      <c r="AF426" s="24"/>
      <c r="AG426" s="24"/>
      <c r="AH426" s="24"/>
      <c r="AI426" s="24"/>
    </row>
    <row r="427" spans="1:35" x14ac:dyDescent="0.25">
      <c r="A427" s="34">
        <v>80535926</v>
      </c>
      <c r="B427" s="33" t="s">
        <v>487</v>
      </c>
      <c r="C427" s="33" t="s">
        <v>461</v>
      </c>
      <c r="D427" s="15">
        <f>VLOOKUP(C427,[1]CC!D$3:P$20,12,0)</f>
        <v>44625</v>
      </c>
      <c r="E427" s="16">
        <f>VLOOKUP(A427,[2]ImportationMaterialProgrammingE!B:C,2,0)</f>
        <v>540201881</v>
      </c>
      <c r="F427" s="3" t="s">
        <v>585</v>
      </c>
      <c r="H427" s="17">
        <f t="shared" ca="1" si="18"/>
        <v>77</v>
      </c>
      <c r="I427" s="15" t="e">
        <f>IF(VLOOKUP(A427,[2]ImportationMaterialProgrammingE!B:U,20,0)=0,"",VLOOKUP(A427,[2]ImportationMaterialProgrammingE!B:U,20,0))</f>
        <v>#REF!</v>
      </c>
      <c r="J427" s="15" t="str">
        <f>IF(VLOOKUP(A427,[2]ImportationMaterialProgrammingE!B:Y,24,0)&lt;&gt;"","Sim","Não")</f>
        <v>Não</v>
      </c>
      <c r="K427" s="15" t="str">
        <f>IF(VLOOKUP(A427,[2]ImportationMaterialProgrammingE!B:X,23,0)="DTA TRANSP",VLOOKUP(A427,[2]ImportationMaterialProgrammingE!B:V,21,0),"")</f>
        <v/>
      </c>
      <c r="L427" s="15" t="str">
        <f>IF(VLOOKUP(A427,[2]ImportationMaterialProgrammingE!B:Y,24,0)=0,"",VLOOKUP(A427,[2]ImportationMaterialProgrammingE!B:Y,24,0))</f>
        <v/>
      </c>
      <c r="N427" s="3" t="str">
        <f t="shared" si="19"/>
        <v/>
      </c>
      <c r="Q427" s="16" t="str">
        <f>VLOOKUP(A427,[2]ImportationMaterialProgrammingE!B:AN,39,0)</f>
        <v xml:space="preserve">          </v>
      </c>
      <c r="R427" s="22" t="str">
        <f>VLOOKUP(E427,[3]Relatório!$A$1:$AK$65536,29,0)</f>
        <v/>
      </c>
      <c r="S427" s="22" t="s">
        <v>587</v>
      </c>
      <c r="T427" s="17" t="str">
        <f>VLOOKUP(A427,[2]ImportationMaterialProgrammingE!B:F,5,0)</f>
        <v/>
      </c>
      <c r="U427" s="22" t="str">
        <f>VLOOKUP(E427,[3]Relatório!$A$1:$AK$65536,33,0)</f>
        <v/>
      </c>
      <c r="V427" s="22" t="s">
        <v>587</v>
      </c>
      <c r="Z427" s="15" t="str">
        <f>VLOOKUP(A427,[2]ImportationMaterialProgrammingE!B:X,23,0)</f>
        <v/>
      </c>
      <c r="AA427" s="1" t="str">
        <f>IF(Z427="DTA TRANSP","",VLOOKUP(A427,[2]ImportationMaterialProgrammingE!$B:$V,21,0))</f>
        <v/>
      </c>
      <c r="AB427" s="22" t="str">
        <f>VLOOKUP(E427,[3]Relatório!$A$1:$AK$65536,36,0)</f>
        <v/>
      </c>
      <c r="AC427" s="22" t="s">
        <v>587</v>
      </c>
      <c r="AF427" s="24"/>
      <c r="AG427" s="24"/>
      <c r="AH427" s="24"/>
      <c r="AI427" s="24"/>
    </row>
    <row r="428" spans="1:35" x14ac:dyDescent="0.25">
      <c r="A428" s="34">
        <v>80535927</v>
      </c>
      <c r="B428" s="33" t="s">
        <v>488</v>
      </c>
      <c r="C428" s="33" t="s">
        <v>461</v>
      </c>
      <c r="D428" s="15">
        <f>VLOOKUP(C428,[1]CC!D$3:P$20,12,0)</f>
        <v>44625</v>
      </c>
      <c r="E428" s="16">
        <f>VLOOKUP(A428,[2]ImportationMaterialProgrammingE!B:C,2,0)</f>
        <v>540201883</v>
      </c>
      <c r="F428" s="3" t="s">
        <v>585</v>
      </c>
      <c r="H428" s="17">
        <f t="shared" ca="1" si="18"/>
        <v>77</v>
      </c>
      <c r="I428" s="15" t="e">
        <f>IF(VLOOKUP(A428,[2]ImportationMaterialProgrammingE!B:U,20,0)=0,"",VLOOKUP(A428,[2]ImportationMaterialProgrammingE!B:U,20,0))</f>
        <v>#REF!</v>
      </c>
      <c r="J428" s="15" t="str">
        <f>IF(VLOOKUP(A428,[2]ImportationMaterialProgrammingE!B:Y,24,0)&lt;&gt;"","Sim","Não")</f>
        <v>Não</v>
      </c>
      <c r="K428" s="15" t="str">
        <f>IF(VLOOKUP(A428,[2]ImportationMaterialProgrammingE!B:X,23,0)="DTA TRANSP",VLOOKUP(A428,[2]ImportationMaterialProgrammingE!B:V,21,0),"")</f>
        <v/>
      </c>
      <c r="L428" s="15" t="str">
        <f>IF(VLOOKUP(A428,[2]ImportationMaterialProgrammingE!B:Y,24,0)=0,"",VLOOKUP(A428,[2]ImportationMaterialProgrammingE!B:Y,24,0))</f>
        <v/>
      </c>
      <c r="N428" s="3" t="str">
        <f t="shared" si="19"/>
        <v/>
      </c>
      <c r="Q428" s="16" t="str">
        <f>VLOOKUP(A428,[2]ImportationMaterialProgrammingE!B:AN,39,0)</f>
        <v xml:space="preserve">          </v>
      </c>
      <c r="R428" s="22" t="str">
        <f>VLOOKUP(E428,[3]Relatório!$A$1:$AK$65536,29,0)</f>
        <v/>
      </c>
      <c r="S428" s="22" t="s">
        <v>587</v>
      </c>
      <c r="T428" s="17" t="str">
        <f>VLOOKUP(A428,[2]ImportationMaterialProgrammingE!B:F,5,0)</f>
        <v/>
      </c>
      <c r="U428" s="22" t="str">
        <f>VLOOKUP(E428,[3]Relatório!$A$1:$AK$65536,33,0)</f>
        <v/>
      </c>
      <c r="V428" s="22" t="s">
        <v>587</v>
      </c>
      <c r="Z428" s="15" t="str">
        <f>VLOOKUP(A428,[2]ImportationMaterialProgrammingE!B:X,23,0)</f>
        <v>SBL</v>
      </c>
      <c r="AA428" s="1" t="str">
        <f>IF(Z428="DTA TRANSP","",VLOOKUP(A428,[2]ImportationMaterialProgrammingE!$B:$V,21,0))</f>
        <v/>
      </c>
      <c r="AB428" s="22" t="str">
        <f>VLOOKUP(E428,[3]Relatório!$A$1:$AK$65536,36,0)</f>
        <v/>
      </c>
      <c r="AC428" s="22" t="s">
        <v>587</v>
      </c>
      <c r="AF428" s="24"/>
      <c r="AG428" s="24"/>
      <c r="AH428" s="24"/>
      <c r="AI428" s="24"/>
    </row>
    <row r="429" spans="1:35" x14ac:dyDescent="0.25">
      <c r="A429" s="34">
        <v>80535928</v>
      </c>
      <c r="B429" s="33" t="s">
        <v>489</v>
      </c>
      <c r="C429" s="33" t="s">
        <v>461</v>
      </c>
      <c r="D429" s="15">
        <f>VLOOKUP(C429,[1]CC!D$3:P$20,12,0)</f>
        <v>44625</v>
      </c>
      <c r="E429" s="16">
        <f>VLOOKUP(A429,[2]ImportationMaterialProgrammingE!B:C,2,0)</f>
        <v>540201884</v>
      </c>
      <c r="F429" s="3" t="s">
        <v>585</v>
      </c>
      <c r="H429" s="17">
        <f t="shared" ca="1" si="18"/>
        <v>77</v>
      </c>
      <c r="I429" s="15" t="str">
        <f>IF(VLOOKUP(A429,[2]ImportationMaterialProgrammingE!B:U,20,0)=0,"",VLOOKUP(A429,[2]ImportationMaterialProgrammingE!B:U,20,0))</f>
        <v>14/03/2022</v>
      </c>
      <c r="J429" s="15" t="str">
        <f>IF(VLOOKUP(A429,[2]ImportationMaterialProgrammingE!B:Y,24,0)&lt;&gt;"","Sim","Não")</f>
        <v>Não</v>
      </c>
      <c r="K429" s="15" t="str">
        <f>IF(VLOOKUP(A429,[2]ImportationMaterialProgrammingE!B:X,23,0)="DTA TRANSP",VLOOKUP(A429,[2]ImportationMaterialProgrammingE!B:V,21,0),"")</f>
        <v/>
      </c>
      <c r="L429" s="15" t="str">
        <f>IF(VLOOKUP(A429,[2]ImportationMaterialProgrammingE!B:Y,24,0)=0,"",VLOOKUP(A429,[2]ImportationMaterialProgrammingE!B:Y,24,0))</f>
        <v/>
      </c>
      <c r="N429" s="3" t="str">
        <f t="shared" si="19"/>
        <v/>
      </c>
      <c r="Q429" s="16" t="str">
        <f>VLOOKUP(A429,[2]ImportationMaterialProgrammingE!B:AN,39,0)</f>
        <v xml:space="preserve">          </v>
      </c>
      <c r="R429" s="22">
        <f>VLOOKUP(E429,[3]Relatório!$A$1:$AK$65536,29,0)</f>
        <v>44634</v>
      </c>
      <c r="S429" s="22">
        <v>44634</v>
      </c>
      <c r="T429" s="17" t="str">
        <f>VLOOKUP(A429,[2]ImportationMaterialProgrammingE!B:F,5,0)</f>
        <v/>
      </c>
      <c r="U429" s="22">
        <f>VLOOKUP(E429,[3]Relatório!$A$1:$AK$65536,33,0)</f>
        <v>44635</v>
      </c>
      <c r="V429" s="22" t="s">
        <v>587</v>
      </c>
      <c r="Z429" s="15" t="str">
        <f>VLOOKUP(A429,[2]ImportationMaterialProgrammingE!B:X,23,0)</f>
        <v/>
      </c>
      <c r="AA429" s="1" t="str">
        <f>IF(Z429="DTA TRANSP","",VLOOKUP(A429,[2]ImportationMaterialProgrammingE!$B:$V,21,0))</f>
        <v/>
      </c>
      <c r="AB429" s="22" t="str">
        <f>VLOOKUP(E429,[3]Relatório!$A$1:$AK$65536,36,0)</f>
        <v/>
      </c>
      <c r="AC429" s="22" t="s">
        <v>587</v>
      </c>
      <c r="AF429" s="24"/>
      <c r="AG429" s="24"/>
      <c r="AH429" s="24"/>
      <c r="AI429" s="24"/>
    </row>
    <row r="430" spans="1:35" x14ac:dyDescent="0.25">
      <c r="A430" s="34">
        <v>80535930</v>
      </c>
      <c r="B430" s="33" t="s">
        <v>490</v>
      </c>
      <c r="C430" s="33" t="s">
        <v>461</v>
      </c>
      <c r="D430" s="15">
        <f>VLOOKUP(C430,[1]CC!D$3:P$20,12,0)</f>
        <v>44625</v>
      </c>
      <c r="E430" s="16">
        <f>VLOOKUP(A430,[2]ImportationMaterialProgrammingE!B:C,2,0)</f>
        <v>540201887</v>
      </c>
      <c r="F430" s="3" t="s">
        <v>585</v>
      </c>
      <c r="H430" s="17">
        <f t="shared" ca="1" si="18"/>
        <v>77</v>
      </c>
      <c r="I430" s="15" t="e">
        <f>IF(VLOOKUP(A430,[2]ImportationMaterialProgrammingE!B:U,20,0)=0,"",VLOOKUP(A430,[2]ImportationMaterialProgrammingE!B:U,20,0))</f>
        <v>#REF!</v>
      </c>
      <c r="J430" s="15" t="str">
        <f>IF(VLOOKUP(A430,[2]ImportationMaterialProgrammingE!B:Y,24,0)&lt;&gt;"","Sim","Não")</f>
        <v>Não</v>
      </c>
      <c r="K430" s="15" t="str">
        <f>IF(VLOOKUP(A430,[2]ImportationMaterialProgrammingE!B:X,23,0)="DTA TRANSP",VLOOKUP(A430,[2]ImportationMaterialProgrammingE!B:V,21,0),"")</f>
        <v/>
      </c>
      <c r="L430" s="15" t="str">
        <f>IF(VLOOKUP(A430,[2]ImportationMaterialProgrammingE!B:Y,24,0)=0,"",VLOOKUP(A430,[2]ImportationMaterialProgrammingE!B:Y,24,0))</f>
        <v/>
      </c>
      <c r="N430" s="3" t="str">
        <f t="shared" si="19"/>
        <v/>
      </c>
      <c r="Q430" s="16" t="str">
        <f>VLOOKUP(A430,[2]ImportationMaterialProgrammingE!B:AN,39,0)</f>
        <v xml:space="preserve">          </v>
      </c>
      <c r="R430" s="22" t="str">
        <f>VLOOKUP(E430,[3]Relatório!$A$1:$AK$65536,29,0)</f>
        <v/>
      </c>
      <c r="S430" s="22" t="s">
        <v>587</v>
      </c>
      <c r="T430" s="17" t="str">
        <f>VLOOKUP(A430,[2]ImportationMaterialProgrammingE!B:F,5,0)</f>
        <v/>
      </c>
      <c r="U430" s="22" t="str">
        <f>VLOOKUP(E430,[3]Relatório!$A$1:$AK$65536,33,0)</f>
        <v/>
      </c>
      <c r="V430" s="22" t="s">
        <v>587</v>
      </c>
      <c r="Z430" s="15" t="str">
        <f>VLOOKUP(A430,[2]ImportationMaterialProgrammingE!B:X,23,0)</f>
        <v/>
      </c>
      <c r="AA430" s="1" t="str">
        <f>IF(Z430="DTA TRANSP","",VLOOKUP(A430,[2]ImportationMaterialProgrammingE!$B:$V,21,0))</f>
        <v/>
      </c>
      <c r="AB430" s="22" t="str">
        <f>VLOOKUP(E430,[3]Relatório!$A$1:$AK$65536,36,0)</f>
        <v/>
      </c>
      <c r="AC430" s="22" t="s">
        <v>587</v>
      </c>
      <c r="AF430" s="24"/>
      <c r="AG430" s="24"/>
      <c r="AH430" s="24"/>
      <c r="AI430" s="24"/>
    </row>
    <row r="431" spans="1:35" x14ac:dyDescent="0.25">
      <c r="A431" s="34">
        <v>80535931</v>
      </c>
      <c r="B431" s="33" t="s">
        <v>491</v>
      </c>
      <c r="C431" s="33" t="s">
        <v>461</v>
      </c>
      <c r="D431" s="15">
        <f>VLOOKUP(C431,[1]CC!D$3:P$20,12,0)</f>
        <v>44625</v>
      </c>
      <c r="E431" s="16">
        <f>VLOOKUP(A431,[2]ImportationMaterialProgrammingE!B:C,2,0)</f>
        <v>540201888</v>
      </c>
      <c r="F431" s="3" t="s">
        <v>585</v>
      </c>
      <c r="H431" s="17">
        <f t="shared" ca="1" si="18"/>
        <v>77</v>
      </c>
      <c r="I431" s="15" t="str">
        <f>IF(VLOOKUP(A431,[2]ImportationMaterialProgrammingE!B:U,20,0)=0,"",VLOOKUP(A431,[2]ImportationMaterialProgrammingE!B:U,20,0))</f>
        <v>17/03/2022</v>
      </c>
      <c r="J431" s="15" t="str">
        <f>IF(VLOOKUP(A431,[2]ImportationMaterialProgrammingE!B:Y,24,0)&lt;&gt;"","Sim","Não")</f>
        <v>Não</v>
      </c>
      <c r="K431" s="15" t="str">
        <f>IF(VLOOKUP(A431,[2]ImportationMaterialProgrammingE!B:X,23,0)="DTA TRANSP",VLOOKUP(A431,[2]ImportationMaterialProgrammingE!B:V,21,0),"")</f>
        <v/>
      </c>
      <c r="L431" s="15" t="str">
        <f>IF(VLOOKUP(A431,[2]ImportationMaterialProgrammingE!B:Y,24,0)=0,"",VLOOKUP(A431,[2]ImportationMaterialProgrammingE!B:Y,24,0))</f>
        <v/>
      </c>
      <c r="N431" s="3" t="str">
        <f t="shared" si="19"/>
        <v/>
      </c>
      <c r="Q431" s="16" t="str">
        <f>VLOOKUP(A431,[2]ImportationMaterialProgrammingE!B:AN,39,0)</f>
        <v xml:space="preserve">          </v>
      </c>
      <c r="R431" s="22" t="str">
        <f>VLOOKUP(E431,[3]Relatório!$A$1:$AK$65536,29,0)</f>
        <v/>
      </c>
      <c r="S431" s="22" t="s">
        <v>587</v>
      </c>
      <c r="T431" s="17" t="str">
        <f>VLOOKUP(A431,[2]ImportationMaterialProgrammingE!B:F,5,0)</f>
        <v/>
      </c>
      <c r="U431" s="22" t="str">
        <f>VLOOKUP(E431,[3]Relatório!$A$1:$AK$65536,33,0)</f>
        <v/>
      </c>
      <c r="V431" s="22" t="s">
        <v>587</v>
      </c>
      <c r="Z431" s="15" t="str">
        <f>VLOOKUP(A431,[2]ImportationMaterialProgrammingE!B:X,23,0)</f>
        <v/>
      </c>
      <c r="AA431" s="1" t="str">
        <f>IF(Z431="DTA TRANSP","",VLOOKUP(A431,[2]ImportationMaterialProgrammingE!$B:$V,21,0))</f>
        <v/>
      </c>
      <c r="AB431" s="22" t="str">
        <f>VLOOKUP(E431,[3]Relatório!$A$1:$AK$65536,36,0)</f>
        <v/>
      </c>
      <c r="AC431" s="22" t="s">
        <v>587</v>
      </c>
      <c r="AF431" s="24"/>
      <c r="AG431" s="24"/>
      <c r="AH431" s="24"/>
      <c r="AI431" s="24"/>
    </row>
    <row r="432" spans="1:35" x14ac:dyDescent="0.25">
      <c r="A432" s="34">
        <v>80535933</v>
      </c>
      <c r="B432" s="33" t="s">
        <v>492</v>
      </c>
      <c r="C432" s="33" t="s">
        <v>461</v>
      </c>
      <c r="D432" s="15">
        <f>VLOOKUP(C432,[1]CC!D$3:P$20,12,0)</f>
        <v>44625</v>
      </c>
      <c r="E432" s="16">
        <f>VLOOKUP(A432,[2]ImportationMaterialProgrammingE!B:C,2,0)</f>
        <v>540201889</v>
      </c>
      <c r="F432" s="3" t="s">
        <v>585</v>
      </c>
      <c r="H432" s="17">
        <f t="shared" ca="1" si="18"/>
        <v>77</v>
      </c>
      <c r="I432" s="15" t="str">
        <f>IF(VLOOKUP(A432,[2]ImportationMaterialProgrammingE!B:U,20,0)=0,"",VLOOKUP(A432,[2]ImportationMaterialProgrammingE!B:U,20,0))</f>
        <v>17/03/2022</v>
      </c>
      <c r="J432" s="15" t="str">
        <f>IF(VLOOKUP(A432,[2]ImportationMaterialProgrammingE!B:Y,24,0)&lt;&gt;"","Sim","Não")</f>
        <v>Não</v>
      </c>
      <c r="K432" s="15" t="str">
        <f>IF(VLOOKUP(A432,[2]ImportationMaterialProgrammingE!B:X,23,0)="DTA TRANSP",VLOOKUP(A432,[2]ImportationMaterialProgrammingE!B:V,21,0),"")</f>
        <v/>
      </c>
      <c r="L432" s="15" t="str">
        <f>IF(VLOOKUP(A432,[2]ImportationMaterialProgrammingE!B:Y,24,0)=0,"",VLOOKUP(A432,[2]ImportationMaterialProgrammingE!B:Y,24,0))</f>
        <v/>
      </c>
      <c r="N432" s="3" t="str">
        <f t="shared" si="19"/>
        <v/>
      </c>
      <c r="Q432" s="16" t="str">
        <f>VLOOKUP(A432,[2]ImportationMaterialProgrammingE!B:AN,39,0)</f>
        <v xml:space="preserve">          </v>
      </c>
      <c r="R432" s="22" t="str">
        <f>VLOOKUP(E432,[3]Relatório!$A$1:$AK$65536,29,0)</f>
        <v/>
      </c>
      <c r="S432" s="22" t="s">
        <v>587</v>
      </c>
      <c r="T432" s="17" t="str">
        <f>VLOOKUP(A432,[2]ImportationMaterialProgrammingE!B:F,5,0)</f>
        <v/>
      </c>
      <c r="U432" s="22" t="str">
        <f>VLOOKUP(E432,[3]Relatório!$A$1:$AK$65536,33,0)</f>
        <v/>
      </c>
      <c r="V432" s="22" t="s">
        <v>587</v>
      </c>
      <c r="Z432" s="15" t="str">
        <f>VLOOKUP(A432,[2]ImportationMaterialProgrammingE!B:X,23,0)</f>
        <v>SBL</v>
      </c>
      <c r="AA432" s="1" t="str">
        <f>IF(Z432="DTA TRANSP","",VLOOKUP(A432,[2]ImportationMaterialProgrammingE!$B:$V,21,0))</f>
        <v/>
      </c>
      <c r="AB432" s="22" t="str">
        <f>VLOOKUP(E432,[3]Relatório!$A$1:$AK$65536,36,0)</f>
        <v/>
      </c>
      <c r="AC432" s="22" t="s">
        <v>587</v>
      </c>
      <c r="AF432" s="24"/>
      <c r="AG432" s="24"/>
      <c r="AH432" s="24"/>
      <c r="AI432" s="24"/>
    </row>
    <row r="433" spans="1:35" x14ac:dyDescent="0.25">
      <c r="A433" s="34">
        <v>80535934</v>
      </c>
      <c r="B433" s="33" t="s">
        <v>493</v>
      </c>
      <c r="C433" s="33" t="s">
        <v>461</v>
      </c>
      <c r="D433" s="15">
        <f>VLOOKUP(C433,[1]CC!D$3:P$20,12,0)</f>
        <v>44625</v>
      </c>
      <c r="E433" s="16">
        <f>VLOOKUP(A433,[2]ImportationMaterialProgrammingE!B:C,2,0)</f>
        <v>540201869</v>
      </c>
      <c r="F433" s="3" t="s">
        <v>585</v>
      </c>
      <c r="H433" s="17">
        <f t="shared" ca="1" si="18"/>
        <v>77</v>
      </c>
      <c r="I433" s="15" t="str">
        <f>IF(VLOOKUP(A433,[2]ImportationMaterialProgrammingE!B:U,20,0)=0,"",VLOOKUP(A433,[2]ImportationMaterialProgrammingE!B:U,20,0))</f>
        <v>28/03/2022</v>
      </c>
      <c r="J433" s="15" t="str">
        <f>IF(VLOOKUP(A433,[2]ImportationMaterialProgrammingE!B:Y,24,0)&lt;&gt;"","Sim","Não")</f>
        <v>Não</v>
      </c>
      <c r="K433" s="15" t="str">
        <f>IF(VLOOKUP(A433,[2]ImportationMaterialProgrammingE!B:X,23,0)="DTA TRANSP",VLOOKUP(A433,[2]ImportationMaterialProgrammingE!B:V,21,0),"")</f>
        <v/>
      </c>
      <c r="L433" s="15" t="str">
        <f>IF(VLOOKUP(A433,[2]ImportationMaterialProgrammingE!B:Y,24,0)=0,"",VLOOKUP(A433,[2]ImportationMaterialProgrammingE!B:Y,24,0))</f>
        <v/>
      </c>
      <c r="N433" s="3" t="str">
        <f t="shared" si="19"/>
        <v/>
      </c>
      <c r="Q433" s="16" t="str">
        <f>VLOOKUP(A433,[2]ImportationMaterialProgrammingE!B:AN,39,0)</f>
        <v xml:space="preserve">          </v>
      </c>
      <c r="R433" s="22" t="str">
        <f>VLOOKUP(E433,[3]Relatório!$A$1:$AK$65536,29,0)</f>
        <v/>
      </c>
      <c r="S433" s="22" t="s">
        <v>587</v>
      </c>
      <c r="T433" s="17" t="str">
        <f>VLOOKUP(A433,[2]ImportationMaterialProgrammingE!B:F,5,0)</f>
        <v/>
      </c>
      <c r="U433" s="22" t="str">
        <f>VLOOKUP(E433,[3]Relatório!$A$1:$AK$65536,33,0)</f>
        <v/>
      </c>
      <c r="V433" s="22" t="s">
        <v>587</v>
      </c>
      <c r="Z433" s="15" t="str">
        <f>VLOOKUP(A433,[2]ImportationMaterialProgrammingE!B:X,23,0)</f>
        <v/>
      </c>
      <c r="AA433" s="1" t="str">
        <f>IF(Z433="DTA TRANSP","",VLOOKUP(A433,[2]ImportationMaterialProgrammingE!$B:$V,21,0))</f>
        <v/>
      </c>
      <c r="AB433" s="22" t="str">
        <f>VLOOKUP(E433,[3]Relatório!$A$1:$AK$65536,36,0)</f>
        <v/>
      </c>
      <c r="AC433" s="22" t="s">
        <v>587</v>
      </c>
      <c r="AF433" s="24"/>
      <c r="AG433" s="24"/>
      <c r="AH433" s="24"/>
      <c r="AI433" s="24"/>
    </row>
    <row r="434" spans="1:35" x14ac:dyDescent="0.25">
      <c r="A434" s="34">
        <v>80536000</v>
      </c>
      <c r="B434" s="33" t="s">
        <v>494</v>
      </c>
      <c r="C434" s="33" t="s">
        <v>461</v>
      </c>
      <c r="D434" s="15">
        <f>VLOOKUP(C434,[1]CC!D$3:P$20,12,0)</f>
        <v>44625</v>
      </c>
      <c r="E434" s="16">
        <f>VLOOKUP(A434,[2]ImportationMaterialProgrammingE!B:C,2,0)</f>
        <v>540201894</v>
      </c>
      <c r="F434" s="3" t="s">
        <v>585</v>
      </c>
      <c r="H434" s="17">
        <f t="shared" ca="1" si="18"/>
        <v>77</v>
      </c>
      <c r="I434" s="15" t="e">
        <f>IF(VLOOKUP(A434,[2]ImportationMaterialProgrammingE!B:U,20,0)=0,"",VLOOKUP(A434,[2]ImportationMaterialProgrammingE!B:U,20,0))</f>
        <v>#REF!</v>
      </c>
      <c r="J434" s="15" t="str">
        <f>IF(VLOOKUP(A434,[2]ImportationMaterialProgrammingE!B:Y,24,0)&lt;&gt;"","Sim","Não")</f>
        <v>Não</v>
      </c>
      <c r="K434" s="15" t="str">
        <f>IF(VLOOKUP(A434,[2]ImportationMaterialProgrammingE!B:X,23,0)="DTA TRANSP",VLOOKUP(A434,[2]ImportationMaterialProgrammingE!B:V,21,0),"")</f>
        <v/>
      </c>
      <c r="L434" s="15" t="str">
        <f>IF(VLOOKUP(A434,[2]ImportationMaterialProgrammingE!B:Y,24,0)=0,"",VLOOKUP(A434,[2]ImportationMaterialProgrammingE!B:Y,24,0))</f>
        <v/>
      </c>
      <c r="N434" s="3" t="str">
        <f t="shared" si="19"/>
        <v/>
      </c>
      <c r="Q434" s="16" t="str">
        <f>VLOOKUP(A434,[2]ImportationMaterialProgrammingE!B:AN,39,0)</f>
        <v xml:space="preserve">          </v>
      </c>
      <c r="R434" s="22" t="str">
        <f>VLOOKUP(E434,[3]Relatório!$A$1:$AK$65536,29,0)</f>
        <v/>
      </c>
      <c r="S434" s="22" t="s">
        <v>587</v>
      </c>
      <c r="T434" s="17" t="str">
        <f>VLOOKUP(A434,[2]ImportationMaterialProgrammingE!B:F,5,0)</f>
        <v/>
      </c>
      <c r="U434" s="22" t="str">
        <f>VLOOKUP(E434,[3]Relatório!$A$1:$AK$65536,33,0)</f>
        <v/>
      </c>
      <c r="V434" s="22" t="s">
        <v>587</v>
      </c>
      <c r="Z434" s="15" t="str">
        <f>VLOOKUP(A434,[2]ImportationMaterialProgrammingE!B:X,23,0)</f>
        <v/>
      </c>
      <c r="AA434" s="1" t="str">
        <f>IF(Z434="DTA TRANSP","",VLOOKUP(A434,[2]ImportationMaterialProgrammingE!$B:$V,21,0))</f>
        <v/>
      </c>
      <c r="AB434" s="22" t="str">
        <f>VLOOKUP(E434,[3]Relatório!$A$1:$AK$65536,36,0)</f>
        <v/>
      </c>
      <c r="AC434" s="22" t="s">
        <v>587</v>
      </c>
      <c r="AF434" s="24"/>
      <c r="AG434" s="24"/>
      <c r="AH434" s="24"/>
      <c r="AI434" s="24"/>
    </row>
    <row r="435" spans="1:35" x14ac:dyDescent="0.25">
      <c r="A435" s="34">
        <v>80536019</v>
      </c>
      <c r="B435" s="33" t="s">
        <v>495</v>
      </c>
      <c r="C435" s="33" t="s">
        <v>461</v>
      </c>
      <c r="D435" s="15">
        <f>VLOOKUP(C435,[1]CC!D$3:P$20,12,0)</f>
        <v>44625</v>
      </c>
      <c r="E435" s="16">
        <f>VLOOKUP(A435,[2]ImportationMaterialProgrammingE!B:C,2,0)</f>
        <v>540201891</v>
      </c>
      <c r="F435" s="3" t="s">
        <v>585</v>
      </c>
      <c r="H435" s="17">
        <f t="shared" ca="1" si="18"/>
        <v>77</v>
      </c>
      <c r="I435" s="15" t="str">
        <f>IF(VLOOKUP(A435,[2]ImportationMaterialProgrammingE!B:U,20,0)=0,"",VLOOKUP(A435,[2]ImportationMaterialProgrammingE!B:U,20,0))</f>
        <v>08/03/2022</v>
      </c>
      <c r="J435" s="15" t="str">
        <f>IF(VLOOKUP(A435,[2]ImportationMaterialProgrammingE!B:Y,24,0)&lt;&gt;"","Sim","Não")</f>
        <v>Não</v>
      </c>
      <c r="K435" s="15" t="str">
        <f>IF(VLOOKUP(A435,[2]ImportationMaterialProgrammingE!B:X,23,0)="DTA TRANSP",VLOOKUP(A435,[2]ImportationMaterialProgrammingE!B:V,21,0),"")</f>
        <v/>
      </c>
      <c r="L435" s="15" t="str">
        <f>IF(VLOOKUP(A435,[2]ImportationMaterialProgrammingE!B:Y,24,0)=0,"",VLOOKUP(A435,[2]ImportationMaterialProgrammingE!B:Y,24,0))</f>
        <v/>
      </c>
      <c r="N435" s="3" t="str">
        <f t="shared" si="19"/>
        <v/>
      </c>
      <c r="P435" s="3" t="s">
        <v>456</v>
      </c>
      <c r="Q435" s="16" t="str">
        <f>VLOOKUP(A435,[2]ImportationMaterialProgrammingE!B:AN,39,0)</f>
        <v>2204463581</v>
      </c>
      <c r="R435" s="22">
        <f>VLOOKUP(E435,[3]Relatório!$A$1:$AK$65536,29,0)</f>
        <v>44629</v>
      </c>
      <c r="S435" s="22">
        <v>44629</v>
      </c>
      <c r="T435" s="17" t="str">
        <f>VLOOKUP(A435,[2]ImportationMaterialProgrammingE!B:F,5,0)</f>
        <v>VERDE</v>
      </c>
      <c r="U435" s="22">
        <f>VLOOKUP(E435,[3]Relatório!$A$1:$AK$65536,33,0)</f>
        <v>44629</v>
      </c>
      <c r="V435" s="22">
        <v>44629</v>
      </c>
      <c r="Z435" s="15" t="str">
        <f>VLOOKUP(A435,[2]ImportationMaterialProgrammingE!B:X,23,0)</f>
        <v>FINALIZADO</v>
      </c>
      <c r="AA435" s="1" t="str">
        <f>IF(Z435="DTA TRANSP","",VLOOKUP(A435,[2]ImportationMaterialProgrammingE!$B:$V,21,0))</f>
        <v>08/03/2022</v>
      </c>
      <c r="AB435" s="22">
        <f>VLOOKUP(E435,[3]Relatório!$A$1:$AK$65536,36,0)</f>
        <v>44629</v>
      </c>
      <c r="AC435" s="22">
        <v>44629</v>
      </c>
      <c r="AD435" s="3" t="s">
        <v>457</v>
      </c>
      <c r="AF435" s="24"/>
      <c r="AG435" s="24"/>
      <c r="AH435" s="24"/>
      <c r="AI435" s="24"/>
    </row>
    <row r="436" spans="1:35" x14ac:dyDescent="0.25">
      <c r="A436" s="34">
        <v>80536051</v>
      </c>
      <c r="B436" s="33" t="s">
        <v>496</v>
      </c>
      <c r="C436" s="33" t="s">
        <v>461</v>
      </c>
      <c r="D436" s="15">
        <f>VLOOKUP(C436,[1]CC!D$3:P$20,12,0)</f>
        <v>44625</v>
      </c>
      <c r="E436" s="16">
        <f>VLOOKUP(A436,[2]ImportationMaterialProgrammingE!B:C,2,0)</f>
        <v>540201912</v>
      </c>
      <c r="F436" s="3" t="s">
        <v>585</v>
      </c>
      <c r="H436" s="17">
        <f t="shared" ca="1" si="18"/>
        <v>77</v>
      </c>
      <c r="I436" s="15" t="str">
        <f>IF(VLOOKUP(A436,[2]ImportationMaterialProgrammingE!B:U,20,0)=0,"",VLOOKUP(A436,[2]ImportationMaterialProgrammingE!B:U,20,0))</f>
        <v>09/03/2022</v>
      </c>
      <c r="J436" s="15" t="str">
        <f>IF(VLOOKUP(A436,[2]ImportationMaterialProgrammingE!B:Y,24,0)&lt;&gt;"","Sim","Não")</f>
        <v>Não</v>
      </c>
      <c r="K436" s="15" t="str">
        <f>IF(VLOOKUP(A436,[2]ImportationMaterialProgrammingE!B:X,23,0)="DTA TRANSP",VLOOKUP(A436,[2]ImportationMaterialProgrammingE!B:V,21,0),"")</f>
        <v/>
      </c>
      <c r="L436" s="15" t="str">
        <f>IF(VLOOKUP(A436,[2]ImportationMaterialProgrammingE!B:Y,24,0)=0,"",VLOOKUP(A436,[2]ImportationMaterialProgrammingE!B:Y,24,0))</f>
        <v/>
      </c>
      <c r="N436" s="3" t="str">
        <f t="shared" si="19"/>
        <v/>
      </c>
      <c r="P436" s="3" t="s">
        <v>456</v>
      </c>
      <c r="Q436" s="16" t="str">
        <f>VLOOKUP(A436,[2]ImportationMaterialProgrammingE!B:AN,39,0)</f>
        <v>2204487138</v>
      </c>
      <c r="R436" s="22">
        <f>VLOOKUP(E436,[3]Relatório!$A$1:$AK$65536,29,0)</f>
        <v>44628</v>
      </c>
      <c r="S436" s="22">
        <v>44628</v>
      </c>
      <c r="T436" s="17" t="str">
        <f>VLOOKUP(A436,[2]ImportationMaterialProgrammingE!B:F,5,0)</f>
        <v>VERDE</v>
      </c>
      <c r="U436" s="22">
        <f>VLOOKUP(E436,[3]Relatório!$A$1:$AK$65536,33,0)</f>
        <v>44629</v>
      </c>
      <c r="V436" s="22">
        <v>44629</v>
      </c>
      <c r="Z436" s="15" t="str">
        <f>VLOOKUP(A436,[2]ImportationMaterialProgrammingE!B:X,23,0)</f>
        <v>FINALIZADO</v>
      </c>
      <c r="AA436" s="1" t="str">
        <f>IF(Z436="DTA TRANSP","",VLOOKUP(A436,[2]ImportationMaterialProgrammingE!$B:$V,21,0))</f>
        <v>09/03/2022</v>
      </c>
      <c r="AB436" s="22">
        <f>VLOOKUP(E436,[3]Relatório!$A$1:$AK$65536,36,0)</f>
        <v>44629</v>
      </c>
      <c r="AC436" s="22">
        <v>44629</v>
      </c>
      <c r="AD436" s="3" t="s">
        <v>457</v>
      </c>
      <c r="AF436" s="24"/>
      <c r="AG436" s="24"/>
      <c r="AH436" s="24"/>
      <c r="AI436" s="24"/>
    </row>
    <row r="437" spans="1:35" x14ac:dyDescent="0.25">
      <c r="A437" s="34">
        <v>80536055</v>
      </c>
      <c r="B437" s="33" t="s">
        <v>497</v>
      </c>
      <c r="C437" s="33" t="s">
        <v>461</v>
      </c>
      <c r="D437" s="15">
        <f>VLOOKUP(C437,[1]CC!D$3:P$20,12,0)</f>
        <v>44625</v>
      </c>
      <c r="E437" s="16">
        <f>VLOOKUP(A437,[2]ImportationMaterialProgrammingE!B:C,2,0)</f>
        <v>540201896</v>
      </c>
      <c r="F437" s="3" t="s">
        <v>585</v>
      </c>
      <c r="H437" s="17">
        <f t="shared" ca="1" si="18"/>
        <v>77</v>
      </c>
      <c r="I437" s="15" t="str">
        <f>IF(VLOOKUP(A437,[2]ImportationMaterialProgrammingE!B:U,20,0)=0,"",VLOOKUP(A437,[2]ImportationMaterialProgrammingE!B:U,20,0))</f>
        <v>11/03/2022</v>
      </c>
      <c r="J437" s="15" t="str">
        <f>IF(VLOOKUP(A437,[2]ImportationMaterialProgrammingE!B:Y,24,0)&lt;&gt;"","Sim","Não")</f>
        <v>Não</v>
      </c>
      <c r="K437" s="15" t="str">
        <f>IF(VLOOKUP(A437,[2]ImportationMaterialProgrammingE!B:X,23,0)="DTA TRANSP",VLOOKUP(A437,[2]ImportationMaterialProgrammingE!B:V,21,0),"")</f>
        <v/>
      </c>
      <c r="L437" s="15" t="str">
        <f>IF(VLOOKUP(A437,[2]ImportationMaterialProgrammingE!B:Y,24,0)=0,"",VLOOKUP(A437,[2]ImportationMaterialProgrammingE!B:Y,24,0))</f>
        <v/>
      </c>
      <c r="N437" s="3" t="str">
        <f t="shared" si="19"/>
        <v/>
      </c>
      <c r="Q437" s="16" t="str">
        <f>VLOOKUP(A437,[2]ImportationMaterialProgrammingE!B:AN,39,0)</f>
        <v>2204628777</v>
      </c>
      <c r="R437" s="22">
        <f>VLOOKUP(E437,[3]Relatório!$A$1:$AK$65536,29,0)</f>
        <v>44630</v>
      </c>
      <c r="S437" s="22">
        <v>44630</v>
      </c>
      <c r="T437" s="17" t="str">
        <f>VLOOKUP(A437,[2]ImportationMaterialProgrammingE!B:F,5,0)</f>
        <v>VERDE</v>
      </c>
      <c r="U437" s="22">
        <f>VLOOKUP(E437,[3]Relatório!$A$1:$AK$65536,33,0)</f>
        <v>44630</v>
      </c>
      <c r="V437" s="22">
        <v>44630</v>
      </c>
      <c r="Z437" s="15" t="str">
        <f>VLOOKUP(A437,[2]ImportationMaterialProgrammingE!B:X,23,0)</f>
        <v>MBB</v>
      </c>
      <c r="AA437" s="1" t="str">
        <f>IF(Z437="DTA TRANSP","",VLOOKUP(A437,[2]ImportationMaterialProgrammingE!$B:$V,21,0))</f>
        <v>11/03/2022</v>
      </c>
      <c r="AB437" s="22">
        <f>VLOOKUP(E437,[3]Relatório!$A$1:$AK$65536,36,0)</f>
        <v>44630</v>
      </c>
      <c r="AC437" s="22">
        <v>44630</v>
      </c>
      <c r="AD437" s="3" t="s">
        <v>457</v>
      </c>
      <c r="AF437" s="24"/>
      <c r="AG437" s="24"/>
      <c r="AH437" s="24"/>
      <c r="AI437" s="24"/>
    </row>
    <row r="438" spans="1:35" x14ac:dyDescent="0.25">
      <c r="A438" s="34">
        <v>80536058</v>
      </c>
      <c r="B438" s="33" t="s">
        <v>498</v>
      </c>
      <c r="C438" s="33" t="s">
        <v>461</v>
      </c>
      <c r="D438" s="15">
        <f>VLOOKUP(C438,[1]CC!D$3:P$20,12,0)</f>
        <v>44625</v>
      </c>
      <c r="E438" s="16">
        <f>VLOOKUP(A438,[2]ImportationMaterialProgrammingE!B:C,2,0)</f>
        <v>540201903</v>
      </c>
      <c r="F438" s="3" t="s">
        <v>585</v>
      </c>
      <c r="H438" s="17">
        <f t="shared" ca="1" si="18"/>
        <v>77</v>
      </c>
      <c r="I438" s="15" t="e">
        <f>IF(VLOOKUP(A438,[2]ImportationMaterialProgrammingE!B:U,20,0)=0,"",VLOOKUP(A438,[2]ImportationMaterialProgrammingE!B:U,20,0))</f>
        <v>#REF!</v>
      </c>
      <c r="J438" s="15" t="str">
        <f>IF(VLOOKUP(A438,[2]ImportationMaterialProgrammingE!B:Y,24,0)&lt;&gt;"","Sim","Não")</f>
        <v>Não</v>
      </c>
      <c r="K438" s="15" t="str">
        <f>IF(VLOOKUP(A438,[2]ImportationMaterialProgrammingE!B:X,23,0)="DTA TRANSP",VLOOKUP(A438,[2]ImportationMaterialProgrammingE!B:V,21,0),"")</f>
        <v/>
      </c>
      <c r="L438" s="15" t="str">
        <f>IF(VLOOKUP(A438,[2]ImportationMaterialProgrammingE!B:Y,24,0)=0,"",VLOOKUP(A438,[2]ImportationMaterialProgrammingE!B:Y,24,0))</f>
        <v/>
      </c>
      <c r="N438" s="3" t="str">
        <f t="shared" si="19"/>
        <v/>
      </c>
      <c r="Q438" s="16" t="str">
        <f>VLOOKUP(A438,[2]ImportationMaterialProgrammingE!B:AN,39,0)</f>
        <v xml:space="preserve">          </v>
      </c>
      <c r="R438" s="22" t="str">
        <f>VLOOKUP(E438,[3]Relatório!$A$1:$AK$65536,29,0)</f>
        <v/>
      </c>
      <c r="S438" s="22" t="s">
        <v>587</v>
      </c>
      <c r="T438" s="17" t="str">
        <f>VLOOKUP(A438,[2]ImportationMaterialProgrammingE!B:F,5,0)</f>
        <v/>
      </c>
      <c r="U438" s="22" t="str">
        <f>VLOOKUP(E438,[3]Relatório!$A$1:$AK$65536,33,0)</f>
        <v/>
      </c>
      <c r="V438" s="22" t="s">
        <v>587</v>
      </c>
      <c r="Z438" s="15" t="str">
        <f>VLOOKUP(A438,[2]ImportationMaterialProgrammingE!B:X,23,0)</f>
        <v>SBL</v>
      </c>
      <c r="AA438" s="1" t="str">
        <f>IF(Z438="DTA TRANSP","",VLOOKUP(A438,[2]ImportationMaterialProgrammingE!$B:$V,21,0))</f>
        <v/>
      </c>
      <c r="AB438" s="22" t="str">
        <f>VLOOKUP(E438,[3]Relatório!$A$1:$AK$65536,36,0)</f>
        <v/>
      </c>
      <c r="AC438" s="22" t="s">
        <v>587</v>
      </c>
      <c r="AF438" s="24"/>
      <c r="AG438" s="24"/>
      <c r="AH438" s="24"/>
      <c r="AI438" s="24"/>
    </row>
    <row r="439" spans="1:35" x14ac:dyDescent="0.25">
      <c r="A439" s="34">
        <v>80536060</v>
      </c>
      <c r="B439" s="33" t="s">
        <v>499</v>
      </c>
      <c r="C439" s="33" t="s">
        <v>461</v>
      </c>
      <c r="D439" s="15">
        <f>VLOOKUP(C439,[1]CC!D$3:P$20,12,0)</f>
        <v>44625</v>
      </c>
      <c r="E439" s="16">
        <f>VLOOKUP(A439,[2]ImportationMaterialProgrammingE!B:C,2,0)</f>
        <v>540201906</v>
      </c>
      <c r="F439" s="3" t="s">
        <v>585</v>
      </c>
      <c r="H439" s="17">
        <f t="shared" ca="1" si="18"/>
        <v>77</v>
      </c>
      <c r="I439" s="15" t="str">
        <f>IF(VLOOKUP(A439,[2]ImportationMaterialProgrammingE!B:U,20,0)=0,"",VLOOKUP(A439,[2]ImportationMaterialProgrammingE!B:U,20,0))</f>
        <v>04/03/2022</v>
      </c>
      <c r="J439" s="15" t="str">
        <f>IF(VLOOKUP(A439,[2]ImportationMaterialProgrammingE!B:Y,24,0)&lt;&gt;"","Sim","Não")</f>
        <v>Não</v>
      </c>
      <c r="K439" s="15" t="str">
        <f>IF(VLOOKUP(A439,[2]ImportationMaterialProgrammingE!B:X,23,0)="DTA TRANSP",VLOOKUP(A439,[2]ImportationMaterialProgrammingE!B:V,21,0),"")</f>
        <v/>
      </c>
      <c r="L439" s="15" t="str">
        <f>IF(VLOOKUP(A439,[2]ImportationMaterialProgrammingE!B:Y,24,0)=0,"",VLOOKUP(A439,[2]ImportationMaterialProgrammingE!B:Y,24,0))</f>
        <v/>
      </c>
      <c r="N439" s="3" t="str">
        <f t="shared" si="19"/>
        <v/>
      </c>
      <c r="Q439" s="16" t="str">
        <f>VLOOKUP(A439,[2]ImportationMaterialProgrammingE!B:AN,39,0)</f>
        <v xml:space="preserve">          </v>
      </c>
      <c r="R439" s="22">
        <f>VLOOKUP(E439,[3]Relatório!$A$1:$AK$65536,29,0)</f>
        <v>44637</v>
      </c>
      <c r="S439" s="22" t="s">
        <v>587</v>
      </c>
      <c r="T439" s="17" t="str">
        <f>VLOOKUP(A439,[2]ImportationMaterialProgrammingE!B:F,5,0)</f>
        <v/>
      </c>
      <c r="U439" s="22">
        <f>VLOOKUP(E439,[3]Relatório!$A$1:$AK$65536,33,0)</f>
        <v>44637</v>
      </c>
      <c r="V439" s="22" t="s">
        <v>587</v>
      </c>
      <c r="Z439" s="15" t="str">
        <f>VLOOKUP(A439,[2]ImportationMaterialProgrammingE!B:X,23,0)</f>
        <v/>
      </c>
      <c r="AA439" s="1" t="str">
        <f>IF(Z439="DTA TRANSP","",VLOOKUP(A439,[2]ImportationMaterialProgrammingE!$B:$V,21,0))</f>
        <v/>
      </c>
      <c r="AB439" s="22" t="str">
        <f>VLOOKUP(E439,[3]Relatório!$A$1:$AK$65536,36,0)</f>
        <v/>
      </c>
      <c r="AC439" s="22" t="s">
        <v>587</v>
      </c>
      <c r="AF439" s="24"/>
      <c r="AG439" s="24"/>
      <c r="AH439" s="24"/>
      <c r="AI439" s="24"/>
    </row>
    <row r="440" spans="1:35" x14ac:dyDescent="0.25">
      <c r="A440" s="34">
        <v>80536068</v>
      </c>
      <c r="B440" s="33" t="s">
        <v>500</v>
      </c>
      <c r="C440" s="33" t="s">
        <v>461</v>
      </c>
      <c r="D440" s="15">
        <f>VLOOKUP(C440,[1]CC!D$3:P$20,12,0)</f>
        <v>44625</v>
      </c>
      <c r="E440" s="16">
        <f>VLOOKUP(A440,[2]ImportationMaterialProgrammingE!B:C,2,0)</f>
        <v>540201897</v>
      </c>
      <c r="F440" s="3" t="s">
        <v>585</v>
      </c>
      <c r="H440" s="17">
        <f t="shared" ca="1" si="18"/>
        <v>77</v>
      </c>
      <c r="I440" s="15" t="str">
        <f>IF(VLOOKUP(A440,[2]ImportationMaterialProgrammingE!B:U,20,0)=0,"",VLOOKUP(A440,[2]ImportationMaterialProgrammingE!B:U,20,0))</f>
        <v>10/03/2022</v>
      </c>
      <c r="J440" s="15" t="str">
        <f>IF(VLOOKUP(A440,[2]ImportationMaterialProgrammingE!B:Y,24,0)&lt;&gt;"","Sim","Não")</f>
        <v>Não</v>
      </c>
      <c r="K440" s="15" t="str">
        <f>IF(VLOOKUP(A440,[2]ImportationMaterialProgrammingE!B:X,23,0)="DTA TRANSP",VLOOKUP(A440,[2]ImportationMaterialProgrammingE!B:V,21,0),"")</f>
        <v/>
      </c>
      <c r="L440" s="15" t="str">
        <f>IF(VLOOKUP(A440,[2]ImportationMaterialProgrammingE!B:Y,24,0)=0,"",VLOOKUP(A440,[2]ImportationMaterialProgrammingE!B:Y,24,0))</f>
        <v/>
      </c>
      <c r="N440" s="3" t="str">
        <f t="shared" si="19"/>
        <v/>
      </c>
      <c r="Q440" s="16" t="str">
        <f>VLOOKUP(A440,[2]ImportationMaterialProgrammingE!B:AN,39,0)</f>
        <v>2204634670</v>
      </c>
      <c r="R440" s="22">
        <f>VLOOKUP(E440,[3]Relatório!$A$1:$AK$65536,29,0)</f>
        <v>44630</v>
      </c>
      <c r="S440" s="22">
        <v>44630</v>
      </c>
      <c r="T440" s="17" t="str">
        <f>VLOOKUP(A440,[2]ImportationMaterialProgrammingE!B:F,5,0)</f>
        <v>VERDE</v>
      </c>
      <c r="U440" s="22">
        <f>VLOOKUP(E440,[3]Relatório!$A$1:$AK$65536,33,0)</f>
        <v>44630</v>
      </c>
      <c r="V440" s="22">
        <v>44630</v>
      </c>
      <c r="Z440" s="15" t="str">
        <f>VLOOKUP(A440,[2]ImportationMaterialProgrammingE!B:X,23,0)</f>
        <v>SBL</v>
      </c>
      <c r="AA440" s="1" t="str">
        <f>IF(Z440="DTA TRANSP","",VLOOKUP(A440,[2]ImportationMaterialProgrammingE!$B:$V,21,0))</f>
        <v>11/03/2022</v>
      </c>
      <c r="AB440" s="22">
        <f>VLOOKUP(E440,[3]Relatório!$A$1:$AK$65536,36,0)</f>
        <v>44630</v>
      </c>
      <c r="AC440" s="22">
        <v>44630</v>
      </c>
      <c r="AD440" s="3" t="s">
        <v>457</v>
      </c>
      <c r="AF440" s="24"/>
      <c r="AG440" s="24"/>
      <c r="AH440" s="24"/>
      <c r="AI440" s="24"/>
    </row>
    <row r="441" spans="1:35" x14ac:dyDescent="0.25">
      <c r="A441" s="34">
        <v>80536069</v>
      </c>
      <c r="B441" s="33" t="s">
        <v>501</v>
      </c>
      <c r="C441" s="33" t="s">
        <v>461</v>
      </c>
      <c r="D441" s="15">
        <f>VLOOKUP(C441,[1]CC!D$3:P$20,12,0)</f>
        <v>44625</v>
      </c>
      <c r="E441" s="16">
        <f>VLOOKUP(A441,[2]ImportationMaterialProgrammingE!B:C,2,0)</f>
        <v>540201899</v>
      </c>
      <c r="F441" s="3" t="s">
        <v>585</v>
      </c>
      <c r="H441" s="17">
        <f t="shared" ca="1" si="18"/>
        <v>77</v>
      </c>
      <c r="I441" s="15" t="str">
        <f>IF(VLOOKUP(A441,[2]ImportationMaterialProgrammingE!B:U,20,0)=0,"",VLOOKUP(A441,[2]ImportationMaterialProgrammingE!B:U,20,0))</f>
        <v>14/02/2022</v>
      </c>
      <c r="J441" s="15" t="str">
        <f>IF(VLOOKUP(A441,[2]ImportationMaterialProgrammingE!B:Y,24,0)&lt;&gt;"","Sim","Não")</f>
        <v>Não</v>
      </c>
      <c r="K441" s="15" t="str">
        <f>IF(VLOOKUP(A441,[2]ImportationMaterialProgrammingE!B:X,23,0)="DTA TRANSP",VLOOKUP(A441,[2]ImportationMaterialProgrammingE!B:V,21,0),"")</f>
        <v/>
      </c>
      <c r="L441" s="15" t="str">
        <f>IF(VLOOKUP(A441,[2]ImportationMaterialProgrammingE!B:Y,24,0)=0,"",VLOOKUP(A441,[2]ImportationMaterialProgrammingE!B:Y,24,0))</f>
        <v/>
      </c>
      <c r="N441" s="3" t="str">
        <f t="shared" si="19"/>
        <v/>
      </c>
      <c r="Q441" s="16" t="str">
        <f>VLOOKUP(A441,[2]ImportationMaterialProgrammingE!B:AN,39,0)</f>
        <v xml:space="preserve">          </v>
      </c>
      <c r="R441" s="22" t="str">
        <f>VLOOKUP(E441,[3]Relatório!$A$1:$AK$65536,29,0)</f>
        <v/>
      </c>
      <c r="S441" s="22" t="s">
        <v>587</v>
      </c>
      <c r="T441" s="17" t="str">
        <f>VLOOKUP(A441,[2]ImportationMaterialProgrammingE!B:F,5,0)</f>
        <v/>
      </c>
      <c r="U441" s="22" t="str">
        <f>VLOOKUP(E441,[3]Relatório!$A$1:$AK$65536,33,0)</f>
        <v/>
      </c>
      <c r="V441" s="22" t="s">
        <v>587</v>
      </c>
      <c r="Z441" s="15" t="str">
        <f>VLOOKUP(A441,[2]ImportationMaterialProgrammingE!B:X,23,0)</f>
        <v>SBL</v>
      </c>
      <c r="AA441" s="1" t="str">
        <f>IF(Z441="DTA TRANSP","",VLOOKUP(A441,[2]ImportationMaterialProgrammingE!$B:$V,21,0))</f>
        <v/>
      </c>
      <c r="AB441" s="22" t="str">
        <f>VLOOKUP(E441,[3]Relatório!$A$1:$AK$65536,36,0)</f>
        <v/>
      </c>
      <c r="AC441" s="22" t="s">
        <v>587</v>
      </c>
      <c r="AF441" s="24"/>
      <c r="AG441" s="24"/>
      <c r="AH441" s="24"/>
      <c r="AI441" s="24"/>
    </row>
    <row r="442" spans="1:35" x14ac:dyDescent="0.25">
      <c r="A442" s="34">
        <v>80536075</v>
      </c>
      <c r="B442" s="33" t="s">
        <v>502</v>
      </c>
      <c r="C442" s="33" t="s">
        <v>461</v>
      </c>
      <c r="D442" s="15">
        <f>VLOOKUP(C442,[1]CC!D$3:P$20,12,0)</f>
        <v>44625</v>
      </c>
      <c r="E442" s="16">
        <f>VLOOKUP(A442,[2]ImportationMaterialProgrammingE!B:C,2,0)</f>
        <v>540201909</v>
      </c>
      <c r="F442" s="3" t="s">
        <v>585</v>
      </c>
      <c r="H442" s="17">
        <f t="shared" ca="1" si="18"/>
        <v>77</v>
      </c>
      <c r="I442" s="15" t="e">
        <f>IF(VLOOKUP(A442,[2]ImportationMaterialProgrammingE!B:U,20,0)=0,"",VLOOKUP(A442,[2]ImportationMaterialProgrammingE!B:U,20,0))</f>
        <v>#REF!</v>
      </c>
      <c r="J442" s="15" t="str">
        <f>IF(VLOOKUP(A442,[2]ImportationMaterialProgrammingE!B:Y,24,0)&lt;&gt;"","Sim","Não")</f>
        <v>Não</v>
      </c>
      <c r="K442" s="15" t="str">
        <f>IF(VLOOKUP(A442,[2]ImportationMaterialProgrammingE!B:X,23,0)="DTA TRANSP",VLOOKUP(A442,[2]ImportationMaterialProgrammingE!B:V,21,0),"")</f>
        <v/>
      </c>
      <c r="L442" s="15" t="str">
        <f>IF(VLOOKUP(A442,[2]ImportationMaterialProgrammingE!B:Y,24,0)=0,"",VLOOKUP(A442,[2]ImportationMaterialProgrammingE!B:Y,24,0))</f>
        <v/>
      </c>
      <c r="N442" s="3" t="str">
        <f t="shared" si="19"/>
        <v/>
      </c>
      <c r="Q442" s="16" t="str">
        <f>VLOOKUP(A442,[2]ImportationMaterialProgrammingE!B:AN,39,0)</f>
        <v xml:space="preserve">          </v>
      </c>
      <c r="R442" s="22">
        <f>VLOOKUP(E442,[3]Relatório!$A$1:$AK$65536,29,0)</f>
        <v>44638</v>
      </c>
      <c r="S442" s="22" t="s">
        <v>587</v>
      </c>
      <c r="T442" s="17" t="str">
        <f>VLOOKUP(A442,[2]ImportationMaterialProgrammingE!B:F,5,0)</f>
        <v/>
      </c>
      <c r="U442" s="22" t="str">
        <f>VLOOKUP(E442,[3]Relatório!$A$1:$AK$65536,33,0)</f>
        <v/>
      </c>
      <c r="V442" s="22" t="s">
        <v>587</v>
      </c>
      <c r="X442" s="3" t="s">
        <v>458</v>
      </c>
      <c r="Z442" s="15" t="str">
        <f>VLOOKUP(A442,[2]ImportationMaterialProgrammingE!B:X,23,0)</f>
        <v/>
      </c>
      <c r="AA442" s="1" t="str">
        <f>IF(Z442="DTA TRANSP","",VLOOKUP(A442,[2]ImportationMaterialProgrammingE!$B:$V,21,0))</f>
        <v/>
      </c>
      <c r="AB442" s="22" t="str">
        <f>VLOOKUP(E442,[3]Relatório!$A$1:$AK$65536,36,0)</f>
        <v/>
      </c>
      <c r="AC442" s="22" t="s">
        <v>587</v>
      </c>
      <c r="AF442" s="24"/>
      <c r="AG442" s="24"/>
      <c r="AH442" s="24"/>
      <c r="AI442" s="24"/>
    </row>
    <row r="443" spans="1:35" x14ac:dyDescent="0.25">
      <c r="A443" s="34">
        <v>80536076</v>
      </c>
      <c r="B443" s="33" t="s">
        <v>503</v>
      </c>
      <c r="C443" s="33" t="s">
        <v>461</v>
      </c>
      <c r="D443" s="15">
        <f>VLOOKUP(C443,[1]CC!D$3:P$20,12,0)</f>
        <v>44625</v>
      </c>
      <c r="E443" s="16">
        <f>VLOOKUP(A443,[2]ImportationMaterialProgrammingE!B:C,2,0)</f>
        <v>540201910</v>
      </c>
      <c r="F443" s="3" t="s">
        <v>585</v>
      </c>
      <c r="H443" s="17">
        <f t="shared" ca="1" si="18"/>
        <v>77</v>
      </c>
      <c r="I443" s="15" t="str">
        <f>IF(VLOOKUP(A443,[2]ImportationMaterialProgrammingE!B:U,20,0)=0,"",VLOOKUP(A443,[2]ImportationMaterialProgrammingE!B:U,20,0))</f>
        <v>16/03/2022</v>
      </c>
      <c r="J443" s="15" t="str">
        <f>IF(VLOOKUP(A443,[2]ImportationMaterialProgrammingE!B:Y,24,0)&lt;&gt;"","Sim","Não")</f>
        <v>Não</v>
      </c>
      <c r="K443" s="15" t="str">
        <f>IF(VLOOKUP(A443,[2]ImportationMaterialProgrammingE!B:X,23,0)="DTA TRANSP",VLOOKUP(A443,[2]ImportationMaterialProgrammingE!B:V,21,0),"")</f>
        <v/>
      </c>
      <c r="L443" s="15" t="str">
        <f>IF(VLOOKUP(A443,[2]ImportationMaterialProgrammingE!B:Y,24,0)=0,"",VLOOKUP(A443,[2]ImportationMaterialProgrammingE!B:Y,24,0))</f>
        <v/>
      </c>
      <c r="N443" s="3" t="str">
        <f t="shared" si="19"/>
        <v/>
      </c>
      <c r="Q443" s="16" t="str">
        <f>VLOOKUP(A443,[2]ImportationMaterialProgrammingE!B:AN,39,0)</f>
        <v xml:space="preserve">          </v>
      </c>
      <c r="R443" s="22">
        <f>VLOOKUP(E443,[3]Relatório!$A$1:$AK$65536,29,0)</f>
        <v>44635</v>
      </c>
      <c r="S443" s="22" t="s">
        <v>587</v>
      </c>
      <c r="T443" s="17" t="str">
        <f>VLOOKUP(A443,[2]ImportationMaterialProgrammingE!B:F,5,0)</f>
        <v/>
      </c>
      <c r="U443" s="22">
        <f>VLOOKUP(E443,[3]Relatório!$A$1:$AK$65536,33,0)</f>
        <v>44636</v>
      </c>
      <c r="V443" s="22" t="s">
        <v>587</v>
      </c>
      <c r="X443" s="3" t="s">
        <v>458</v>
      </c>
      <c r="Z443" s="15" t="str">
        <f>VLOOKUP(A443,[2]ImportationMaterialProgrammingE!B:X,23,0)</f>
        <v/>
      </c>
      <c r="AA443" s="1" t="str">
        <f>IF(Z443="DTA TRANSP","",VLOOKUP(A443,[2]ImportationMaterialProgrammingE!$B:$V,21,0))</f>
        <v/>
      </c>
      <c r="AB443" s="22" t="str">
        <f>VLOOKUP(E443,[3]Relatório!$A$1:$AK$65536,36,0)</f>
        <v/>
      </c>
      <c r="AC443" s="22" t="s">
        <v>587</v>
      </c>
      <c r="AF443" s="24"/>
      <c r="AG443" s="24"/>
      <c r="AH443" s="24"/>
      <c r="AI443" s="24"/>
    </row>
    <row r="444" spans="1:35" x14ac:dyDescent="0.25">
      <c r="A444" s="34">
        <v>80536078</v>
      </c>
      <c r="B444" s="33" t="s">
        <v>504</v>
      </c>
      <c r="C444" s="33" t="s">
        <v>461</v>
      </c>
      <c r="D444" s="15">
        <f>VLOOKUP(C444,[1]CC!D$3:P$20,12,0)</f>
        <v>44625</v>
      </c>
      <c r="E444" s="16">
        <f>VLOOKUP(A444,[2]ImportationMaterialProgrammingE!B:C,2,0)</f>
        <v>540201900</v>
      </c>
      <c r="F444" s="3" t="s">
        <v>585</v>
      </c>
      <c r="H444" s="17">
        <f t="shared" ca="1" si="18"/>
        <v>77</v>
      </c>
      <c r="I444" s="15" t="str">
        <f>IF(VLOOKUP(A444,[2]ImportationMaterialProgrammingE!B:U,20,0)=0,"",VLOOKUP(A444,[2]ImportationMaterialProgrammingE!B:U,20,0))</f>
        <v>24/03/2022</v>
      </c>
      <c r="J444" s="15" t="str">
        <f>IF(VLOOKUP(A444,[2]ImportationMaterialProgrammingE!B:Y,24,0)&lt;&gt;"","Sim","Não")</f>
        <v>Não</v>
      </c>
      <c r="K444" s="15" t="str">
        <f>IF(VLOOKUP(A444,[2]ImportationMaterialProgrammingE!B:X,23,0)="DTA TRANSP",VLOOKUP(A444,[2]ImportationMaterialProgrammingE!B:V,21,0),"")</f>
        <v/>
      </c>
      <c r="L444" s="15" t="str">
        <f>IF(VLOOKUP(A444,[2]ImportationMaterialProgrammingE!B:Y,24,0)=0,"",VLOOKUP(A444,[2]ImportationMaterialProgrammingE!B:Y,24,0))</f>
        <v/>
      </c>
      <c r="N444" s="3" t="str">
        <f t="shared" si="19"/>
        <v/>
      </c>
      <c r="Q444" s="16" t="str">
        <f>VLOOKUP(A444,[2]ImportationMaterialProgrammingE!B:AN,39,0)</f>
        <v xml:space="preserve">          </v>
      </c>
      <c r="R444" s="22" t="str">
        <f>VLOOKUP(E444,[3]Relatório!$A$1:$AK$65536,29,0)</f>
        <v/>
      </c>
      <c r="S444" s="22" t="s">
        <v>587</v>
      </c>
      <c r="T444" s="17" t="str">
        <f>VLOOKUP(A444,[2]ImportationMaterialProgrammingE!B:F,5,0)</f>
        <v/>
      </c>
      <c r="U444" s="22" t="str">
        <f>VLOOKUP(E444,[3]Relatório!$A$1:$AK$65536,33,0)</f>
        <v/>
      </c>
      <c r="V444" s="22" t="s">
        <v>587</v>
      </c>
      <c r="Z444" s="15" t="str">
        <f>VLOOKUP(A444,[2]ImportationMaterialProgrammingE!B:X,23,0)</f>
        <v/>
      </c>
      <c r="AA444" s="1" t="str">
        <f>IF(Z444="DTA TRANSP","",VLOOKUP(A444,[2]ImportationMaterialProgrammingE!$B:$V,21,0))</f>
        <v/>
      </c>
      <c r="AB444" s="22" t="str">
        <f>VLOOKUP(E444,[3]Relatório!$A$1:$AK$65536,36,0)</f>
        <v/>
      </c>
      <c r="AC444" s="22" t="s">
        <v>587</v>
      </c>
      <c r="AF444" s="24"/>
      <c r="AG444" s="24"/>
      <c r="AH444" s="24"/>
      <c r="AI444" s="24"/>
    </row>
    <row r="445" spans="1:35" x14ac:dyDescent="0.25">
      <c r="A445" s="34">
        <v>80536080</v>
      </c>
      <c r="B445" s="33" t="s">
        <v>505</v>
      </c>
      <c r="C445" s="33" t="s">
        <v>461</v>
      </c>
      <c r="D445" s="15">
        <f>VLOOKUP(C445,[1]CC!D$3:P$20,12,0)</f>
        <v>44625</v>
      </c>
      <c r="E445" s="16">
        <f>VLOOKUP(A445,[2]ImportationMaterialProgrammingE!B:C,2,0)</f>
        <v>540201916</v>
      </c>
      <c r="F445" s="3" t="s">
        <v>585</v>
      </c>
      <c r="H445" s="17">
        <f t="shared" ca="1" si="18"/>
        <v>77</v>
      </c>
      <c r="I445" s="15" t="str">
        <f>IF(VLOOKUP(A445,[2]ImportationMaterialProgrammingE!B:U,20,0)=0,"",VLOOKUP(A445,[2]ImportationMaterialProgrammingE!B:U,20,0))</f>
        <v>15/03/2022</v>
      </c>
      <c r="J445" s="15" t="str">
        <f>IF(VLOOKUP(A445,[2]ImportationMaterialProgrammingE!B:Y,24,0)&lt;&gt;"","Sim","Não")</f>
        <v>Não</v>
      </c>
      <c r="K445" s="15" t="str">
        <f>IF(VLOOKUP(A445,[2]ImportationMaterialProgrammingE!B:X,23,0)="DTA TRANSP",VLOOKUP(A445,[2]ImportationMaterialProgrammingE!B:V,21,0),"")</f>
        <v/>
      </c>
      <c r="L445" s="15" t="str">
        <f>IF(VLOOKUP(A445,[2]ImportationMaterialProgrammingE!B:Y,24,0)=0,"",VLOOKUP(A445,[2]ImportationMaterialProgrammingE!B:Y,24,0))</f>
        <v/>
      </c>
      <c r="N445" s="3" t="str">
        <f t="shared" si="19"/>
        <v/>
      </c>
      <c r="Q445" s="16" t="str">
        <f>VLOOKUP(A445,[2]ImportationMaterialProgrammingE!B:AN,39,0)</f>
        <v xml:space="preserve">          </v>
      </c>
      <c r="R445" s="22">
        <f>VLOOKUP(E445,[3]Relatório!$A$1:$AK$65536,29,0)</f>
        <v>44634</v>
      </c>
      <c r="S445" s="22">
        <v>44634</v>
      </c>
      <c r="T445" s="17" t="str">
        <f>VLOOKUP(A445,[2]ImportationMaterialProgrammingE!B:F,5,0)</f>
        <v/>
      </c>
      <c r="U445" s="22">
        <f>VLOOKUP(E445,[3]Relatório!$A$1:$AK$65536,33,0)</f>
        <v>44635</v>
      </c>
      <c r="V445" s="22" t="s">
        <v>587</v>
      </c>
      <c r="Z445" s="15" t="str">
        <f>VLOOKUP(A445,[2]ImportationMaterialProgrammingE!B:X,23,0)</f>
        <v>SBL</v>
      </c>
      <c r="AA445" s="1" t="str">
        <f>IF(Z445="DTA TRANSP","",VLOOKUP(A445,[2]ImportationMaterialProgrammingE!$B:$V,21,0))</f>
        <v/>
      </c>
      <c r="AB445" s="22">
        <f>VLOOKUP(E445,[3]Relatório!$A$1:$AK$65536,36,0)</f>
        <v>44635</v>
      </c>
      <c r="AC445" s="22" t="s">
        <v>587</v>
      </c>
      <c r="AF445" s="24"/>
      <c r="AG445" s="24"/>
      <c r="AH445" s="24"/>
      <c r="AI445" s="24"/>
    </row>
    <row r="446" spans="1:35" x14ac:dyDescent="0.25">
      <c r="A446" s="34">
        <v>80536081</v>
      </c>
      <c r="B446" s="33" t="s">
        <v>506</v>
      </c>
      <c r="C446" s="33" t="s">
        <v>461</v>
      </c>
      <c r="D446" s="15">
        <f>VLOOKUP(C446,[1]CC!D$3:P$20,12,0)</f>
        <v>44625</v>
      </c>
      <c r="E446" s="16">
        <f>VLOOKUP(A446,[2]ImportationMaterialProgrammingE!B:C,2,0)</f>
        <v>540201932</v>
      </c>
      <c r="F446" s="3" t="s">
        <v>585</v>
      </c>
      <c r="H446" s="17">
        <f t="shared" ca="1" si="18"/>
        <v>77</v>
      </c>
      <c r="I446" s="15" t="e">
        <f>IF(VLOOKUP(A446,[2]ImportationMaterialProgrammingE!B:U,20,0)=0,"",VLOOKUP(A446,[2]ImportationMaterialProgrammingE!B:U,20,0))</f>
        <v>#REF!</v>
      </c>
      <c r="J446" s="15" t="str">
        <f>IF(VLOOKUP(A446,[2]ImportationMaterialProgrammingE!B:Y,24,0)&lt;&gt;"","Sim","Não")</f>
        <v>Não</v>
      </c>
      <c r="K446" s="15" t="str">
        <f>IF(VLOOKUP(A446,[2]ImportationMaterialProgrammingE!B:X,23,0)="DTA TRANSP",VLOOKUP(A446,[2]ImportationMaterialProgrammingE!B:V,21,0),"")</f>
        <v/>
      </c>
      <c r="L446" s="15" t="str">
        <f>IF(VLOOKUP(A446,[2]ImportationMaterialProgrammingE!B:Y,24,0)=0,"",VLOOKUP(A446,[2]ImportationMaterialProgrammingE!B:Y,24,0))</f>
        <v/>
      </c>
      <c r="N446" s="3" t="str">
        <f t="shared" si="19"/>
        <v/>
      </c>
      <c r="Q446" s="16" t="str">
        <f>VLOOKUP(A446,[2]ImportationMaterialProgrammingE!B:AN,39,0)</f>
        <v xml:space="preserve">          </v>
      </c>
      <c r="R446" s="22">
        <f>VLOOKUP(E446,[3]Relatório!$A$1:$AK$65536,29,0)</f>
        <v>44638</v>
      </c>
      <c r="S446" s="22" t="s">
        <v>587</v>
      </c>
      <c r="T446" s="17" t="str">
        <f>VLOOKUP(A446,[2]ImportationMaterialProgrammingE!B:F,5,0)</f>
        <v/>
      </c>
      <c r="U446" s="22" t="str">
        <f>VLOOKUP(E446,[3]Relatório!$A$1:$AK$65536,33,0)</f>
        <v/>
      </c>
      <c r="V446" s="22" t="s">
        <v>587</v>
      </c>
      <c r="Z446" s="15" t="str">
        <f>VLOOKUP(A446,[2]ImportationMaterialProgrammingE!B:X,23,0)</f>
        <v>SBL</v>
      </c>
      <c r="AA446" s="1" t="str">
        <f>IF(Z446="DTA TRANSP","",VLOOKUP(A446,[2]ImportationMaterialProgrammingE!$B:$V,21,0))</f>
        <v/>
      </c>
      <c r="AB446" s="22" t="str">
        <f>VLOOKUP(E446,[3]Relatório!$A$1:$AK$65536,36,0)</f>
        <v/>
      </c>
      <c r="AC446" s="22" t="s">
        <v>587</v>
      </c>
      <c r="AF446" s="24"/>
      <c r="AG446" s="24"/>
      <c r="AH446" s="24"/>
      <c r="AI446" s="24"/>
    </row>
    <row r="447" spans="1:35" x14ac:dyDescent="0.25">
      <c r="A447" s="34">
        <v>80536084</v>
      </c>
      <c r="B447" s="33" t="s">
        <v>507</v>
      </c>
      <c r="C447" s="33" t="s">
        <v>461</v>
      </c>
      <c r="D447" s="15">
        <f>VLOOKUP(C447,[1]CC!D$3:P$20,12,0)</f>
        <v>44625</v>
      </c>
      <c r="E447" s="16">
        <f>VLOOKUP(A447,[2]ImportationMaterialProgrammingE!B:C,2,0)</f>
        <v>540201721</v>
      </c>
      <c r="F447" s="3" t="s">
        <v>585</v>
      </c>
      <c r="H447" s="17">
        <f t="shared" ca="1" si="18"/>
        <v>77</v>
      </c>
      <c r="I447" s="15" t="e">
        <f>IF(VLOOKUP(A447,[2]ImportationMaterialProgrammingE!B:U,20,0)=0,"",VLOOKUP(A447,[2]ImportationMaterialProgrammingE!B:U,20,0))</f>
        <v>#REF!</v>
      </c>
      <c r="J447" s="15" t="str">
        <f>IF(VLOOKUP(A447,[2]ImportationMaterialProgrammingE!B:Y,24,0)&lt;&gt;"","Sim","Não")</f>
        <v>Não</v>
      </c>
      <c r="K447" s="15" t="str">
        <f>IF(VLOOKUP(A447,[2]ImportationMaterialProgrammingE!B:X,23,0)="DTA TRANSP",VLOOKUP(A447,[2]ImportationMaterialProgrammingE!B:V,21,0),"")</f>
        <v>16/03/2022</v>
      </c>
      <c r="L447" s="15" t="str">
        <f>IF(VLOOKUP(A447,[2]ImportationMaterialProgrammingE!B:Y,24,0)=0,"",VLOOKUP(A447,[2]ImportationMaterialProgrammingE!B:Y,24,0))</f>
        <v/>
      </c>
      <c r="N447" s="3" t="str">
        <f t="shared" si="19"/>
        <v/>
      </c>
      <c r="Q447" s="16" t="str">
        <f>VLOOKUP(A447,[2]ImportationMaterialProgrammingE!B:AN,39,0)</f>
        <v xml:space="preserve">          </v>
      </c>
      <c r="R447" s="22" t="str">
        <f>VLOOKUP(E447,[3]Relatório!$A$1:$AK$65536,29,0)</f>
        <v/>
      </c>
      <c r="S447" s="22" t="s">
        <v>587</v>
      </c>
      <c r="T447" s="17" t="str">
        <f>VLOOKUP(A447,[2]ImportationMaterialProgrammingE!B:F,5,0)</f>
        <v/>
      </c>
      <c r="U447" s="22" t="str">
        <f>VLOOKUP(E447,[3]Relatório!$A$1:$AK$65536,33,0)</f>
        <v/>
      </c>
      <c r="V447" s="22" t="s">
        <v>587</v>
      </c>
      <c r="Z447" s="15" t="str">
        <f>VLOOKUP(A447,[2]ImportationMaterialProgrammingE!B:X,23,0)</f>
        <v>DTA TRANSP</v>
      </c>
      <c r="AA447" s="1" t="str">
        <f>IF(Z447="DTA TRANSP","",VLOOKUP(A447,[2]ImportationMaterialProgrammingE!$B:$V,21,0))</f>
        <v/>
      </c>
      <c r="AB447" s="22" t="str">
        <f>VLOOKUP(E447,[3]Relatório!$A$1:$AK$65536,36,0)</f>
        <v/>
      </c>
      <c r="AC447" s="22" t="s">
        <v>587</v>
      </c>
      <c r="AF447" s="24"/>
      <c r="AG447" s="24"/>
      <c r="AH447" s="24"/>
      <c r="AI447" s="24"/>
    </row>
    <row r="448" spans="1:35" x14ac:dyDescent="0.25">
      <c r="A448" s="34">
        <v>80536092</v>
      </c>
      <c r="B448" s="33" t="s">
        <v>508</v>
      </c>
      <c r="C448" s="33" t="s">
        <v>461</v>
      </c>
      <c r="D448" s="15">
        <f>VLOOKUP(C448,[1]CC!D$3:P$20,12,0)</f>
        <v>44625</v>
      </c>
      <c r="E448" s="16">
        <f>VLOOKUP(A448,[2]ImportationMaterialProgrammingE!B:C,2,0)</f>
        <v>540201934</v>
      </c>
      <c r="F448" s="3" t="s">
        <v>585</v>
      </c>
      <c r="H448" s="17">
        <f t="shared" ca="1" si="18"/>
        <v>77</v>
      </c>
      <c r="I448" s="15" t="str">
        <f>IF(VLOOKUP(A448,[2]ImportationMaterialProgrammingE!B:U,20,0)=0,"",VLOOKUP(A448,[2]ImportationMaterialProgrammingE!B:U,20,0))</f>
        <v>10/03/2022</v>
      </c>
      <c r="J448" s="15" t="str">
        <f>IF(VLOOKUP(A448,[2]ImportationMaterialProgrammingE!B:Y,24,0)&lt;&gt;"","Sim","Não")</f>
        <v>Não</v>
      </c>
      <c r="K448" s="15" t="str">
        <f>IF(VLOOKUP(A448,[2]ImportationMaterialProgrammingE!B:X,23,0)="DTA TRANSP",VLOOKUP(A448,[2]ImportationMaterialProgrammingE!B:V,21,0),"")</f>
        <v/>
      </c>
      <c r="L448" s="15" t="str">
        <f>IF(VLOOKUP(A448,[2]ImportationMaterialProgrammingE!B:Y,24,0)=0,"",VLOOKUP(A448,[2]ImportationMaterialProgrammingE!B:Y,24,0))</f>
        <v/>
      </c>
      <c r="N448" s="3" t="str">
        <f t="shared" si="19"/>
        <v/>
      </c>
      <c r="Q448" s="16" t="str">
        <f>VLOOKUP(A448,[2]ImportationMaterialProgrammingE!B:AN,39,0)</f>
        <v>2204577684</v>
      </c>
      <c r="R448" s="22">
        <f>VLOOKUP(E448,[3]Relatório!$A$1:$AK$65536,29,0)</f>
        <v>44629</v>
      </c>
      <c r="S448" s="22">
        <v>44629</v>
      </c>
      <c r="T448" s="17" t="str">
        <f>VLOOKUP(A448,[2]ImportationMaterialProgrammingE!B:F,5,0)</f>
        <v>VERDE</v>
      </c>
      <c r="U448" s="22">
        <f>VLOOKUP(E448,[3]Relatório!$A$1:$AK$65536,33,0)</f>
        <v>44630</v>
      </c>
      <c r="V448" s="22">
        <v>44630</v>
      </c>
      <c r="Z448" s="15" t="str">
        <f>VLOOKUP(A448,[2]ImportationMaterialProgrammingE!B:X,23,0)</f>
        <v>SBL</v>
      </c>
      <c r="AA448" s="1" t="str">
        <f>IF(Z448="DTA TRANSP","",VLOOKUP(A448,[2]ImportationMaterialProgrammingE!$B:$V,21,0))</f>
        <v>09/03/2022</v>
      </c>
      <c r="AB448" s="22">
        <f>VLOOKUP(E448,[3]Relatório!$A$1:$AK$65536,36,0)</f>
        <v>44630</v>
      </c>
      <c r="AC448" s="22">
        <v>44630</v>
      </c>
      <c r="AD448" s="3" t="s">
        <v>457</v>
      </c>
      <c r="AF448" s="24"/>
      <c r="AG448" s="24"/>
      <c r="AH448" s="24"/>
      <c r="AI448" s="24"/>
    </row>
    <row r="449" spans="1:35" x14ac:dyDescent="0.25">
      <c r="A449" s="34">
        <v>80536093</v>
      </c>
      <c r="B449" s="33" t="s">
        <v>509</v>
      </c>
      <c r="C449" s="33" t="s">
        <v>461</v>
      </c>
      <c r="D449" s="15">
        <f>VLOOKUP(C449,[1]CC!D$3:P$20,12,0)</f>
        <v>44625</v>
      </c>
      <c r="E449" s="16">
        <f>VLOOKUP(A449,[2]ImportationMaterialProgrammingE!B:C,2,0)</f>
        <v>540201913</v>
      </c>
      <c r="F449" s="3" t="s">
        <v>585</v>
      </c>
      <c r="H449" s="17">
        <f t="shared" ca="1" si="18"/>
        <v>77</v>
      </c>
      <c r="I449" s="15" t="str">
        <f>IF(VLOOKUP(A449,[2]ImportationMaterialProgrammingE!B:U,20,0)=0,"",VLOOKUP(A449,[2]ImportationMaterialProgrammingE!B:U,20,0))</f>
        <v>15/03/2022</v>
      </c>
      <c r="J449" s="15" t="str">
        <f>IF(VLOOKUP(A449,[2]ImportationMaterialProgrammingE!B:Y,24,0)&lt;&gt;"","Sim","Não")</f>
        <v>Não</v>
      </c>
      <c r="K449" s="15" t="str">
        <f>IF(VLOOKUP(A449,[2]ImportationMaterialProgrammingE!B:X,23,0)="DTA TRANSP",VLOOKUP(A449,[2]ImportationMaterialProgrammingE!B:V,21,0),"")</f>
        <v/>
      </c>
      <c r="L449" s="15" t="str">
        <f>IF(VLOOKUP(A449,[2]ImportationMaterialProgrammingE!B:Y,24,0)=0,"",VLOOKUP(A449,[2]ImportationMaterialProgrammingE!B:Y,24,0))</f>
        <v/>
      </c>
      <c r="N449" s="3" t="str">
        <f t="shared" si="19"/>
        <v/>
      </c>
      <c r="Q449" s="16" t="str">
        <f>VLOOKUP(A449,[2]ImportationMaterialProgrammingE!B:AN,39,0)</f>
        <v xml:space="preserve">          </v>
      </c>
      <c r="R449" s="22">
        <f>VLOOKUP(E449,[3]Relatório!$A$1:$AK$65536,29,0)</f>
        <v>44634</v>
      </c>
      <c r="S449" s="22">
        <v>44634</v>
      </c>
      <c r="T449" s="17" t="str">
        <f>VLOOKUP(A449,[2]ImportationMaterialProgrammingE!B:F,5,0)</f>
        <v/>
      </c>
      <c r="U449" s="22">
        <f>VLOOKUP(E449,[3]Relatório!$A$1:$AK$65536,33,0)</f>
        <v>44635</v>
      </c>
      <c r="V449" s="22" t="s">
        <v>587</v>
      </c>
      <c r="Z449" s="15" t="str">
        <f>VLOOKUP(A449,[2]ImportationMaterialProgrammingE!B:X,23,0)</f>
        <v>SBL</v>
      </c>
      <c r="AA449" s="1" t="str">
        <f>IF(Z449="DTA TRANSP","",VLOOKUP(A449,[2]ImportationMaterialProgrammingE!$B:$V,21,0))</f>
        <v/>
      </c>
      <c r="AB449" s="22" t="str">
        <f>VLOOKUP(E449,[3]Relatório!$A$1:$AK$65536,36,0)</f>
        <v/>
      </c>
      <c r="AC449" s="22" t="s">
        <v>587</v>
      </c>
      <c r="AF449" s="24"/>
      <c r="AG449" s="24"/>
      <c r="AH449" s="24"/>
      <c r="AI449" s="24"/>
    </row>
    <row r="450" spans="1:35" x14ac:dyDescent="0.25">
      <c r="A450" s="34">
        <v>80536095</v>
      </c>
      <c r="B450" s="33" t="s">
        <v>510</v>
      </c>
      <c r="C450" s="33" t="s">
        <v>461</v>
      </c>
      <c r="D450" s="15">
        <f>VLOOKUP(C450,[1]CC!D$3:P$20,12,0)</f>
        <v>44625</v>
      </c>
      <c r="E450" s="16">
        <f>VLOOKUP(A450,[2]ImportationMaterialProgrammingE!B:C,2,0)</f>
        <v>540201935</v>
      </c>
      <c r="F450" s="3" t="s">
        <v>585</v>
      </c>
      <c r="H450" s="17">
        <f t="shared" ca="1" si="18"/>
        <v>77</v>
      </c>
      <c r="I450" s="15" t="e">
        <f>IF(VLOOKUP(A450,[2]ImportationMaterialProgrammingE!B:U,20,0)=0,"",VLOOKUP(A450,[2]ImportationMaterialProgrammingE!B:U,20,0))</f>
        <v>#REF!</v>
      </c>
      <c r="J450" s="15" t="str">
        <f>IF(VLOOKUP(A450,[2]ImportationMaterialProgrammingE!B:Y,24,0)&lt;&gt;"","Sim","Não")</f>
        <v>Não</v>
      </c>
      <c r="K450" s="15" t="str">
        <f>IF(VLOOKUP(A450,[2]ImportationMaterialProgrammingE!B:X,23,0)="DTA TRANSP",VLOOKUP(A450,[2]ImportationMaterialProgrammingE!B:V,21,0),"")</f>
        <v/>
      </c>
      <c r="L450" s="15" t="str">
        <f>IF(VLOOKUP(A450,[2]ImportationMaterialProgrammingE!B:Y,24,0)=0,"",VLOOKUP(A450,[2]ImportationMaterialProgrammingE!B:Y,24,0))</f>
        <v/>
      </c>
      <c r="N450" s="3" t="str">
        <f t="shared" si="19"/>
        <v/>
      </c>
      <c r="Q450" s="16" t="str">
        <f>VLOOKUP(A450,[2]ImportationMaterialProgrammingE!B:AN,39,0)</f>
        <v xml:space="preserve">          </v>
      </c>
      <c r="R450" s="22" t="str">
        <f>VLOOKUP(E450,[3]Relatório!$A$1:$AK$65536,29,0)</f>
        <v/>
      </c>
      <c r="S450" s="22" t="s">
        <v>587</v>
      </c>
      <c r="T450" s="17" t="str">
        <f>VLOOKUP(A450,[2]ImportationMaterialProgrammingE!B:F,5,0)</f>
        <v/>
      </c>
      <c r="U450" s="22" t="str">
        <f>VLOOKUP(E450,[3]Relatório!$A$1:$AK$65536,33,0)</f>
        <v/>
      </c>
      <c r="V450" s="22" t="s">
        <v>587</v>
      </c>
      <c r="Z450" s="15" t="str">
        <f>VLOOKUP(A450,[2]ImportationMaterialProgrammingE!B:X,23,0)</f>
        <v>SBL</v>
      </c>
      <c r="AA450" s="1" t="str">
        <f>IF(Z450="DTA TRANSP","",VLOOKUP(A450,[2]ImportationMaterialProgrammingE!$B:$V,21,0))</f>
        <v/>
      </c>
      <c r="AB450" s="22" t="str">
        <f>VLOOKUP(E450,[3]Relatório!$A$1:$AK$65536,36,0)</f>
        <v/>
      </c>
      <c r="AC450" s="22" t="s">
        <v>587</v>
      </c>
      <c r="AF450" s="24"/>
      <c r="AG450" s="24"/>
      <c r="AH450" s="24"/>
      <c r="AI450" s="24"/>
    </row>
    <row r="451" spans="1:35" x14ac:dyDescent="0.25">
      <c r="A451" s="34">
        <v>80536097</v>
      </c>
      <c r="B451" s="33" t="s">
        <v>511</v>
      </c>
      <c r="C451" s="33" t="s">
        <v>461</v>
      </c>
      <c r="D451" s="15">
        <f>VLOOKUP(C451,[1]CC!D$3:P$20,12,0)</f>
        <v>44625</v>
      </c>
      <c r="E451" s="16">
        <f>VLOOKUP(A451,[2]ImportationMaterialProgrammingE!B:C,2,0)</f>
        <v>540201937</v>
      </c>
      <c r="F451" s="3" t="s">
        <v>585</v>
      </c>
      <c r="H451" s="17">
        <f t="shared" ca="1" si="18"/>
        <v>77</v>
      </c>
      <c r="I451" s="15" t="e">
        <f>IF(VLOOKUP(A451,[2]ImportationMaterialProgrammingE!B:U,20,0)=0,"",VLOOKUP(A451,[2]ImportationMaterialProgrammingE!B:U,20,0))</f>
        <v>#REF!</v>
      </c>
      <c r="J451" s="15" t="str">
        <f>IF(VLOOKUP(A451,[2]ImportationMaterialProgrammingE!B:Y,24,0)&lt;&gt;"","Sim","Não")</f>
        <v>Não</v>
      </c>
      <c r="K451" s="15" t="str">
        <f>IF(VLOOKUP(A451,[2]ImportationMaterialProgrammingE!B:X,23,0)="DTA TRANSP",VLOOKUP(A451,[2]ImportationMaterialProgrammingE!B:V,21,0),"")</f>
        <v/>
      </c>
      <c r="L451" s="15" t="str">
        <f>IF(VLOOKUP(A451,[2]ImportationMaterialProgrammingE!B:Y,24,0)=0,"",VLOOKUP(A451,[2]ImportationMaterialProgrammingE!B:Y,24,0))</f>
        <v/>
      </c>
      <c r="N451" s="3" t="str">
        <f t="shared" si="19"/>
        <v/>
      </c>
      <c r="Q451" s="16" t="str">
        <f>VLOOKUP(A451,[2]ImportationMaterialProgrammingE!B:AN,39,0)</f>
        <v xml:space="preserve">          </v>
      </c>
      <c r="R451" s="22" t="str">
        <f>VLOOKUP(E451,[3]Relatório!$A$1:$AK$65536,29,0)</f>
        <v/>
      </c>
      <c r="S451" s="22" t="s">
        <v>587</v>
      </c>
      <c r="T451" s="17" t="str">
        <f>VLOOKUP(A451,[2]ImportationMaterialProgrammingE!B:F,5,0)</f>
        <v/>
      </c>
      <c r="U451" s="22" t="str">
        <f>VLOOKUP(E451,[3]Relatório!$A$1:$AK$65536,33,0)</f>
        <v/>
      </c>
      <c r="V451" s="22" t="s">
        <v>587</v>
      </c>
      <c r="X451" s="3" t="s">
        <v>458</v>
      </c>
      <c r="Z451" s="15" t="str">
        <f>VLOOKUP(A451,[2]ImportationMaterialProgrammingE!B:X,23,0)</f>
        <v>SBL</v>
      </c>
      <c r="AA451" s="1" t="str">
        <f>IF(Z451="DTA TRANSP","",VLOOKUP(A451,[2]ImportationMaterialProgrammingE!$B:$V,21,0))</f>
        <v/>
      </c>
      <c r="AB451" s="22" t="str">
        <f>VLOOKUP(E451,[3]Relatório!$A$1:$AK$65536,36,0)</f>
        <v/>
      </c>
      <c r="AC451" s="22" t="s">
        <v>587</v>
      </c>
      <c r="AF451" s="24"/>
      <c r="AG451" s="24"/>
      <c r="AH451" s="24"/>
      <c r="AI451" s="24"/>
    </row>
    <row r="452" spans="1:35" x14ac:dyDescent="0.25">
      <c r="A452" s="34">
        <v>80536109</v>
      </c>
      <c r="B452" s="33" t="s">
        <v>512</v>
      </c>
      <c r="C452" s="33" t="s">
        <v>461</v>
      </c>
      <c r="D452" s="15">
        <f>VLOOKUP(C452,[1]CC!D$3:P$20,12,0)</f>
        <v>44625</v>
      </c>
      <c r="E452" s="16">
        <f>VLOOKUP(A452,[2]ImportationMaterialProgrammingE!B:C,2,0)</f>
        <v>540201947</v>
      </c>
      <c r="F452" s="3" t="s">
        <v>585</v>
      </c>
      <c r="H452" s="17">
        <f t="shared" ca="1" si="18"/>
        <v>77</v>
      </c>
      <c r="I452" s="15" t="str">
        <f>IF(VLOOKUP(A452,[2]ImportationMaterialProgrammingE!B:U,20,0)=0,"",VLOOKUP(A452,[2]ImportationMaterialProgrammingE!B:U,20,0))</f>
        <v>14/03/2022</v>
      </c>
      <c r="J452" s="15" t="str">
        <f>IF(VLOOKUP(A452,[2]ImportationMaterialProgrammingE!B:Y,24,0)&lt;&gt;"","Sim","Não")</f>
        <v>Não</v>
      </c>
      <c r="K452" s="15" t="str">
        <f>IF(VLOOKUP(A452,[2]ImportationMaterialProgrammingE!B:X,23,0)="DTA TRANSP",VLOOKUP(A452,[2]ImportationMaterialProgrammingE!B:V,21,0),"")</f>
        <v/>
      </c>
      <c r="L452" s="15" t="str">
        <f>IF(VLOOKUP(A452,[2]ImportationMaterialProgrammingE!B:Y,24,0)=0,"",VLOOKUP(A452,[2]ImportationMaterialProgrammingE!B:Y,24,0))</f>
        <v/>
      </c>
      <c r="N452" s="3" t="str">
        <f t="shared" si="19"/>
        <v/>
      </c>
      <c r="Q452" s="16" t="str">
        <f>VLOOKUP(A452,[2]ImportationMaterialProgrammingE!B:AN,39,0)</f>
        <v xml:space="preserve">          </v>
      </c>
      <c r="R452" s="22">
        <f>VLOOKUP(E452,[3]Relatório!$A$1:$AK$65536,29,0)</f>
        <v>44634</v>
      </c>
      <c r="S452" s="22">
        <v>44634</v>
      </c>
      <c r="T452" s="17" t="str">
        <f>VLOOKUP(A452,[2]ImportationMaterialProgrammingE!B:F,5,0)</f>
        <v/>
      </c>
      <c r="U452" s="22">
        <f>VLOOKUP(E452,[3]Relatório!$A$1:$AK$65536,33,0)</f>
        <v>44635</v>
      </c>
      <c r="V452" s="22" t="s">
        <v>587</v>
      </c>
      <c r="X452" s="3" t="s">
        <v>458</v>
      </c>
      <c r="Z452" s="15" t="str">
        <f>VLOOKUP(A452,[2]ImportationMaterialProgrammingE!B:X,23,0)</f>
        <v/>
      </c>
      <c r="AA452" s="1" t="str">
        <f>IF(Z452="DTA TRANSP","",VLOOKUP(A452,[2]ImportationMaterialProgrammingE!$B:$V,21,0))</f>
        <v/>
      </c>
      <c r="AB452" s="22">
        <f>VLOOKUP(E452,[3]Relatório!$A$1:$AK$65536,36,0)</f>
        <v>44636</v>
      </c>
      <c r="AC452" s="22" t="s">
        <v>587</v>
      </c>
      <c r="AF452" s="24"/>
      <c r="AG452" s="24"/>
      <c r="AH452" s="24"/>
      <c r="AI452" s="24"/>
    </row>
    <row r="453" spans="1:35" x14ac:dyDescent="0.25">
      <c r="A453" s="34">
        <v>80536111</v>
      </c>
      <c r="B453" s="33" t="s">
        <v>513</v>
      </c>
      <c r="C453" s="33" t="s">
        <v>461</v>
      </c>
      <c r="D453" s="15">
        <f>VLOOKUP(C453,[1]CC!D$3:P$20,12,0)</f>
        <v>44625</v>
      </c>
      <c r="E453" s="16">
        <f>VLOOKUP(A453,[2]ImportationMaterialProgrammingE!B:C,2,0)</f>
        <v>540202155</v>
      </c>
      <c r="F453" s="3" t="s">
        <v>585</v>
      </c>
      <c r="H453" s="17">
        <f t="shared" ref="H453:H516" ca="1" si="24">IFERROR(IF(D453&gt;L453,90-_xlfn.DAYS(NOW(),D453),90-_xlfn.DAYS(NOW(),L453)),90-_xlfn.DAYS(NOW(),D453))</f>
        <v>77</v>
      </c>
      <c r="I453" s="15" t="str">
        <f>IF(VLOOKUP(A453,[2]ImportationMaterialProgrammingE!B:U,20,0)=0,"",VLOOKUP(A453,[2]ImportationMaterialProgrammingE!B:U,20,0))</f>
        <v>11/03/2022</v>
      </c>
      <c r="J453" s="15" t="str">
        <f>IF(VLOOKUP(A453,[2]ImportationMaterialProgrammingE!B:Y,24,0)&lt;&gt;"","Sim","Não")</f>
        <v>Não</v>
      </c>
      <c r="K453" s="15" t="str">
        <f>IF(VLOOKUP(A453,[2]ImportationMaterialProgrammingE!B:X,23,0)="DTA TRANSP",VLOOKUP(A453,[2]ImportationMaterialProgrammingE!B:V,21,0),"")</f>
        <v/>
      </c>
      <c r="L453" s="15" t="str">
        <f>IF(VLOOKUP(A453,[2]ImportationMaterialProgrammingE!B:Y,24,0)=0,"",VLOOKUP(A453,[2]ImportationMaterialProgrammingE!B:Y,24,0))</f>
        <v/>
      </c>
      <c r="N453" s="3" t="str">
        <f t="shared" ref="N453:N516" si="25">IF(AND(M453&gt;=-0.1,M453&lt;=0.1,M453&lt;&gt;""),"Remover bloqueio","")</f>
        <v/>
      </c>
      <c r="P453" s="3" t="s">
        <v>456</v>
      </c>
      <c r="Q453" s="16" t="str">
        <f>VLOOKUP(A453,[2]ImportationMaterialProgrammingE!B:AN,39,0)</f>
        <v>2204463689</v>
      </c>
      <c r="R453" s="22">
        <f>VLOOKUP(E453,[3]Relatório!$A$1:$AK$65536,29,0)</f>
        <v>44629</v>
      </c>
      <c r="S453" s="22">
        <v>44629</v>
      </c>
      <c r="T453" s="17" t="str">
        <f>VLOOKUP(A453,[2]ImportationMaterialProgrammingE!B:F,5,0)</f>
        <v>VERDE</v>
      </c>
      <c r="U453" s="22">
        <f>VLOOKUP(E453,[3]Relatório!$A$1:$AK$65536,33,0)</f>
        <v>44629</v>
      </c>
      <c r="V453" s="22">
        <v>44629</v>
      </c>
      <c r="Z453" s="15" t="str">
        <f>VLOOKUP(A453,[2]ImportationMaterialProgrammingE!B:X,23,0)</f>
        <v>SBL</v>
      </c>
      <c r="AA453" s="1" t="str">
        <f>IF(Z453="DTA TRANSP","",VLOOKUP(A453,[2]ImportationMaterialProgrammingE!$B:$V,21,0))</f>
        <v>11/03/2022</v>
      </c>
      <c r="AB453" s="22">
        <f>VLOOKUP(E453,[3]Relatório!$A$1:$AK$65536,36,0)</f>
        <v>44630</v>
      </c>
      <c r="AC453" s="22">
        <v>44630</v>
      </c>
      <c r="AD453" s="3" t="s">
        <v>457</v>
      </c>
      <c r="AF453" s="24"/>
      <c r="AG453" s="24"/>
      <c r="AH453" s="24"/>
      <c r="AI453" s="24"/>
    </row>
    <row r="454" spans="1:35" x14ac:dyDescent="0.25">
      <c r="A454" s="34">
        <v>80536120</v>
      </c>
      <c r="B454" s="33" t="s">
        <v>514</v>
      </c>
      <c r="C454" s="33" t="s">
        <v>461</v>
      </c>
      <c r="D454" s="15">
        <f>VLOOKUP(C454,[1]CC!D$3:P$20,12,0)</f>
        <v>44625</v>
      </c>
      <c r="E454" s="16">
        <f>VLOOKUP(A454,[2]ImportationMaterialProgrammingE!B:C,2,0)</f>
        <v>540201953</v>
      </c>
      <c r="F454" s="3" t="s">
        <v>585</v>
      </c>
      <c r="H454" s="17">
        <f t="shared" ca="1" si="24"/>
        <v>77</v>
      </c>
      <c r="I454" s="15" t="str">
        <f>IF(VLOOKUP(A454,[2]ImportationMaterialProgrammingE!B:U,20,0)=0,"",VLOOKUP(A454,[2]ImportationMaterialProgrammingE!B:U,20,0))</f>
        <v>10/03/2022</v>
      </c>
      <c r="J454" s="15" t="str">
        <f>IF(VLOOKUP(A454,[2]ImportationMaterialProgrammingE!B:Y,24,0)&lt;&gt;"","Sim","Não")</f>
        <v>Não</v>
      </c>
      <c r="K454" s="15" t="str">
        <f>IF(VLOOKUP(A454,[2]ImportationMaterialProgrammingE!B:X,23,0)="DTA TRANSP",VLOOKUP(A454,[2]ImportationMaterialProgrammingE!B:V,21,0),"")</f>
        <v/>
      </c>
      <c r="L454" s="15" t="str">
        <f>IF(VLOOKUP(A454,[2]ImportationMaterialProgrammingE!B:Y,24,0)=0,"",VLOOKUP(A454,[2]ImportationMaterialProgrammingE!B:Y,24,0))</f>
        <v/>
      </c>
      <c r="N454" s="3" t="str">
        <f t="shared" si="25"/>
        <v/>
      </c>
      <c r="Q454" s="16" t="str">
        <f>VLOOKUP(A454,[2]ImportationMaterialProgrammingE!B:AN,39,0)</f>
        <v>2204571414</v>
      </c>
      <c r="R454" s="22">
        <f>VLOOKUP(E454,[3]Relatório!$A$1:$AK$65536,29,0)</f>
        <v>44629</v>
      </c>
      <c r="S454" s="22">
        <v>44629</v>
      </c>
      <c r="T454" s="17" t="str">
        <f>VLOOKUP(A454,[2]ImportationMaterialProgrammingE!B:F,5,0)</f>
        <v>VERDE</v>
      </c>
      <c r="U454" s="22">
        <f>VLOOKUP(E454,[3]Relatório!$A$1:$AK$65536,33,0)</f>
        <v>44630</v>
      </c>
      <c r="V454" s="22">
        <v>44630</v>
      </c>
      <c r="Z454" s="15" t="str">
        <f>VLOOKUP(A454,[2]ImportationMaterialProgrammingE!B:X,23,0)</f>
        <v>SBL</v>
      </c>
      <c r="AA454" s="1" t="str">
        <f>IF(Z454="DTA TRANSP","",VLOOKUP(A454,[2]ImportationMaterialProgrammingE!$B:$V,21,0))</f>
        <v>09/03/2022</v>
      </c>
      <c r="AB454" s="22">
        <f>VLOOKUP(E454,[3]Relatório!$A$1:$AK$65536,36,0)</f>
        <v>44630</v>
      </c>
      <c r="AC454" s="22">
        <v>44630</v>
      </c>
      <c r="AD454" s="3" t="s">
        <v>457</v>
      </c>
      <c r="AF454" s="24"/>
      <c r="AG454" s="24"/>
      <c r="AH454" s="24"/>
      <c r="AI454" s="24"/>
    </row>
    <row r="455" spans="1:35" x14ac:dyDescent="0.25">
      <c r="A455" s="34">
        <v>80536123</v>
      </c>
      <c r="B455" s="33" t="s">
        <v>515</v>
      </c>
      <c r="C455" s="33" t="s">
        <v>461</v>
      </c>
      <c r="D455" s="15">
        <f>VLOOKUP(C455,[1]CC!D$3:P$20,12,0)</f>
        <v>44625</v>
      </c>
      <c r="E455" s="16">
        <f>VLOOKUP(A455,[2]ImportationMaterialProgrammingE!B:C,2,0)</f>
        <v>540201940</v>
      </c>
      <c r="F455" s="3" t="s">
        <v>585</v>
      </c>
      <c r="H455" s="17">
        <f t="shared" ca="1" si="24"/>
        <v>77</v>
      </c>
      <c r="I455" s="15" t="e">
        <f>IF(VLOOKUP(A455,[2]ImportationMaterialProgrammingE!B:U,20,0)=0,"",VLOOKUP(A455,[2]ImportationMaterialProgrammingE!B:U,20,0))</f>
        <v>#REF!</v>
      </c>
      <c r="J455" s="15" t="str">
        <f>IF(VLOOKUP(A455,[2]ImportationMaterialProgrammingE!B:Y,24,0)&lt;&gt;"","Sim","Não")</f>
        <v>Não</v>
      </c>
      <c r="K455" s="15" t="str">
        <f>IF(VLOOKUP(A455,[2]ImportationMaterialProgrammingE!B:X,23,0)="DTA TRANSP",VLOOKUP(A455,[2]ImportationMaterialProgrammingE!B:V,21,0),"")</f>
        <v/>
      </c>
      <c r="L455" s="15" t="str">
        <f>IF(VLOOKUP(A455,[2]ImportationMaterialProgrammingE!B:Y,24,0)=0,"",VLOOKUP(A455,[2]ImportationMaterialProgrammingE!B:Y,24,0))</f>
        <v/>
      </c>
      <c r="N455" s="3" t="str">
        <f t="shared" si="25"/>
        <v/>
      </c>
      <c r="Q455" s="16" t="str">
        <f>VLOOKUP(A455,[2]ImportationMaterialProgrammingE!B:AN,39,0)</f>
        <v xml:space="preserve">          </v>
      </c>
      <c r="R455" s="22" t="str">
        <f>VLOOKUP(E455,[3]Relatório!$A$1:$AK$65536,29,0)</f>
        <v/>
      </c>
      <c r="S455" s="22" t="s">
        <v>587</v>
      </c>
      <c r="T455" s="17" t="str">
        <f>VLOOKUP(A455,[2]ImportationMaterialProgrammingE!B:F,5,0)</f>
        <v/>
      </c>
      <c r="U455" s="22" t="str">
        <f>VLOOKUP(E455,[3]Relatório!$A$1:$AK$65536,33,0)</f>
        <v/>
      </c>
      <c r="V455" s="22" t="s">
        <v>587</v>
      </c>
      <c r="Z455" s="15" t="str">
        <f>VLOOKUP(A455,[2]ImportationMaterialProgrammingE!B:X,23,0)</f>
        <v>SBL</v>
      </c>
      <c r="AA455" s="1" t="str">
        <f>IF(Z455="DTA TRANSP","",VLOOKUP(A455,[2]ImportationMaterialProgrammingE!$B:$V,21,0))</f>
        <v/>
      </c>
      <c r="AB455" s="22" t="str">
        <f>VLOOKUP(E455,[3]Relatório!$A$1:$AK$65536,36,0)</f>
        <v/>
      </c>
      <c r="AC455" s="22" t="s">
        <v>587</v>
      </c>
      <c r="AF455" s="24"/>
      <c r="AG455" s="24"/>
      <c r="AH455" s="24"/>
      <c r="AI455" s="24"/>
    </row>
    <row r="456" spans="1:35" x14ac:dyDescent="0.25">
      <c r="A456" s="34">
        <v>80536124</v>
      </c>
      <c r="B456" s="33" t="s">
        <v>516</v>
      </c>
      <c r="C456" s="33" t="s">
        <v>461</v>
      </c>
      <c r="D456" s="15">
        <f>VLOOKUP(C456,[1]CC!D$3:P$20,12,0)</f>
        <v>44625</v>
      </c>
      <c r="E456" s="16">
        <f>VLOOKUP(A456,[2]ImportationMaterialProgrammingE!B:C,2,0)</f>
        <v>540201946</v>
      </c>
      <c r="F456" s="3" t="s">
        <v>585</v>
      </c>
      <c r="H456" s="17">
        <f t="shared" ca="1" si="24"/>
        <v>77</v>
      </c>
      <c r="I456" s="15" t="str">
        <f>IF(VLOOKUP(A456,[2]ImportationMaterialProgrammingE!B:U,20,0)=0,"",VLOOKUP(A456,[2]ImportationMaterialProgrammingE!B:U,20,0))</f>
        <v>11/03/2022</v>
      </c>
      <c r="J456" s="15" t="str">
        <f>IF(VLOOKUP(A456,[2]ImportationMaterialProgrammingE!B:Y,24,0)&lt;&gt;"","Sim","Não")</f>
        <v>Não</v>
      </c>
      <c r="K456" s="15" t="str">
        <f>IF(VLOOKUP(A456,[2]ImportationMaterialProgrammingE!B:X,23,0)="DTA TRANSP",VLOOKUP(A456,[2]ImportationMaterialProgrammingE!B:V,21,0),"")</f>
        <v/>
      </c>
      <c r="L456" s="15" t="str">
        <f>IF(VLOOKUP(A456,[2]ImportationMaterialProgrammingE!B:Y,24,0)=0,"",VLOOKUP(A456,[2]ImportationMaterialProgrammingE!B:Y,24,0))</f>
        <v/>
      </c>
      <c r="N456" s="3" t="str">
        <f t="shared" si="25"/>
        <v/>
      </c>
      <c r="Q456" s="16" t="str">
        <f>VLOOKUP(A456,[2]ImportationMaterialProgrammingE!B:AN,39,0)</f>
        <v xml:space="preserve">          </v>
      </c>
      <c r="R456" s="22">
        <f>VLOOKUP(E456,[3]Relatório!$A$1:$AK$65536,29,0)</f>
        <v>44631</v>
      </c>
      <c r="S456" s="22">
        <v>44631</v>
      </c>
      <c r="T456" s="17" t="str">
        <f>VLOOKUP(A456,[2]ImportationMaterialProgrammingE!B:F,5,0)</f>
        <v/>
      </c>
      <c r="U456" s="22">
        <f>VLOOKUP(E456,[3]Relatório!$A$1:$AK$65536,33,0)</f>
        <v>44631</v>
      </c>
      <c r="V456" s="22">
        <v>44631</v>
      </c>
      <c r="W456" s="18">
        <f t="shared" ref="W456:W458" ca="1" si="26">IF(V456&lt;&gt;"",15-_xlfn.DAYS(NOW(),V456),"")</f>
        <v>8</v>
      </c>
      <c r="X456" s="3" t="s">
        <v>458</v>
      </c>
      <c r="Z456" s="15" t="str">
        <f>VLOOKUP(A456,[2]ImportationMaterialProgrammingE!B:X,23,0)</f>
        <v>SBL</v>
      </c>
      <c r="AA456" s="1" t="str">
        <f>IF(Z456="DTA TRANSP","",VLOOKUP(A456,[2]ImportationMaterialProgrammingE!$B:$V,21,0))</f>
        <v>11/03/2022</v>
      </c>
      <c r="AB456" s="22">
        <f>VLOOKUP(E456,[3]Relatório!$A$1:$AK$65536,36,0)</f>
        <v>44631</v>
      </c>
      <c r="AC456" s="22">
        <v>44631</v>
      </c>
      <c r="AD456" s="3" t="s">
        <v>457</v>
      </c>
      <c r="AF456" s="24"/>
      <c r="AG456" s="24"/>
      <c r="AH456" s="24"/>
      <c r="AI456" s="24"/>
    </row>
    <row r="457" spans="1:35" x14ac:dyDescent="0.25">
      <c r="A457" s="34">
        <v>80536127</v>
      </c>
      <c r="B457" s="33" t="s">
        <v>517</v>
      </c>
      <c r="C457" s="33" t="s">
        <v>461</v>
      </c>
      <c r="D457" s="15">
        <f>VLOOKUP(C457,[1]CC!D$3:P$20,12,0)</f>
        <v>44625</v>
      </c>
      <c r="E457" s="16">
        <f>VLOOKUP(A457,[2]ImportationMaterialProgrammingE!B:C,2,0)</f>
        <v>540201938</v>
      </c>
      <c r="F457" s="3" t="s">
        <v>585</v>
      </c>
      <c r="H457" s="17">
        <f t="shared" ca="1" si="24"/>
        <v>77</v>
      </c>
      <c r="I457" s="15" t="e">
        <f>IF(VLOOKUP(A457,[2]ImportationMaterialProgrammingE!B:U,20,0)=0,"",VLOOKUP(A457,[2]ImportationMaterialProgrammingE!B:U,20,0))</f>
        <v>#REF!</v>
      </c>
      <c r="J457" s="15" t="str">
        <f>IF(VLOOKUP(A457,[2]ImportationMaterialProgrammingE!B:Y,24,0)&lt;&gt;"","Sim","Não")</f>
        <v>Não</v>
      </c>
      <c r="K457" s="15" t="str">
        <f>IF(VLOOKUP(A457,[2]ImportationMaterialProgrammingE!B:X,23,0)="DTA TRANSP",VLOOKUP(A457,[2]ImportationMaterialProgrammingE!B:V,21,0),"")</f>
        <v/>
      </c>
      <c r="L457" s="15" t="str">
        <f>IF(VLOOKUP(A457,[2]ImportationMaterialProgrammingE!B:Y,24,0)=0,"",VLOOKUP(A457,[2]ImportationMaterialProgrammingE!B:Y,24,0))</f>
        <v/>
      </c>
      <c r="N457" s="3" t="str">
        <f t="shared" si="25"/>
        <v/>
      </c>
      <c r="Q457" s="16" t="str">
        <f>VLOOKUP(A457,[2]ImportationMaterialProgrammingE!B:AN,39,0)</f>
        <v xml:space="preserve">          </v>
      </c>
      <c r="R457" s="22">
        <f>VLOOKUP(E457,[3]Relatório!$A$1:$AK$65536,29,0)</f>
        <v>44634</v>
      </c>
      <c r="S457" s="22">
        <v>44634</v>
      </c>
      <c r="T457" s="17" t="str">
        <f>VLOOKUP(A457,[2]ImportationMaterialProgrammingE!B:F,5,0)</f>
        <v/>
      </c>
      <c r="U457" s="22">
        <f>VLOOKUP(E457,[3]Relatório!$A$1:$AK$65536,33,0)</f>
        <v>44634</v>
      </c>
      <c r="V457" s="22">
        <v>44634</v>
      </c>
      <c r="W457" s="18">
        <f t="shared" ca="1" si="26"/>
        <v>11</v>
      </c>
      <c r="X457" s="3" t="s">
        <v>458</v>
      </c>
      <c r="Z457" s="15" t="str">
        <f>VLOOKUP(A457,[2]ImportationMaterialProgrammingE!B:X,23,0)</f>
        <v>SBL</v>
      </c>
      <c r="AA457" s="1" t="str">
        <f>IF(Z457="DTA TRANSP","",VLOOKUP(A457,[2]ImportationMaterialProgrammingE!$B:$V,21,0))</f>
        <v/>
      </c>
      <c r="AB457" s="22" t="str">
        <f>VLOOKUP(E457,[3]Relatório!$A$1:$AK$65536,36,0)</f>
        <v/>
      </c>
      <c r="AC457" s="22" t="s">
        <v>587</v>
      </c>
      <c r="AF457" s="24"/>
      <c r="AG457" s="24"/>
      <c r="AH457" s="24"/>
      <c r="AI457" s="24"/>
    </row>
    <row r="458" spans="1:35" x14ac:dyDescent="0.25">
      <c r="A458" s="34">
        <v>80536146</v>
      </c>
      <c r="B458" s="33" t="s">
        <v>518</v>
      </c>
      <c r="C458" s="33" t="s">
        <v>461</v>
      </c>
      <c r="D458" s="15">
        <f>VLOOKUP(C458,[1]CC!D$3:P$20,12,0)</f>
        <v>44625</v>
      </c>
      <c r="E458" s="16">
        <f>VLOOKUP(A458,[2]ImportationMaterialProgrammingE!B:C,2,0)</f>
        <v>540201943</v>
      </c>
      <c r="F458" s="3" t="s">
        <v>585</v>
      </c>
      <c r="H458" s="17">
        <f t="shared" ca="1" si="24"/>
        <v>77</v>
      </c>
      <c r="I458" s="15" t="str">
        <f>IF(VLOOKUP(A458,[2]ImportationMaterialProgrammingE!B:U,20,0)=0,"",VLOOKUP(A458,[2]ImportationMaterialProgrammingE!B:U,20,0))</f>
        <v>04/03/2022</v>
      </c>
      <c r="J458" s="15" t="str">
        <f>IF(VLOOKUP(A458,[2]ImportationMaterialProgrammingE!B:Y,24,0)&lt;&gt;"","Sim","Não")</f>
        <v>Não</v>
      </c>
      <c r="K458" s="15" t="str">
        <f>IF(VLOOKUP(A458,[2]ImportationMaterialProgrammingE!B:X,23,0)="DTA TRANSP",VLOOKUP(A458,[2]ImportationMaterialProgrammingE!B:V,21,0),"")</f>
        <v/>
      </c>
      <c r="L458" s="15" t="str">
        <f>IF(VLOOKUP(A458,[2]ImportationMaterialProgrammingE!B:Y,24,0)=0,"",VLOOKUP(A458,[2]ImportationMaterialProgrammingE!B:Y,24,0))</f>
        <v/>
      </c>
      <c r="N458" s="3" t="str">
        <f t="shared" si="25"/>
        <v/>
      </c>
      <c r="Q458" s="16" t="str">
        <f>VLOOKUP(A458,[2]ImportationMaterialProgrammingE!B:AN,39,0)</f>
        <v xml:space="preserve">          </v>
      </c>
      <c r="R458" s="22">
        <f>VLOOKUP(E458,[3]Relatório!$A$1:$AK$65536,29,0)</f>
        <v>44634</v>
      </c>
      <c r="S458" s="22">
        <v>44634</v>
      </c>
      <c r="T458" s="17" t="str">
        <f>VLOOKUP(A458,[2]ImportationMaterialProgrammingE!B:F,5,0)</f>
        <v/>
      </c>
      <c r="U458" s="22">
        <f>VLOOKUP(E458,[3]Relatório!$A$1:$AK$65536,33,0)</f>
        <v>44634</v>
      </c>
      <c r="V458" s="22">
        <v>44634</v>
      </c>
      <c r="W458" s="18">
        <f t="shared" ca="1" si="26"/>
        <v>11</v>
      </c>
      <c r="X458" s="3" t="s">
        <v>458</v>
      </c>
      <c r="Z458" s="15" t="str">
        <f>VLOOKUP(A458,[2]ImportationMaterialProgrammingE!B:X,23,0)</f>
        <v>SBL</v>
      </c>
      <c r="AA458" s="1" t="str">
        <f>IF(Z458="DTA TRANSP","",VLOOKUP(A458,[2]ImportationMaterialProgrammingE!$B:$V,21,0))</f>
        <v/>
      </c>
      <c r="AB458" s="22">
        <f>VLOOKUP(E458,[3]Relatório!$A$1:$AK$65536,36,0)</f>
        <v>44634</v>
      </c>
      <c r="AC458" s="22">
        <v>44634</v>
      </c>
      <c r="AD458" s="3" t="s">
        <v>457</v>
      </c>
      <c r="AF458" s="24"/>
      <c r="AG458" s="24"/>
      <c r="AH458" s="24"/>
      <c r="AI458" s="24"/>
    </row>
    <row r="459" spans="1:35" x14ac:dyDescent="0.25">
      <c r="A459" s="34">
        <v>80536165</v>
      </c>
      <c r="B459" s="33" t="s">
        <v>519</v>
      </c>
      <c r="C459" s="33" t="s">
        <v>461</v>
      </c>
      <c r="D459" s="15">
        <f>VLOOKUP(C459,[1]CC!D$3:P$20,12,0)</f>
        <v>44625</v>
      </c>
      <c r="E459" s="16">
        <f>VLOOKUP(A459,[2]ImportationMaterialProgrammingE!B:C,2,0)</f>
        <v>540201761</v>
      </c>
      <c r="F459" s="3" t="s">
        <v>585</v>
      </c>
      <c r="H459" s="17">
        <f t="shared" ca="1" si="24"/>
        <v>77</v>
      </c>
      <c r="I459" s="15" t="str">
        <f>IF(VLOOKUP(A459,[2]ImportationMaterialProgrammingE!B:U,20,0)=0,"",VLOOKUP(A459,[2]ImportationMaterialProgrammingE!B:U,20,0))</f>
        <v>15/03/2022</v>
      </c>
      <c r="J459" s="15" t="str">
        <f>IF(VLOOKUP(A459,[2]ImportationMaterialProgrammingE!B:Y,24,0)&lt;&gt;"","Sim","Não")</f>
        <v>Não</v>
      </c>
      <c r="K459" s="15" t="str">
        <f>IF(VLOOKUP(A459,[2]ImportationMaterialProgrammingE!B:X,23,0)="DTA TRANSP",VLOOKUP(A459,[2]ImportationMaterialProgrammingE!B:V,21,0),"")</f>
        <v/>
      </c>
      <c r="L459" s="15" t="str">
        <f>IF(VLOOKUP(A459,[2]ImportationMaterialProgrammingE!B:Y,24,0)=0,"",VLOOKUP(A459,[2]ImportationMaterialProgrammingE!B:Y,24,0))</f>
        <v/>
      </c>
      <c r="N459" s="3" t="str">
        <f t="shared" si="25"/>
        <v/>
      </c>
      <c r="Q459" s="16" t="str">
        <f>VLOOKUP(A459,[2]ImportationMaterialProgrammingE!B:AN,39,0)</f>
        <v>2204531480</v>
      </c>
      <c r="R459" s="22">
        <f>VLOOKUP(E459,[3]Relatório!$A$1:$AK$65536,29,0)</f>
        <v>44629</v>
      </c>
      <c r="S459" s="22">
        <v>44629</v>
      </c>
      <c r="T459" s="17" t="str">
        <f>VLOOKUP(A459,[2]ImportationMaterialProgrammingE!B:F,5,0)</f>
        <v>VERDE</v>
      </c>
      <c r="U459" s="22">
        <f>VLOOKUP(E459,[3]Relatório!$A$1:$AK$65536,33,0)</f>
        <v>44629</v>
      </c>
      <c r="V459" s="22">
        <v>44629</v>
      </c>
      <c r="Z459" s="15" t="str">
        <f>VLOOKUP(A459,[2]ImportationMaterialProgrammingE!B:X,23,0)</f>
        <v/>
      </c>
      <c r="AA459" s="1" t="str">
        <f>IF(Z459="DTA TRANSP","",VLOOKUP(A459,[2]ImportationMaterialProgrammingE!$B:$V,21,0))</f>
        <v/>
      </c>
      <c r="AB459" s="22">
        <f>VLOOKUP(E459,[3]Relatório!$A$1:$AK$65536,36,0)</f>
        <v>44635</v>
      </c>
      <c r="AC459" s="22" t="s">
        <v>587</v>
      </c>
      <c r="AF459" s="24"/>
      <c r="AG459" s="24"/>
      <c r="AH459" s="24"/>
      <c r="AI459" s="24"/>
    </row>
    <row r="460" spans="1:35" x14ac:dyDescent="0.25">
      <c r="A460" s="34">
        <v>80536169</v>
      </c>
      <c r="B460" s="33" t="s">
        <v>520</v>
      </c>
      <c r="C460" s="33" t="s">
        <v>461</v>
      </c>
      <c r="D460" s="15">
        <f>VLOOKUP(C460,[1]CC!D$3:P$20,12,0)</f>
        <v>44625</v>
      </c>
      <c r="E460" s="16">
        <f>VLOOKUP(A460,[2]ImportationMaterialProgrammingE!B:C,2,0)</f>
        <v>540201941</v>
      </c>
      <c r="F460" s="3" t="s">
        <v>585</v>
      </c>
      <c r="H460" s="17">
        <f t="shared" ca="1" si="24"/>
        <v>77</v>
      </c>
      <c r="I460" s="15" t="e">
        <f>IF(VLOOKUP(A460,[2]ImportationMaterialProgrammingE!B:U,20,0)=0,"",VLOOKUP(A460,[2]ImportationMaterialProgrammingE!B:U,20,0))</f>
        <v>#REF!</v>
      </c>
      <c r="J460" s="15" t="str">
        <f>IF(VLOOKUP(A460,[2]ImportationMaterialProgrammingE!B:Y,24,0)&lt;&gt;"","Sim","Não")</f>
        <v>Não</v>
      </c>
      <c r="K460" s="15" t="str">
        <f>IF(VLOOKUP(A460,[2]ImportationMaterialProgrammingE!B:X,23,0)="DTA TRANSP",VLOOKUP(A460,[2]ImportationMaterialProgrammingE!B:V,21,0),"")</f>
        <v/>
      </c>
      <c r="L460" s="15" t="str">
        <f>IF(VLOOKUP(A460,[2]ImportationMaterialProgrammingE!B:Y,24,0)=0,"",VLOOKUP(A460,[2]ImportationMaterialProgrammingE!B:Y,24,0))</f>
        <v/>
      </c>
      <c r="N460" s="3" t="str">
        <f t="shared" si="25"/>
        <v/>
      </c>
      <c r="Q460" s="16" t="str">
        <f>VLOOKUP(A460,[2]ImportationMaterialProgrammingE!B:AN,39,0)</f>
        <v xml:space="preserve">          </v>
      </c>
      <c r="R460" s="22" t="str">
        <f>VLOOKUP(E460,[3]Relatório!$A$1:$AK$65536,29,0)</f>
        <v/>
      </c>
      <c r="S460" s="22" t="s">
        <v>587</v>
      </c>
      <c r="T460" s="17" t="str">
        <f>VLOOKUP(A460,[2]ImportationMaterialProgrammingE!B:F,5,0)</f>
        <v/>
      </c>
      <c r="U460" s="22" t="str">
        <f>VLOOKUP(E460,[3]Relatório!$A$1:$AK$65536,33,0)</f>
        <v/>
      </c>
      <c r="V460" s="22" t="s">
        <v>587</v>
      </c>
      <c r="X460" s="3" t="s">
        <v>458</v>
      </c>
      <c r="Z460" s="15" t="str">
        <f>VLOOKUP(A460,[2]ImportationMaterialProgrammingE!B:X,23,0)</f>
        <v/>
      </c>
      <c r="AA460" s="1" t="str">
        <f>IF(Z460="DTA TRANSP","",VLOOKUP(A460,[2]ImportationMaterialProgrammingE!$B:$V,21,0))</f>
        <v/>
      </c>
      <c r="AB460" s="22">
        <f>VLOOKUP(E460,[3]Relatório!$A$1:$AK$65536,36,0)</f>
        <v>44634</v>
      </c>
      <c r="AC460" s="22" t="s">
        <v>587</v>
      </c>
      <c r="AF460" s="24"/>
      <c r="AG460" s="24"/>
      <c r="AH460" s="24"/>
      <c r="AI460" s="24"/>
    </row>
    <row r="461" spans="1:35" x14ac:dyDescent="0.25">
      <c r="A461" s="34">
        <v>80536197</v>
      </c>
      <c r="B461" s="33" t="s">
        <v>521</v>
      </c>
      <c r="C461" s="33" t="s">
        <v>461</v>
      </c>
      <c r="D461" s="15">
        <f>VLOOKUP(C461,[1]CC!D$3:P$20,12,0)</f>
        <v>44625</v>
      </c>
      <c r="E461" s="16">
        <f>VLOOKUP(A461,[2]ImportationMaterialProgrammingE!B:C,2,0)</f>
        <v>540201949</v>
      </c>
      <c r="F461" s="3" t="s">
        <v>585</v>
      </c>
      <c r="H461" s="17">
        <f t="shared" ca="1" si="24"/>
        <v>77</v>
      </c>
      <c r="I461" s="15" t="e">
        <f>IF(VLOOKUP(A461,[2]ImportationMaterialProgrammingE!B:U,20,0)=0,"",VLOOKUP(A461,[2]ImportationMaterialProgrammingE!B:U,20,0))</f>
        <v>#REF!</v>
      </c>
      <c r="J461" s="15" t="str">
        <f>IF(VLOOKUP(A461,[2]ImportationMaterialProgrammingE!B:Y,24,0)&lt;&gt;"","Sim","Não")</f>
        <v>Não</v>
      </c>
      <c r="K461" s="15" t="str">
        <f>IF(VLOOKUP(A461,[2]ImportationMaterialProgrammingE!B:X,23,0)="DTA TRANSP",VLOOKUP(A461,[2]ImportationMaterialProgrammingE!B:V,21,0),"")</f>
        <v/>
      </c>
      <c r="L461" s="15" t="str">
        <f>IF(VLOOKUP(A461,[2]ImportationMaterialProgrammingE!B:Y,24,0)=0,"",VLOOKUP(A461,[2]ImportationMaterialProgrammingE!B:Y,24,0))</f>
        <v/>
      </c>
      <c r="N461" s="3" t="str">
        <f t="shared" si="25"/>
        <v/>
      </c>
      <c r="Q461" s="16" t="str">
        <f>VLOOKUP(A461,[2]ImportationMaterialProgrammingE!B:AN,39,0)</f>
        <v>2204628700</v>
      </c>
      <c r="R461" s="22">
        <f>VLOOKUP(E461,[3]Relatório!$A$1:$AK$65536,29,0)</f>
        <v>44630</v>
      </c>
      <c r="S461" s="22">
        <v>44630</v>
      </c>
      <c r="T461" s="17" t="str">
        <f>VLOOKUP(A461,[2]ImportationMaterialProgrammingE!B:F,5,0)</f>
        <v/>
      </c>
      <c r="U461" s="22">
        <f>VLOOKUP(E461,[3]Relatório!$A$1:$AK$65536,33,0)</f>
        <v>44630</v>
      </c>
      <c r="V461" s="22">
        <v>44630</v>
      </c>
      <c r="X461" s="3" t="s">
        <v>458</v>
      </c>
      <c r="Z461" s="15" t="str">
        <f>VLOOKUP(A461,[2]ImportationMaterialProgrammingE!B:X,23,0)</f>
        <v/>
      </c>
      <c r="AA461" s="1" t="str">
        <f>IF(Z461="DTA TRANSP","",VLOOKUP(A461,[2]ImportationMaterialProgrammingE!$B:$V,21,0))</f>
        <v/>
      </c>
      <c r="AB461" s="22">
        <f>VLOOKUP(E461,[3]Relatório!$A$1:$AK$65536,36,0)</f>
        <v>44637</v>
      </c>
      <c r="AC461" s="22" t="s">
        <v>587</v>
      </c>
      <c r="AF461" s="24"/>
      <c r="AG461" s="24"/>
      <c r="AH461" s="24"/>
      <c r="AI461" s="24"/>
    </row>
    <row r="462" spans="1:35" x14ac:dyDescent="0.25">
      <c r="A462" s="34">
        <v>80536212</v>
      </c>
      <c r="B462" s="33" t="s">
        <v>522</v>
      </c>
      <c r="C462" s="33" t="s">
        <v>461</v>
      </c>
      <c r="D462" s="15">
        <f>VLOOKUP(C462,[1]CC!D$3:P$20,12,0)</f>
        <v>44625</v>
      </c>
      <c r="E462" s="16">
        <f>VLOOKUP(A462,[2]ImportationMaterialProgrammingE!B:C,2,0)</f>
        <v>540201955</v>
      </c>
      <c r="F462" s="3" t="s">
        <v>585</v>
      </c>
      <c r="H462" s="17">
        <f t="shared" ca="1" si="24"/>
        <v>77</v>
      </c>
      <c r="I462" s="15" t="str">
        <f>IF(VLOOKUP(A462,[2]ImportationMaterialProgrammingE!B:U,20,0)=0,"",VLOOKUP(A462,[2]ImportationMaterialProgrammingE!B:U,20,0))</f>
        <v>14/03/2022</v>
      </c>
      <c r="J462" s="15" t="str">
        <f>IF(VLOOKUP(A462,[2]ImportationMaterialProgrammingE!B:Y,24,0)&lt;&gt;"","Sim","Não")</f>
        <v>Não</v>
      </c>
      <c r="K462" s="15" t="str">
        <f>IF(VLOOKUP(A462,[2]ImportationMaterialProgrammingE!B:X,23,0)="DTA TRANSP",VLOOKUP(A462,[2]ImportationMaterialProgrammingE!B:V,21,0),"")</f>
        <v/>
      </c>
      <c r="L462" s="15" t="str">
        <f>IF(VLOOKUP(A462,[2]ImportationMaterialProgrammingE!B:Y,24,0)=0,"",VLOOKUP(A462,[2]ImportationMaterialProgrammingE!B:Y,24,0))</f>
        <v/>
      </c>
      <c r="N462" s="3" t="str">
        <f t="shared" si="25"/>
        <v/>
      </c>
      <c r="Q462" s="16" t="str">
        <f>VLOOKUP(A462,[2]ImportationMaterialProgrammingE!B:AN,39,0)</f>
        <v xml:space="preserve">          </v>
      </c>
      <c r="R462" s="22">
        <f>VLOOKUP(E462,[3]Relatório!$A$1:$AK$65536,29,0)</f>
        <v>44634</v>
      </c>
      <c r="S462" s="22">
        <v>44634</v>
      </c>
      <c r="T462" s="17" t="str">
        <f>VLOOKUP(A462,[2]ImportationMaterialProgrammingE!B:F,5,0)</f>
        <v/>
      </c>
      <c r="U462" s="22">
        <f>VLOOKUP(E462,[3]Relatório!$A$1:$AK$65536,33,0)</f>
        <v>44634</v>
      </c>
      <c r="V462" s="22">
        <v>44634</v>
      </c>
      <c r="W462" s="18">
        <f t="shared" ref="W462" ca="1" si="27">IF(V462&lt;&gt;"",15-_xlfn.DAYS(NOW(),V462),"")</f>
        <v>11</v>
      </c>
      <c r="X462" s="3" t="s">
        <v>458</v>
      </c>
      <c r="Z462" s="15" t="str">
        <f>VLOOKUP(A462,[2]ImportationMaterialProgrammingE!B:X,23,0)</f>
        <v>SBL</v>
      </c>
      <c r="AA462" s="1" t="str">
        <f>IF(Z462="DTA TRANSP","",VLOOKUP(A462,[2]ImportationMaterialProgrammingE!$B:$V,21,0))</f>
        <v/>
      </c>
      <c r="AB462" s="22">
        <f>VLOOKUP(E462,[3]Relatório!$A$1:$AK$65536,36,0)</f>
        <v>44635</v>
      </c>
      <c r="AC462" s="22">
        <v>44635</v>
      </c>
      <c r="AD462" s="3" t="s">
        <v>457</v>
      </c>
      <c r="AF462" s="24"/>
      <c r="AG462" s="24"/>
      <c r="AH462" s="24"/>
      <c r="AI462" s="24"/>
    </row>
    <row r="463" spans="1:35" x14ac:dyDescent="0.25">
      <c r="A463" s="34">
        <v>80536216</v>
      </c>
      <c r="B463" s="33" t="s">
        <v>523</v>
      </c>
      <c r="C463" s="33" t="s">
        <v>461</v>
      </c>
      <c r="D463" s="15">
        <f>VLOOKUP(C463,[1]CC!D$3:P$20,12,0)</f>
        <v>44625</v>
      </c>
      <c r="E463" s="16">
        <f>VLOOKUP(A463,[2]ImportationMaterialProgrammingE!B:C,2,0)</f>
        <v>540201762</v>
      </c>
      <c r="F463" s="3" t="s">
        <v>585</v>
      </c>
      <c r="H463" s="17">
        <f t="shared" ca="1" si="24"/>
        <v>77</v>
      </c>
      <c r="I463" s="15" t="e">
        <f>IF(VLOOKUP(A463,[2]ImportationMaterialProgrammingE!B:U,20,0)=0,"",VLOOKUP(A463,[2]ImportationMaterialProgrammingE!B:U,20,0))</f>
        <v>#REF!</v>
      </c>
      <c r="J463" s="15" t="str">
        <f>IF(VLOOKUP(A463,[2]ImportationMaterialProgrammingE!B:Y,24,0)&lt;&gt;"","Sim","Não")</f>
        <v>Não</v>
      </c>
      <c r="K463" s="15" t="str">
        <f>IF(VLOOKUP(A463,[2]ImportationMaterialProgrammingE!B:X,23,0)="DTA TRANSP",VLOOKUP(A463,[2]ImportationMaterialProgrammingE!B:V,21,0),"")</f>
        <v>16/03/2022</v>
      </c>
      <c r="L463" s="15" t="str">
        <f>IF(VLOOKUP(A463,[2]ImportationMaterialProgrammingE!B:Y,24,0)=0,"",VLOOKUP(A463,[2]ImportationMaterialProgrammingE!B:Y,24,0))</f>
        <v/>
      </c>
      <c r="N463" s="3" t="str">
        <f t="shared" si="25"/>
        <v/>
      </c>
      <c r="Q463" s="16" t="str">
        <f>VLOOKUP(A463,[2]ImportationMaterialProgrammingE!B:AN,39,0)</f>
        <v xml:space="preserve">          </v>
      </c>
      <c r="R463" s="22" t="str">
        <f>VLOOKUP(E463,[3]Relatório!$A$1:$AK$65536,29,0)</f>
        <v/>
      </c>
      <c r="S463" s="22" t="s">
        <v>587</v>
      </c>
      <c r="T463" s="17" t="str">
        <f>VLOOKUP(A463,[2]ImportationMaterialProgrammingE!B:F,5,0)</f>
        <v/>
      </c>
      <c r="U463" s="22" t="str">
        <f>VLOOKUP(E463,[3]Relatório!$A$1:$AK$65536,33,0)</f>
        <v/>
      </c>
      <c r="V463" s="22" t="s">
        <v>587</v>
      </c>
      <c r="Z463" s="15" t="str">
        <f>VLOOKUP(A463,[2]ImportationMaterialProgrammingE!B:X,23,0)</f>
        <v>DTA TRANSP</v>
      </c>
      <c r="AA463" s="1" t="str">
        <f>IF(Z463="DTA TRANSP","",VLOOKUP(A463,[2]ImportationMaterialProgrammingE!$B:$V,21,0))</f>
        <v/>
      </c>
      <c r="AB463" s="22" t="str">
        <f>VLOOKUP(E463,[3]Relatório!$A$1:$AK$65536,36,0)</f>
        <v/>
      </c>
      <c r="AC463" s="22" t="s">
        <v>587</v>
      </c>
      <c r="AF463" s="24"/>
      <c r="AG463" s="24"/>
      <c r="AH463" s="24"/>
      <c r="AI463" s="24"/>
    </row>
    <row r="464" spans="1:35" x14ac:dyDescent="0.25">
      <c r="A464" s="34">
        <v>80536234</v>
      </c>
      <c r="B464" s="33" t="s">
        <v>524</v>
      </c>
      <c r="C464" s="33" t="s">
        <v>461</v>
      </c>
      <c r="D464" s="15">
        <f>VLOOKUP(C464,[1]CC!D$3:P$20,12,0)</f>
        <v>44625</v>
      </c>
      <c r="E464" s="16">
        <f>VLOOKUP(A464,[2]ImportationMaterialProgrammingE!B:C,2,0)</f>
        <v>540201752</v>
      </c>
      <c r="F464" s="3" t="s">
        <v>585</v>
      </c>
      <c r="H464" s="17">
        <f t="shared" ca="1" si="24"/>
        <v>77</v>
      </c>
      <c r="I464" s="15" t="str">
        <f>IF(VLOOKUP(A464,[2]ImportationMaterialProgrammingE!B:U,20,0)=0,"",VLOOKUP(A464,[2]ImportationMaterialProgrammingE!B:U,20,0))</f>
        <v>14/03/2022</v>
      </c>
      <c r="J464" s="15" t="str">
        <f>IF(VLOOKUP(A464,[2]ImportationMaterialProgrammingE!B:Y,24,0)&lt;&gt;"","Sim","Não")</f>
        <v>Não</v>
      </c>
      <c r="K464" s="15" t="str">
        <f>IF(VLOOKUP(A464,[2]ImportationMaterialProgrammingE!B:X,23,0)="DTA TRANSP",VLOOKUP(A464,[2]ImportationMaterialProgrammingE!B:V,21,0),"")</f>
        <v/>
      </c>
      <c r="L464" s="15" t="str">
        <f>IF(VLOOKUP(A464,[2]ImportationMaterialProgrammingE!B:Y,24,0)=0,"",VLOOKUP(A464,[2]ImportationMaterialProgrammingE!B:Y,24,0))</f>
        <v/>
      </c>
      <c r="N464" s="3" t="str">
        <f t="shared" si="25"/>
        <v/>
      </c>
      <c r="P464" s="3" t="s">
        <v>456</v>
      </c>
      <c r="Q464" s="16" t="str">
        <f>VLOOKUP(A464,[2]ImportationMaterialProgrammingE!B:AN,39,0)</f>
        <v>2204432295</v>
      </c>
      <c r="R464" s="22">
        <f>VLOOKUP(E464,[3]Relatório!$A$1:$AK$65536,29,0)</f>
        <v>44628</v>
      </c>
      <c r="S464" s="22">
        <v>44628</v>
      </c>
      <c r="T464" s="17" t="str">
        <f>VLOOKUP(A464,[2]ImportationMaterialProgrammingE!B:F,5,0)</f>
        <v>VERDE</v>
      </c>
      <c r="U464" s="22">
        <f>VLOOKUP(E464,[3]Relatório!$A$1:$AK$65536,33,0)</f>
        <v>44628</v>
      </c>
      <c r="V464" s="22">
        <v>44628</v>
      </c>
      <c r="X464" s="3" t="s">
        <v>455</v>
      </c>
      <c r="Z464" s="15" t="str">
        <f>VLOOKUP(A464,[2]ImportationMaterialProgrammingE!B:X,23,0)</f>
        <v/>
      </c>
      <c r="AA464" s="1" t="str">
        <f>IF(Z464="DTA TRANSP","",VLOOKUP(A464,[2]ImportationMaterialProgrammingE!$B:$V,21,0))</f>
        <v/>
      </c>
      <c r="AB464" s="22">
        <f>VLOOKUP(E464,[3]Relatório!$A$1:$AK$65536,36,0)</f>
        <v>44636</v>
      </c>
      <c r="AC464" s="22" t="s">
        <v>587</v>
      </c>
      <c r="AF464" s="24"/>
      <c r="AG464" s="24"/>
      <c r="AH464" s="24"/>
      <c r="AI464" s="24"/>
    </row>
    <row r="465" spans="1:35" x14ac:dyDescent="0.25">
      <c r="A465" s="34">
        <v>80536247</v>
      </c>
      <c r="B465" s="33" t="s">
        <v>525</v>
      </c>
      <c r="C465" s="33" t="s">
        <v>461</v>
      </c>
      <c r="D465" s="15">
        <f>VLOOKUP(C465,[1]CC!D$3:P$20,12,0)</f>
        <v>44625</v>
      </c>
      <c r="E465" s="16">
        <f>VLOOKUP(A465,[2]ImportationMaterialProgrammingE!B:C,2,0)</f>
        <v>540201759</v>
      </c>
      <c r="F465" s="3" t="s">
        <v>585</v>
      </c>
      <c r="H465" s="17">
        <f t="shared" ca="1" si="24"/>
        <v>77</v>
      </c>
      <c r="I465" s="15" t="str">
        <f>IF(VLOOKUP(A465,[2]ImportationMaterialProgrammingE!B:U,20,0)=0,"",VLOOKUP(A465,[2]ImportationMaterialProgrammingE!B:U,20,0))</f>
        <v>10/03/2022</v>
      </c>
      <c r="J465" s="15" t="str">
        <f>IF(VLOOKUP(A465,[2]ImportationMaterialProgrammingE!B:Y,24,0)&lt;&gt;"","Sim","Não")</f>
        <v>Não</v>
      </c>
      <c r="K465" s="15" t="str">
        <f>IF(VLOOKUP(A465,[2]ImportationMaterialProgrammingE!B:X,23,0)="DTA TRANSP",VLOOKUP(A465,[2]ImportationMaterialProgrammingE!B:V,21,0),"")</f>
        <v/>
      </c>
      <c r="L465" s="15" t="str">
        <f>IF(VLOOKUP(A465,[2]ImportationMaterialProgrammingE!B:Y,24,0)=0,"",VLOOKUP(A465,[2]ImportationMaterialProgrammingE!B:Y,24,0))</f>
        <v/>
      </c>
      <c r="N465" s="3" t="str">
        <f t="shared" si="25"/>
        <v/>
      </c>
      <c r="Q465" s="16" t="str">
        <f>VLOOKUP(A465,[2]ImportationMaterialProgrammingE!B:AN,39,0)</f>
        <v>2204533075</v>
      </c>
      <c r="R465" s="22">
        <f>VLOOKUP(E465,[3]Relatório!$A$1:$AK$65536,29,0)</f>
        <v>44629</v>
      </c>
      <c r="S465" s="22">
        <v>44629</v>
      </c>
      <c r="T465" s="17" t="str">
        <f>VLOOKUP(A465,[2]ImportationMaterialProgrammingE!B:F,5,0)</f>
        <v>VERDE</v>
      </c>
      <c r="U465" s="22">
        <f>VLOOKUP(E465,[3]Relatório!$A$1:$AK$65536,33,0)</f>
        <v>44629</v>
      </c>
      <c r="V465" s="22">
        <v>44629</v>
      </c>
      <c r="X465" s="3" t="s">
        <v>455</v>
      </c>
      <c r="Z465" s="15" t="str">
        <f>VLOOKUP(A465,[2]ImportationMaterialProgrammingE!B:X,23,0)</f>
        <v/>
      </c>
      <c r="AA465" s="1" t="str">
        <f>IF(Z465="DTA TRANSP","",VLOOKUP(A465,[2]ImportationMaterialProgrammingE!$B:$V,21,0))</f>
        <v/>
      </c>
      <c r="AB465" s="22">
        <f>VLOOKUP(E465,[3]Relatório!$A$1:$AK$65536,36,0)</f>
        <v>44636</v>
      </c>
      <c r="AC465" s="22" t="s">
        <v>587</v>
      </c>
      <c r="AF465" s="24"/>
      <c r="AG465" s="24"/>
      <c r="AH465" s="24"/>
      <c r="AI465" s="24"/>
    </row>
    <row r="466" spans="1:35" x14ac:dyDescent="0.25">
      <c r="A466" s="34">
        <v>80536256</v>
      </c>
      <c r="B466" s="33" t="s">
        <v>526</v>
      </c>
      <c r="C466" s="33" t="s">
        <v>461</v>
      </c>
      <c r="D466" s="15">
        <f>VLOOKUP(C466,[1]CC!D$3:P$20,12,0)</f>
        <v>44625</v>
      </c>
      <c r="E466" s="16">
        <f>VLOOKUP(A466,[2]ImportationMaterialProgrammingE!B:C,2,0)</f>
        <v>540201977</v>
      </c>
      <c r="F466" s="3" t="s">
        <v>585</v>
      </c>
      <c r="H466" s="17">
        <f t="shared" ca="1" si="24"/>
        <v>77</v>
      </c>
      <c r="I466" s="15" t="e">
        <f>IF(VLOOKUP(A466,[2]ImportationMaterialProgrammingE!B:U,20,0)=0,"",VLOOKUP(A466,[2]ImportationMaterialProgrammingE!B:U,20,0))</f>
        <v>#REF!</v>
      </c>
      <c r="J466" s="15" t="str">
        <f>IF(VLOOKUP(A466,[2]ImportationMaterialProgrammingE!B:Y,24,0)&lt;&gt;"","Sim","Não")</f>
        <v>Não</v>
      </c>
      <c r="K466" s="15" t="str">
        <f>IF(VLOOKUP(A466,[2]ImportationMaterialProgrammingE!B:X,23,0)="DTA TRANSP",VLOOKUP(A466,[2]ImportationMaterialProgrammingE!B:V,21,0),"")</f>
        <v/>
      </c>
      <c r="L466" s="15" t="str">
        <f>IF(VLOOKUP(A466,[2]ImportationMaterialProgrammingE!B:Y,24,0)=0,"",VLOOKUP(A466,[2]ImportationMaterialProgrammingE!B:Y,24,0))</f>
        <v/>
      </c>
      <c r="N466" s="3" t="str">
        <f t="shared" si="25"/>
        <v/>
      </c>
      <c r="Q466" s="16" t="str">
        <f>VLOOKUP(A466,[2]ImportationMaterialProgrammingE!B:AN,39,0)</f>
        <v xml:space="preserve">          </v>
      </c>
      <c r="R466" s="22" t="str">
        <f>VLOOKUP(E466,[3]Relatório!$A$1:$AK$65536,29,0)</f>
        <v/>
      </c>
      <c r="S466" s="22" t="s">
        <v>587</v>
      </c>
      <c r="T466" s="17" t="str">
        <f>VLOOKUP(A466,[2]ImportationMaterialProgrammingE!B:F,5,0)</f>
        <v/>
      </c>
      <c r="U466" s="22" t="str">
        <f>VLOOKUP(E466,[3]Relatório!$A$1:$AK$65536,33,0)</f>
        <v/>
      </c>
      <c r="V466" s="22" t="s">
        <v>587</v>
      </c>
      <c r="Z466" s="15" t="str">
        <f>VLOOKUP(A466,[2]ImportationMaterialProgrammingE!B:X,23,0)</f>
        <v/>
      </c>
      <c r="AA466" s="1" t="str">
        <f>IF(Z466="DTA TRANSP","",VLOOKUP(A466,[2]ImportationMaterialProgrammingE!$B:$V,21,0))</f>
        <v/>
      </c>
      <c r="AB466" s="22" t="str">
        <f>VLOOKUP(E466,[3]Relatório!$A$1:$AK$65536,36,0)</f>
        <v/>
      </c>
      <c r="AC466" s="22" t="s">
        <v>587</v>
      </c>
      <c r="AF466" s="24"/>
      <c r="AG466" s="24"/>
      <c r="AH466" s="24"/>
      <c r="AI466" s="24"/>
    </row>
    <row r="467" spans="1:35" x14ac:dyDescent="0.25">
      <c r="A467" s="34">
        <v>80536262</v>
      </c>
      <c r="B467" s="33" t="s">
        <v>527</v>
      </c>
      <c r="C467" s="33" t="s">
        <v>461</v>
      </c>
      <c r="D467" s="15">
        <f>VLOOKUP(C467,[1]CC!D$3:P$20,12,0)</f>
        <v>44625</v>
      </c>
      <c r="E467" s="16">
        <f>VLOOKUP(A467,[2]ImportationMaterialProgrammingE!B:C,2,0)</f>
        <v>540201856</v>
      </c>
      <c r="F467" s="3" t="s">
        <v>585</v>
      </c>
      <c r="H467" s="17">
        <f t="shared" ca="1" si="24"/>
        <v>77</v>
      </c>
      <c r="I467" s="15" t="str">
        <f>IF(VLOOKUP(A467,[2]ImportationMaterialProgrammingE!B:U,20,0)=0,"",VLOOKUP(A467,[2]ImportationMaterialProgrammingE!B:U,20,0))</f>
        <v>09/03/2022</v>
      </c>
      <c r="J467" s="15" t="str">
        <f>IF(VLOOKUP(A467,[2]ImportationMaterialProgrammingE!B:Y,24,0)&lt;&gt;"","Sim","Não")</f>
        <v>Não</v>
      </c>
      <c r="K467" s="15" t="str">
        <f>IF(VLOOKUP(A467,[2]ImportationMaterialProgrammingE!B:X,23,0)="DTA TRANSP",VLOOKUP(A467,[2]ImportationMaterialProgrammingE!B:V,21,0),"")</f>
        <v/>
      </c>
      <c r="L467" s="15" t="str">
        <f>IF(VLOOKUP(A467,[2]ImportationMaterialProgrammingE!B:Y,24,0)=0,"",VLOOKUP(A467,[2]ImportationMaterialProgrammingE!B:Y,24,0))</f>
        <v/>
      </c>
      <c r="N467" s="3" t="str">
        <f t="shared" si="25"/>
        <v/>
      </c>
      <c r="P467" s="3" t="s">
        <v>456</v>
      </c>
      <c r="Q467" s="16" t="str">
        <f>VLOOKUP(A467,[2]ImportationMaterialProgrammingE!B:AN,39,0)</f>
        <v>2204432341</v>
      </c>
      <c r="R467" s="22">
        <f>VLOOKUP(E467,[3]Relatório!$A$1:$AK$65536,29,0)</f>
        <v>44628</v>
      </c>
      <c r="S467" s="22">
        <v>44628</v>
      </c>
      <c r="T467" s="17" t="str">
        <f>VLOOKUP(A467,[2]ImportationMaterialProgrammingE!B:F,5,0)</f>
        <v>VERDE</v>
      </c>
      <c r="U467" s="22">
        <f>VLOOKUP(E467,[3]Relatório!$A$1:$AK$65536,33,0)</f>
        <v>44628</v>
      </c>
      <c r="V467" s="22">
        <v>44628</v>
      </c>
      <c r="X467" s="3" t="s">
        <v>455</v>
      </c>
      <c r="Z467" s="15" t="str">
        <f>VLOOKUP(A467,[2]ImportationMaterialProgrammingE!B:X,23,0)</f>
        <v>SBL</v>
      </c>
      <c r="AA467" s="1" t="str">
        <f>IF(Z467="DTA TRANSP","",VLOOKUP(A467,[2]ImportationMaterialProgrammingE!$B:$V,21,0))</f>
        <v>10/03/2022</v>
      </c>
      <c r="AB467" s="22">
        <f>VLOOKUP(E467,[3]Relatório!$A$1:$AK$65536,36,0)</f>
        <v>44629</v>
      </c>
      <c r="AC467" s="22">
        <v>44629</v>
      </c>
      <c r="AD467" s="3" t="s">
        <v>457</v>
      </c>
      <c r="AF467" s="24"/>
      <c r="AG467" s="24"/>
      <c r="AH467" s="24"/>
      <c r="AI467" s="24"/>
    </row>
    <row r="468" spans="1:35" x14ac:dyDescent="0.25">
      <c r="A468" s="34">
        <v>80536265</v>
      </c>
      <c r="B468" s="33" t="s">
        <v>528</v>
      </c>
      <c r="C468" s="33" t="s">
        <v>461</v>
      </c>
      <c r="D468" s="15">
        <f>VLOOKUP(C468,[1]CC!D$3:P$20,12,0)</f>
        <v>44625</v>
      </c>
      <c r="E468" s="16">
        <f>VLOOKUP(A468,[2]ImportationMaterialProgrammingE!B:C,2,0)</f>
        <v>540201855</v>
      </c>
      <c r="F468" s="3" t="s">
        <v>585</v>
      </c>
      <c r="H468" s="17">
        <f t="shared" ca="1" si="24"/>
        <v>77</v>
      </c>
      <c r="I468" s="15" t="str">
        <f>IF(VLOOKUP(A468,[2]ImportationMaterialProgrammingE!B:U,20,0)=0,"",VLOOKUP(A468,[2]ImportationMaterialProgrammingE!B:U,20,0))</f>
        <v>16/03/2022</v>
      </c>
      <c r="J468" s="15" t="str">
        <f>IF(VLOOKUP(A468,[2]ImportationMaterialProgrammingE!B:Y,24,0)&lt;&gt;"","Sim","Não")</f>
        <v>Não</v>
      </c>
      <c r="K468" s="15" t="str">
        <f>IF(VLOOKUP(A468,[2]ImportationMaterialProgrammingE!B:X,23,0)="DTA TRANSP",VLOOKUP(A468,[2]ImportationMaterialProgrammingE!B:V,21,0),"")</f>
        <v/>
      </c>
      <c r="L468" s="15" t="str">
        <f>IF(VLOOKUP(A468,[2]ImportationMaterialProgrammingE!B:Y,24,0)=0,"",VLOOKUP(A468,[2]ImportationMaterialProgrammingE!B:Y,24,0))</f>
        <v/>
      </c>
      <c r="N468" s="3" t="str">
        <f t="shared" si="25"/>
        <v/>
      </c>
      <c r="Q468" s="16" t="str">
        <f>VLOOKUP(A468,[2]ImportationMaterialProgrammingE!B:AN,39,0)</f>
        <v xml:space="preserve">          </v>
      </c>
      <c r="R468" s="22">
        <f>VLOOKUP(E468,[3]Relatório!$A$1:$AK$65536,29,0)</f>
        <v>44631</v>
      </c>
      <c r="S468" s="22">
        <v>44631</v>
      </c>
      <c r="T468" s="17" t="str">
        <f>VLOOKUP(A468,[2]ImportationMaterialProgrammingE!B:F,5,0)</f>
        <v/>
      </c>
      <c r="U468" s="22">
        <f>VLOOKUP(E468,[3]Relatório!$A$1:$AK$65536,33,0)</f>
        <v>44631</v>
      </c>
      <c r="V468" s="22">
        <v>44631</v>
      </c>
      <c r="W468" s="18">
        <f t="shared" ref="W468" ca="1" si="28">IF(V468&lt;&gt;"",15-_xlfn.DAYS(NOW(),V468),"")</f>
        <v>8</v>
      </c>
      <c r="Z468" s="15" t="str">
        <f>VLOOKUP(A468,[2]ImportationMaterialProgrammingE!B:X,23,0)</f>
        <v/>
      </c>
      <c r="AA468" s="1" t="str">
        <f>IF(Z468="DTA TRANSP","",VLOOKUP(A468,[2]ImportationMaterialProgrammingE!$B:$V,21,0))</f>
        <v/>
      </c>
      <c r="AB468" s="22">
        <f>VLOOKUP(E468,[3]Relatório!$A$1:$AK$65536,36,0)</f>
        <v>44636</v>
      </c>
      <c r="AC468" s="22" t="s">
        <v>587</v>
      </c>
      <c r="AF468" s="24"/>
      <c r="AG468" s="24"/>
      <c r="AH468" s="24"/>
      <c r="AI468" s="24"/>
    </row>
    <row r="469" spans="1:35" x14ac:dyDescent="0.25">
      <c r="A469" s="34">
        <v>80536269</v>
      </c>
      <c r="B469" s="33" t="s">
        <v>529</v>
      </c>
      <c r="C469" s="33" t="s">
        <v>461</v>
      </c>
      <c r="D469" s="15">
        <f>VLOOKUP(C469,[1]CC!D$3:P$20,12,0)</f>
        <v>44625</v>
      </c>
      <c r="E469" s="16">
        <f>VLOOKUP(A469,[2]ImportationMaterialProgrammingE!B:C,2,0)</f>
        <v>540201862</v>
      </c>
      <c r="F469" s="3" t="s">
        <v>585</v>
      </c>
      <c r="H469" s="17">
        <f t="shared" ca="1" si="24"/>
        <v>77</v>
      </c>
      <c r="I469" s="15" t="e">
        <f>IF(VLOOKUP(A469,[2]ImportationMaterialProgrammingE!B:U,20,0)=0,"",VLOOKUP(A469,[2]ImportationMaterialProgrammingE!B:U,20,0))</f>
        <v>#REF!</v>
      </c>
      <c r="J469" s="15" t="str">
        <f>IF(VLOOKUP(A469,[2]ImportationMaterialProgrammingE!B:Y,24,0)&lt;&gt;"","Sim","Não")</f>
        <v>Não</v>
      </c>
      <c r="K469" s="15" t="str">
        <f>IF(VLOOKUP(A469,[2]ImportationMaterialProgrammingE!B:X,23,0)="DTA TRANSP",VLOOKUP(A469,[2]ImportationMaterialProgrammingE!B:V,21,0),"")</f>
        <v>16/03/2022</v>
      </c>
      <c r="L469" s="15" t="str">
        <f>IF(VLOOKUP(A469,[2]ImportationMaterialProgrammingE!B:Y,24,0)=0,"",VLOOKUP(A469,[2]ImportationMaterialProgrammingE!B:Y,24,0))</f>
        <v/>
      </c>
      <c r="N469" s="3" t="str">
        <f t="shared" si="25"/>
        <v/>
      </c>
      <c r="Q469" s="16" t="str">
        <f>VLOOKUP(A469,[2]ImportationMaterialProgrammingE!B:AN,39,0)</f>
        <v xml:space="preserve">          </v>
      </c>
      <c r="R469" s="22" t="str">
        <f>VLOOKUP(E469,[3]Relatório!$A$1:$AK$65536,29,0)</f>
        <v/>
      </c>
      <c r="S469" s="22" t="s">
        <v>587</v>
      </c>
      <c r="T469" s="17" t="str">
        <f>VLOOKUP(A469,[2]ImportationMaterialProgrammingE!B:F,5,0)</f>
        <v/>
      </c>
      <c r="U469" s="22" t="str">
        <f>VLOOKUP(E469,[3]Relatório!$A$1:$AK$65536,33,0)</f>
        <v/>
      </c>
      <c r="V469" s="22" t="s">
        <v>587</v>
      </c>
      <c r="Z469" s="15" t="str">
        <f>VLOOKUP(A469,[2]ImportationMaterialProgrammingE!B:X,23,0)</f>
        <v>DTA TRANSP</v>
      </c>
      <c r="AA469" s="1" t="str">
        <f>IF(Z469="DTA TRANSP","",VLOOKUP(A469,[2]ImportationMaterialProgrammingE!$B:$V,21,0))</f>
        <v/>
      </c>
      <c r="AB469" s="22" t="str">
        <f>VLOOKUP(E469,[3]Relatório!$A$1:$AK$65536,36,0)</f>
        <v/>
      </c>
      <c r="AC469" s="22" t="s">
        <v>587</v>
      </c>
      <c r="AF469" s="24"/>
      <c r="AG469" s="24"/>
      <c r="AH469" s="24"/>
      <c r="AI469" s="24"/>
    </row>
    <row r="470" spans="1:35" x14ac:dyDescent="0.25">
      <c r="A470" s="34">
        <v>80536276</v>
      </c>
      <c r="B470" s="33" t="s">
        <v>530</v>
      </c>
      <c r="C470" s="33" t="s">
        <v>461</v>
      </c>
      <c r="D470" s="15">
        <f>VLOOKUP(C470,[1]CC!D$3:P$20,12,0)</f>
        <v>44625</v>
      </c>
      <c r="E470" s="16">
        <f>VLOOKUP(A470,[2]ImportationMaterialProgrammingE!B:C,2,0)</f>
        <v>540201857</v>
      </c>
      <c r="F470" s="3" t="s">
        <v>585</v>
      </c>
      <c r="H470" s="17">
        <f t="shared" ca="1" si="24"/>
        <v>77</v>
      </c>
      <c r="I470" s="15" t="e">
        <f>IF(VLOOKUP(A470,[2]ImportationMaterialProgrammingE!B:U,20,0)=0,"",VLOOKUP(A470,[2]ImportationMaterialProgrammingE!B:U,20,0))</f>
        <v>#REF!</v>
      </c>
      <c r="J470" s="15" t="str">
        <f>IF(VLOOKUP(A470,[2]ImportationMaterialProgrammingE!B:Y,24,0)&lt;&gt;"","Sim","Não")</f>
        <v>Não</v>
      </c>
      <c r="K470" s="15" t="str">
        <f>IF(VLOOKUP(A470,[2]ImportationMaterialProgrammingE!B:X,23,0)="DTA TRANSP",VLOOKUP(A470,[2]ImportationMaterialProgrammingE!B:V,21,0),"")</f>
        <v>16/03/2022</v>
      </c>
      <c r="L470" s="15" t="str">
        <f>IF(VLOOKUP(A470,[2]ImportationMaterialProgrammingE!B:Y,24,0)=0,"",VLOOKUP(A470,[2]ImportationMaterialProgrammingE!B:Y,24,0))</f>
        <v/>
      </c>
      <c r="N470" s="3" t="str">
        <f t="shared" si="25"/>
        <v/>
      </c>
      <c r="Q470" s="16" t="str">
        <f>VLOOKUP(A470,[2]ImportationMaterialProgrammingE!B:AN,39,0)</f>
        <v xml:space="preserve">          </v>
      </c>
      <c r="R470" s="22" t="str">
        <f>VLOOKUP(E470,[3]Relatório!$A$1:$AK$65536,29,0)</f>
        <v/>
      </c>
      <c r="S470" s="22" t="s">
        <v>587</v>
      </c>
      <c r="T470" s="17" t="str">
        <f>VLOOKUP(A470,[2]ImportationMaterialProgrammingE!B:F,5,0)</f>
        <v/>
      </c>
      <c r="U470" s="22" t="str">
        <f>VLOOKUP(E470,[3]Relatório!$A$1:$AK$65536,33,0)</f>
        <v/>
      </c>
      <c r="V470" s="22" t="s">
        <v>587</v>
      </c>
      <c r="Z470" s="15" t="str">
        <f>VLOOKUP(A470,[2]ImportationMaterialProgrammingE!B:X,23,0)</f>
        <v>DTA TRANSP</v>
      </c>
      <c r="AA470" s="1" t="str">
        <f>IF(Z470="DTA TRANSP","",VLOOKUP(A470,[2]ImportationMaterialProgrammingE!$B:$V,21,0))</f>
        <v/>
      </c>
      <c r="AB470" s="22" t="str">
        <f>VLOOKUP(E470,[3]Relatório!$A$1:$AK$65536,36,0)</f>
        <v/>
      </c>
      <c r="AC470" s="22" t="s">
        <v>587</v>
      </c>
      <c r="AF470" s="24"/>
      <c r="AG470" s="24"/>
      <c r="AH470" s="24"/>
      <c r="AI470" s="24"/>
    </row>
    <row r="471" spans="1:35" x14ac:dyDescent="0.25">
      <c r="A471" s="34">
        <v>80536278</v>
      </c>
      <c r="B471" s="33" t="s">
        <v>531</v>
      </c>
      <c r="C471" s="33" t="s">
        <v>461</v>
      </c>
      <c r="D471" s="15">
        <f>VLOOKUP(C471,[1]CC!D$3:P$20,12,0)</f>
        <v>44625</v>
      </c>
      <c r="E471" s="16">
        <f>VLOOKUP(A471,[2]ImportationMaterialProgrammingE!B:C,2,0)</f>
        <v>540201863</v>
      </c>
      <c r="F471" s="3" t="s">
        <v>585</v>
      </c>
      <c r="H471" s="17">
        <f t="shared" ca="1" si="24"/>
        <v>77</v>
      </c>
      <c r="I471" s="15" t="str">
        <f>IF(VLOOKUP(A471,[2]ImportationMaterialProgrammingE!B:U,20,0)=0,"",VLOOKUP(A471,[2]ImportationMaterialProgrammingE!B:U,20,0))</f>
        <v>15/03/2022</v>
      </c>
      <c r="J471" s="15" t="str">
        <f>IF(VLOOKUP(A471,[2]ImportationMaterialProgrammingE!B:Y,24,0)&lt;&gt;"","Sim","Não")</f>
        <v>Não</v>
      </c>
      <c r="K471" s="15" t="str">
        <f>IF(VLOOKUP(A471,[2]ImportationMaterialProgrammingE!B:X,23,0)="DTA TRANSP",VLOOKUP(A471,[2]ImportationMaterialProgrammingE!B:V,21,0),"")</f>
        <v/>
      </c>
      <c r="L471" s="15" t="str">
        <f>IF(VLOOKUP(A471,[2]ImportationMaterialProgrammingE!B:Y,24,0)=0,"",VLOOKUP(A471,[2]ImportationMaterialProgrammingE!B:Y,24,0))</f>
        <v/>
      </c>
      <c r="N471" s="3" t="str">
        <f t="shared" si="25"/>
        <v/>
      </c>
      <c r="Q471" s="16" t="str">
        <f>VLOOKUP(A471,[2]ImportationMaterialProgrammingE!B:AN,39,0)</f>
        <v xml:space="preserve">          </v>
      </c>
      <c r="R471" s="22">
        <f>VLOOKUP(E471,[3]Relatório!$A$1:$AK$65536,29,0)</f>
        <v>44631</v>
      </c>
      <c r="S471" s="22">
        <v>44631</v>
      </c>
      <c r="T471" s="17" t="str">
        <f>VLOOKUP(A471,[2]ImportationMaterialProgrammingE!B:F,5,0)</f>
        <v/>
      </c>
      <c r="U471" s="22">
        <f>VLOOKUP(E471,[3]Relatório!$A$1:$AK$65536,33,0)</f>
        <v>44631</v>
      </c>
      <c r="V471" s="22">
        <v>44631</v>
      </c>
      <c r="W471" s="18">
        <f t="shared" ref="W471" ca="1" si="29">IF(V471&lt;&gt;"",15-_xlfn.DAYS(NOW(),V471),"")</f>
        <v>8</v>
      </c>
      <c r="Z471" s="15" t="str">
        <f>VLOOKUP(A471,[2]ImportationMaterialProgrammingE!B:X,23,0)</f>
        <v/>
      </c>
      <c r="AA471" s="1" t="str">
        <f>IF(Z471="DTA TRANSP","",VLOOKUP(A471,[2]ImportationMaterialProgrammingE!$B:$V,21,0))</f>
        <v/>
      </c>
      <c r="AB471" s="22">
        <f>VLOOKUP(E471,[3]Relatório!$A$1:$AK$65536,36,0)</f>
        <v>44634</v>
      </c>
      <c r="AC471" s="22">
        <v>44634</v>
      </c>
      <c r="AD471" s="3" t="s">
        <v>457</v>
      </c>
      <c r="AF471" s="24"/>
      <c r="AG471" s="24"/>
      <c r="AH471" s="24"/>
      <c r="AI471" s="24"/>
    </row>
    <row r="472" spans="1:35" x14ac:dyDescent="0.25">
      <c r="A472" s="34">
        <v>80536283</v>
      </c>
      <c r="B472" s="33" t="s">
        <v>532</v>
      </c>
      <c r="C472" s="33" t="s">
        <v>461</v>
      </c>
      <c r="D472" s="15">
        <f>VLOOKUP(C472,[1]CC!D$3:P$20,12,0)</f>
        <v>44625</v>
      </c>
      <c r="E472" s="16">
        <f>VLOOKUP(A472,[2]ImportationMaterialProgrammingE!B:C,2,0)</f>
        <v>540201858</v>
      </c>
      <c r="F472" s="3" t="s">
        <v>585</v>
      </c>
      <c r="H472" s="17">
        <f t="shared" ca="1" si="24"/>
        <v>77</v>
      </c>
      <c r="I472" s="15" t="str">
        <f>IF(VLOOKUP(A472,[2]ImportationMaterialProgrammingE!B:U,20,0)=0,"",VLOOKUP(A472,[2]ImportationMaterialProgrammingE!B:U,20,0))</f>
        <v>16/03/2022</v>
      </c>
      <c r="J472" s="15" t="str">
        <f>IF(VLOOKUP(A472,[2]ImportationMaterialProgrammingE!B:Y,24,0)&lt;&gt;"","Sim","Não")</f>
        <v>Não</v>
      </c>
      <c r="K472" s="15" t="str">
        <f>IF(VLOOKUP(A472,[2]ImportationMaterialProgrammingE!B:X,23,0)="DTA TRANSP",VLOOKUP(A472,[2]ImportationMaterialProgrammingE!B:V,21,0),"")</f>
        <v/>
      </c>
      <c r="L472" s="15" t="str">
        <f>IF(VLOOKUP(A472,[2]ImportationMaterialProgrammingE!B:Y,24,0)=0,"",VLOOKUP(A472,[2]ImportationMaterialProgrammingE!B:Y,24,0))</f>
        <v/>
      </c>
      <c r="N472" s="3" t="str">
        <f t="shared" si="25"/>
        <v/>
      </c>
      <c r="P472" s="3" t="s">
        <v>456</v>
      </c>
      <c r="Q472" s="16" t="str">
        <f>VLOOKUP(A472,[2]ImportationMaterialProgrammingE!B:AN,39,0)</f>
        <v>2204433585</v>
      </c>
      <c r="R472" s="22">
        <f>VLOOKUP(E472,[3]Relatório!$A$1:$AK$65536,29,0)</f>
        <v>44628</v>
      </c>
      <c r="S472" s="22">
        <v>44628</v>
      </c>
      <c r="T472" s="17" t="str">
        <f>VLOOKUP(A472,[2]ImportationMaterialProgrammingE!B:F,5,0)</f>
        <v>VERMELHO</v>
      </c>
      <c r="U472" s="22" t="str">
        <f>VLOOKUP(E472,[3]Relatório!$A$1:$AK$65536,33,0)</f>
        <v/>
      </c>
      <c r="V472" s="22" t="s">
        <v>587</v>
      </c>
      <c r="X472" s="3" t="s">
        <v>455</v>
      </c>
      <c r="Z472" s="15" t="str">
        <f>VLOOKUP(A472,[2]ImportationMaterialProgrammingE!B:X,23,0)</f>
        <v>SBL</v>
      </c>
      <c r="AA472" s="1" t="str">
        <f>IF(Z472="DTA TRANSP","",VLOOKUP(A472,[2]ImportationMaterialProgrammingE!$B:$V,21,0))</f>
        <v/>
      </c>
      <c r="AB472" s="22" t="str">
        <f>VLOOKUP(E472,[3]Relatório!$A$1:$AK$65536,36,0)</f>
        <v/>
      </c>
      <c r="AC472" s="22" t="s">
        <v>587</v>
      </c>
      <c r="AF472" s="24"/>
      <c r="AG472" s="24"/>
      <c r="AH472" s="24"/>
      <c r="AI472" s="24"/>
    </row>
    <row r="473" spans="1:35" x14ac:dyDescent="0.25">
      <c r="A473" s="34">
        <v>80536294</v>
      </c>
      <c r="B473" s="33" t="s">
        <v>533</v>
      </c>
      <c r="C473" s="33" t="s">
        <v>461</v>
      </c>
      <c r="D473" s="15">
        <f>VLOOKUP(C473,[1]CC!D$3:P$20,12,0)</f>
        <v>44625</v>
      </c>
      <c r="E473" s="16">
        <f>VLOOKUP(A473,[2]ImportationMaterialProgrammingE!B:C,2,0)</f>
        <v>540201859</v>
      </c>
      <c r="F473" s="3" t="s">
        <v>585</v>
      </c>
      <c r="H473" s="17">
        <f t="shared" ca="1" si="24"/>
        <v>77</v>
      </c>
      <c r="I473" s="15" t="e">
        <f>IF(VLOOKUP(A473,[2]ImportationMaterialProgrammingE!B:U,20,0)=0,"",VLOOKUP(A473,[2]ImportationMaterialProgrammingE!B:U,20,0))</f>
        <v>#REF!</v>
      </c>
      <c r="J473" s="15" t="str">
        <f>IF(VLOOKUP(A473,[2]ImportationMaterialProgrammingE!B:Y,24,0)&lt;&gt;"","Sim","Não")</f>
        <v>Não</v>
      </c>
      <c r="K473" s="15" t="str">
        <f>IF(VLOOKUP(A473,[2]ImportationMaterialProgrammingE!B:X,23,0)="DTA TRANSP",VLOOKUP(A473,[2]ImportationMaterialProgrammingE!B:V,21,0),"")</f>
        <v/>
      </c>
      <c r="L473" s="15" t="str">
        <f>IF(VLOOKUP(A473,[2]ImportationMaterialProgrammingE!B:Y,24,0)=0,"",VLOOKUP(A473,[2]ImportationMaterialProgrammingE!B:Y,24,0))</f>
        <v/>
      </c>
      <c r="N473" s="3" t="str">
        <f t="shared" si="25"/>
        <v/>
      </c>
      <c r="Q473" s="16" t="str">
        <f>VLOOKUP(A473,[2]ImportationMaterialProgrammingE!B:AN,39,0)</f>
        <v xml:space="preserve">          </v>
      </c>
      <c r="R473" s="22">
        <f>VLOOKUP(E473,[3]Relatório!$A$1:$AK$65536,29,0)</f>
        <v>44634</v>
      </c>
      <c r="S473" s="22">
        <v>44634</v>
      </c>
      <c r="T473" s="17" t="str">
        <f>VLOOKUP(A473,[2]ImportationMaterialProgrammingE!B:F,5,0)</f>
        <v/>
      </c>
      <c r="U473" s="22">
        <f>VLOOKUP(E473,[3]Relatório!$A$1:$AK$65536,33,0)</f>
        <v>44635</v>
      </c>
      <c r="V473" s="22" t="s">
        <v>587</v>
      </c>
      <c r="Z473" s="15" t="str">
        <f>VLOOKUP(A473,[2]ImportationMaterialProgrammingE!B:X,23,0)</f>
        <v/>
      </c>
      <c r="AA473" s="1" t="str">
        <f>IF(Z473="DTA TRANSP","",VLOOKUP(A473,[2]ImportationMaterialProgrammingE!$B:$V,21,0))</f>
        <v/>
      </c>
      <c r="AB473" s="22">
        <f>VLOOKUP(E473,[3]Relatório!$A$1:$AK$65536,36,0)</f>
        <v>44635</v>
      </c>
      <c r="AC473" s="22" t="s">
        <v>587</v>
      </c>
      <c r="AF473" s="24"/>
      <c r="AG473" s="24"/>
      <c r="AH473" s="24"/>
      <c r="AI473" s="24"/>
    </row>
    <row r="474" spans="1:35" x14ac:dyDescent="0.25">
      <c r="A474" s="34">
        <v>80536304</v>
      </c>
      <c r="B474" s="33" t="s">
        <v>534</v>
      </c>
      <c r="C474" s="33" t="s">
        <v>461</v>
      </c>
      <c r="D474" s="15">
        <f>VLOOKUP(C474,[1]CC!D$3:P$20,12,0)</f>
        <v>44625</v>
      </c>
      <c r="E474" s="16">
        <f>VLOOKUP(A474,[2]ImportationMaterialProgrammingE!B:C,2,0)</f>
        <v>540201860</v>
      </c>
      <c r="F474" s="3" t="s">
        <v>585</v>
      </c>
      <c r="H474" s="17">
        <f t="shared" ca="1" si="24"/>
        <v>77</v>
      </c>
      <c r="I474" s="15" t="e">
        <f>IF(VLOOKUP(A474,[2]ImportationMaterialProgrammingE!B:U,20,0)=0,"",VLOOKUP(A474,[2]ImportationMaterialProgrammingE!B:U,20,0))</f>
        <v>#REF!</v>
      </c>
      <c r="J474" s="15" t="str">
        <f>IF(VLOOKUP(A474,[2]ImportationMaterialProgrammingE!B:Y,24,0)&lt;&gt;"","Sim","Não")</f>
        <v>Não</v>
      </c>
      <c r="K474" s="15" t="str">
        <f>IF(VLOOKUP(A474,[2]ImportationMaterialProgrammingE!B:X,23,0)="DTA TRANSP",VLOOKUP(A474,[2]ImportationMaterialProgrammingE!B:V,21,0),"")</f>
        <v>16/03/2022</v>
      </c>
      <c r="L474" s="15" t="str">
        <f>IF(VLOOKUP(A474,[2]ImportationMaterialProgrammingE!B:Y,24,0)=0,"",VLOOKUP(A474,[2]ImportationMaterialProgrammingE!B:Y,24,0))</f>
        <v/>
      </c>
      <c r="M474" s="21">
        <v>9.9199999999999997E-2</v>
      </c>
      <c r="N474" s="3" t="str">
        <f t="shared" si="25"/>
        <v>Remover bloqueio</v>
      </c>
      <c r="Q474" s="16" t="str">
        <f>VLOOKUP(A474,[2]ImportationMaterialProgrammingE!B:AN,39,0)</f>
        <v xml:space="preserve">          </v>
      </c>
      <c r="R474" s="22" t="str">
        <f>VLOOKUP(E474,[3]Relatório!$A$1:$AK$65536,29,0)</f>
        <v/>
      </c>
      <c r="S474" s="22" t="s">
        <v>587</v>
      </c>
      <c r="T474" s="17" t="str">
        <f>VLOOKUP(A474,[2]ImportationMaterialProgrammingE!B:F,5,0)</f>
        <v/>
      </c>
      <c r="U474" s="22" t="str">
        <f>VLOOKUP(E474,[3]Relatório!$A$1:$AK$65536,33,0)</f>
        <v/>
      </c>
      <c r="V474" s="22" t="s">
        <v>587</v>
      </c>
      <c r="Z474" s="15" t="str">
        <f>VLOOKUP(A474,[2]ImportationMaterialProgrammingE!B:X,23,0)</f>
        <v>DTA TRANSP</v>
      </c>
      <c r="AA474" s="1" t="str">
        <f>IF(Z474="DTA TRANSP","",VLOOKUP(A474,[2]ImportationMaterialProgrammingE!$B:$V,21,0))</f>
        <v/>
      </c>
      <c r="AB474" s="22" t="str">
        <f>VLOOKUP(E474,[3]Relatório!$A$1:$AK$65536,36,0)</f>
        <v/>
      </c>
      <c r="AC474" s="22" t="s">
        <v>587</v>
      </c>
      <c r="AF474" s="24"/>
      <c r="AG474" s="24"/>
      <c r="AH474" s="24"/>
      <c r="AI474" s="24"/>
    </row>
    <row r="475" spans="1:35" x14ac:dyDescent="0.25">
      <c r="A475" s="34">
        <v>80536308</v>
      </c>
      <c r="B475" s="33" t="s">
        <v>535</v>
      </c>
      <c r="C475" s="33" t="s">
        <v>461</v>
      </c>
      <c r="D475" s="15">
        <f>VLOOKUP(C475,[1]CC!D$3:P$20,12,0)</f>
        <v>44625</v>
      </c>
      <c r="E475" s="16">
        <f>VLOOKUP(A475,[2]ImportationMaterialProgrammingE!B:C,2,0)</f>
        <v>540201861</v>
      </c>
      <c r="F475" s="3" t="s">
        <v>585</v>
      </c>
      <c r="H475" s="17">
        <f t="shared" ca="1" si="24"/>
        <v>77</v>
      </c>
      <c r="I475" s="15" t="str">
        <f>IF(VLOOKUP(A475,[2]ImportationMaterialProgrammingE!B:U,20,0)=0,"",VLOOKUP(A475,[2]ImportationMaterialProgrammingE!B:U,20,0))</f>
        <v>14/03/2022</v>
      </c>
      <c r="J475" s="15" t="str">
        <f>IF(VLOOKUP(A475,[2]ImportationMaterialProgrammingE!B:Y,24,0)&lt;&gt;"","Sim","Não")</f>
        <v>Não</v>
      </c>
      <c r="K475" s="15" t="str">
        <f>IF(VLOOKUP(A475,[2]ImportationMaterialProgrammingE!B:X,23,0)="DTA TRANSP",VLOOKUP(A475,[2]ImportationMaterialProgrammingE!B:V,21,0),"")</f>
        <v/>
      </c>
      <c r="L475" s="15" t="str">
        <f>IF(VLOOKUP(A475,[2]ImportationMaterialProgrammingE!B:Y,24,0)=0,"",VLOOKUP(A475,[2]ImportationMaterialProgrammingE!B:Y,24,0))</f>
        <v/>
      </c>
      <c r="M475" s="21">
        <v>7.9399999999999998E-2</v>
      </c>
      <c r="N475" s="3" t="str">
        <f t="shared" si="25"/>
        <v>Remover bloqueio</v>
      </c>
      <c r="Q475" s="16" t="str">
        <f>VLOOKUP(A475,[2]ImportationMaterialProgrammingE!B:AN,39,0)</f>
        <v xml:space="preserve">          </v>
      </c>
      <c r="R475" s="22">
        <f>VLOOKUP(E475,[3]Relatório!$A$1:$AK$65536,29,0)</f>
        <v>44631</v>
      </c>
      <c r="S475" s="22">
        <v>44631</v>
      </c>
      <c r="T475" s="17" t="str">
        <f>VLOOKUP(A475,[2]ImportationMaterialProgrammingE!B:F,5,0)</f>
        <v/>
      </c>
      <c r="U475" s="22">
        <f>VLOOKUP(E475,[3]Relatório!$A$1:$AK$65536,33,0)</f>
        <v>44634</v>
      </c>
      <c r="V475" s="22">
        <v>44634</v>
      </c>
      <c r="W475" s="18">
        <f t="shared" ref="W475:W476" ca="1" si="30">IF(V475&lt;&gt;"",15-_xlfn.DAYS(NOW(),V475),"")</f>
        <v>11</v>
      </c>
      <c r="Z475" s="15" t="str">
        <f>VLOOKUP(A475,[2]ImportationMaterialProgrammingE!B:X,23,0)</f>
        <v/>
      </c>
      <c r="AA475" s="1" t="str">
        <f>IF(Z475="DTA TRANSP","",VLOOKUP(A475,[2]ImportationMaterialProgrammingE!$B:$V,21,0))</f>
        <v/>
      </c>
      <c r="AB475" s="22">
        <f>VLOOKUP(E475,[3]Relatório!$A$1:$AK$65536,36,0)</f>
        <v>44634</v>
      </c>
      <c r="AC475" s="22">
        <v>44634</v>
      </c>
      <c r="AD475" s="3" t="s">
        <v>457</v>
      </c>
      <c r="AF475" s="24"/>
      <c r="AG475" s="24"/>
      <c r="AH475" s="24"/>
      <c r="AI475" s="24"/>
    </row>
    <row r="476" spans="1:35" x14ac:dyDescent="0.25">
      <c r="A476" s="34">
        <v>80536390</v>
      </c>
      <c r="B476" s="33" t="s">
        <v>536</v>
      </c>
      <c r="C476" s="33" t="s">
        <v>461</v>
      </c>
      <c r="D476" s="15">
        <f>VLOOKUP(C476,[1]CC!D$3:P$20,12,0)</f>
        <v>44625</v>
      </c>
      <c r="E476" s="16">
        <f>VLOOKUP(A476,[2]ImportationMaterialProgrammingE!B:C,2,0)</f>
        <v>540201864</v>
      </c>
      <c r="F476" s="3" t="s">
        <v>585</v>
      </c>
      <c r="H476" s="17">
        <f t="shared" ca="1" si="24"/>
        <v>77</v>
      </c>
      <c r="I476" s="15" t="str">
        <f>IF(VLOOKUP(A476,[2]ImportationMaterialProgrammingE!B:U,20,0)=0,"",VLOOKUP(A476,[2]ImportationMaterialProgrammingE!B:U,20,0))</f>
        <v>14/03/2022</v>
      </c>
      <c r="J476" s="15" t="str">
        <f>IF(VLOOKUP(A476,[2]ImportationMaterialProgrammingE!B:Y,24,0)&lt;&gt;"","Sim","Não")</f>
        <v>Não</v>
      </c>
      <c r="K476" s="15" t="str">
        <f>IF(VLOOKUP(A476,[2]ImportationMaterialProgrammingE!B:X,23,0)="DTA TRANSP",VLOOKUP(A476,[2]ImportationMaterialProgrammingE!B:V,21,0),"")</f>
        <v/>
      </c>
      <c r="L476" s="15" t="str">
        <f>IF(VLOOKUP(A476,[2]ImportationMaterialProgrammingE!B:Y,24,0)=0,"",VLOOKUP(A476,[2]ImportationMaterialProgrammingE!B:Y,24,0))</f>
        <v/>
      </c>
      <c r="N476" s="3" t="str">
        <f t="shared" si="25"/>
        <v/>
      </c>
      <c r="Q476" s="16" t="str">
        <f>VLOOKUP(A476,[2]ImportationMaterialProgrammingE!B:AN,39,0)</f>
        <v xml:space="preserve">          </v>
      </c>
      <c r="R476" s="22">
        <f>VLOOKUP(E476,[3]Relatório!$A$1:$AK$65536,29,0)</f>
        <v>44631</v>
      </c>
      <c r="S476" s="22">
        <v>44631</v>
      </c>
      <c r="T476" s="17" t="str">
        <f>VLOOKUP(A476,[2]ImportationMaterialProgrammingE!B:F,5,0)</f>
        <v/>
      </c>
      <c r="U476" s="22">
        <f>VLOOKUP(E476,[3]Relatório!$A$1:$AK$65536,33,0)</f>
        <v>44634</v>
      </c>
      <c r="V476" s="22">
        <v>44634</v>
      </c>
      <c r="W476" s="18">
        <f t="shared" ca="1" si="30"/>
        <v>11</v>
      </c>
      <c r="Z476" s="15" t="str">
        <f>VLOOKUP(A476,[2]ImportationMaterialProgrammingE!B:X,23,0)</f>
        <v/>
      </c>
      <c r="AA476" s="1" t="str">
        <f>IF(Z476="DTA TRANSP","",VLOOKUP(A476,[2]ImportationMaterialProgrammingE!$B:$V,21,0))</f>
        <v/>
      </c>
      <c r="AB476" s="22">
        <f>VLOOKUP(E476,[3]Relatório!$A$1:$AK$65536,36,0)</f>
        <v>44634</v>
      </c>
      <c r="AC476" s="22">
        <v>44634</v>
      </c>
      <c r="AD476" s="3" t="s">
        <v>457</v>
      </c>
      <c r="AF476" s="24"/>
      <c r="AG476" s="24"/>
      <c r="AH476" s="24"/>
      <c r="AI476" s="24"/>
    </row>
    <row r="477" spans="1:35" x14ac:dyDescent="0.25">
      <c r="A477" s="34">
        <v>80536427</v>
      </c>
      <c r="B477" s="33" t="s">
        <v>537</v>
      </c>
      <c r="C477" s="33" t="s">
        <v>461</v>
      </c>
      <c r="D477" s="15">
        <f>VLOOKUP(C477,[1]CC!D$3:P$20,12,0)</f>
        <v>44625</v>
      </c>
      <c r="E477" s="16">
        <f>VLOOKUP(A477,[2]ImportationMaterialProgrammingE!B:C,2,0)</f>
        <v>540201867</v>
      </c>
      <c r="F477" s="3" t="s">
        <v>585</v>
      </c>
      <c r="H477" s="17">
        <f t="shared" ca="1" si="24"/>
        <v>77</v>
      </c>
      <c r="I477" s="15" t="e">
        <f>IF(VLOOKUP(A477,[2]ImportationMaterialProgrammingE!B:U,20,0)=0,"",VLOOKUP(A477,[2]ImportationMaterialProgrammingE!B:U,20,0))</f>
        <v>#REF!</v>
      </c>
      <c r="J477" s="15" t="str">
        <f>IF(VLOOKUP(A477,[2]ImportationMaterialProgrammingE!B:Y,24,0)&lt;&gt;"","Sim","Não")</f>
        <v>Não</v>
      </c>
      <c r="K477" s="15" t="str">
        <f>IF(VLOOKUP(A477,[2]ImportationMaterialProgrammingE!B:X,23,0)="DTA TRANSP",VLOOKUP(A477,[2]ImportationMaterialProgrammingE!B:V,21,0),"")</f>
        <v>16/03/2022</v>
      </c>
      <c r="L477" s="15" t="str">
        <f>IF(VLOOKUP(A477,[2]ImportationMaterialProgrammingE!B:Y,24,0)=0,"",VLOOKUP(A477,[2]ImportationMaterialProgrammingE!B:Y,24,0))</f>
        <v/>
      </c>
      <c r="N477" s="3" t="str">
        <f t="shared" si="25"/>
        <v/>
      </c>
      <c r="Q477" s="16" t="str">
        <f>VLOOKUP(A477,[2]ImportationMaterialProgrammingE!B:AN,39,0)</f>
        <v xml:space="preserve">          </v>
      </c>
      <c r="R477" s="22" t="str">
        <f>VLOOKUP(E477,[3]Relatório!$A$1:$AK$65536,29,0)</f>
        <v/>
      </c>
      <c r="S477" s="22" t="s">
        <v>587</v>
      </c>
      <c r="T477" s="17" t="str">
        <f>VLOOKUP(A477,[2]ImportationMaterialProgrammingE!B:F,5,0)</f>
        <v/>
      </c>
      <c r="U477" s="22" t="str">
        <f>VLOOKUP(E477,[3]Relatório!$A$1:$AK$65536,33,0)</f>
        <v/>
      </c>
      <c r="V477" s="22" t="s">
        <v>587</v>
      </c>
      <c r="Z477" s="15" t="str">
        <f>VLOOKUP(A477,[2]ImportationMaterialProgrammingE!B:X,23,0)</f>
        <v>DTA TRANSP</v>
      </c>
      <c r="AA477" s="1" t="str">
        <f>IF(Z477="DTA TRANSP","",VLOOKUP(A477,[2]ImportationMaterialProgrammingE!$B:$V,21,0))</f>
        <v/>
      </c>
      <c r="AB477" s="22" t="str">
        <f>VLOOKUP(E477,[3]Relatório!$A$1:$AK$65536,36,0)</f>
        <v/>
      </c>
      <c r="AC477" s="22" t="s">
        <v>587</v>
      </c>
      <c r="AF477" s="24"/>
      <c r="AG477" s="24"/>
      <c r="AH477" s="24"/>
      <c r="AI477" s="24"/>
    </row>
    <row r="478" spans="1:35" x14ac:dyDescent="0.25">
      <c r="A478" s="34">
        <v>80536428</v>
      </c>
      <c r="B478" s="33" t="s">
        <v>538</v>
      </c>
      <c r="C478" s="33" t="s">
        <v>461</v>
      </c>
      <c r="D478" s="15">
        <f>VLOOKUP(C478,[1]CC!D$3:P$20,12,0)</f>
        <v>44625</v>
      </c>
      <c r="E478" s="16">
        <f>VLOOKUP(A478,[2]ImportationMaterialProgrammingE!B:C,2,0)</f>
        <v>540201882</v>
      </c>
      <c r="F478" s="3" t="s">
        <v>585</v>
      </c>
      <c r="H478" s="17">
        <f t="shared" ca="1" si="24"/>
        <v>77</v>
      </c>
      <c r="I478" s="15" t="str">
        <f>IF(VLOOKUP(A478,[2]ImportationMaterialProgrammingE!B:U,20,0)=0,"",VLOOKUP(A478,[2]ImportationMaterialProgrammingE!B:U,20,0))</f>
        <v>14/03/2022</v>
      </c>
      <c r="J478" s="15" t="str">
        <f>IF(VLOOKUP(A478,[2]ImportationMaterialProgrammingE!B:Y,24,0)&lt;&gt;"","Sim","Não")</f>
        <v>Não</v>
      </c>
      <c r="K478" s="15" t="str">
        <f>IF(VLOOKUP(A478,[2]ImportationMaterialProgrammingE!B:X,23,0)="DTA TRANSP",VLOOKUP(A478,[2]ImportationMaterialProgrammingE!B:V,21,0),"")</f>
        <v/>
      </c>
      <c r="L478" s="15" t="str">
        <f>IF(VLOOKUP(A478,[2]ImportationMaterialProgrammingE!B:Y,24,0)=0,"",VLOOKUP(A478,[2]ImportationMaterialProgrammingE!B:Y,24,0))</f>
        <v/>
      </c>
      <c r="M478" s="21">
        <v>5.33E-2</v>
      </c>
      <c r="N478" s="3" t="str">
        <f t="shared" si="25"/>
        <v>Remover bloqueio</v>
      </c>
      <c r="Q478" s="16" t="str">
        <f>VLOOKUP(A478,[2]ImportationMaterialProgrammingE!B:AN,39,0)</f>
        <v xml:space="preserve">          </v>
      </c>
      <c r="R478" s="22">
        <f>VLOOKUP(E478,[3]Relatório!$A$1:$AK$65536,29,0)</f>
        <v>44634</v>
      </c>
      <c r="S478" s="22">
        <v>44634</v>
      </c>
      <c r="T478" s="17" t="str">
        <f>VLOOKUP(A478,[2]ImportationMaterialProgrammingE!B:F,5,0)</f>
        <v/>
      </c>
      <c r="U478" s="22">
        <f>VLOOKUP(E478,[3]Relatório!$A$1:$AK$65536,33,0)</f>
        <v>44635</v>
      </c>
      <c r="V478" s="22" t="s">
        <v>587</v>
      </c>
      <c r="Z478" s="15" t="str">
        <f>VLOOKUP(A478,[2]ImportationMaterialProgrammingE!B:X,23,0)</f>
        <v/>
      </c>
      <c r="AA478" s="1" t="str">
        <f>IF(Z478="DTA TRANSP","",VLOOKUP(A478,[2]ImportationMaterialProgrammingE!$B:$V,21,0))</f>
        <v/>
      </c>
      <c r="AB478" s="22">
        <f>VLOOKUP(E478,[3]Relatório!$A$1:$AK$65536,36,0)</f>
        <v>44635</v>
      </c>
      <c r="AC478" s="22" t="s">
        <v>587</v>
      </c>
      <c r="AF478" s="24"/>
      <c r="AG478" s="24"/>
      <c r="AH478" s="24"/>
      <c r="AI478" s="24"/>
    </row>
    <row r="479" spans="1:35" x14ac:dyDescent="0.25">
      <c r="A479" s="34">
        <v>80536431</v>
      </c>
      <c r="B479" s="33" t="s">
        <v>539</v>
      </c>
      <c r="C479" s="33" t="s">
        <v>461</v>
      </c>
      <c r="D479" s="15">
        <f>VLOOKUP(C479,[1]CC!D$3:P$20,12,0)</f>
        <v>44625</v>
      </c>
      <c r="E479" s="16">
        <f>VLOOKUP(A479,[2]ImportationMaterialProgrammingE!B:C,2,0)</f>
        <v>540201870</v>
      </c>
      <c r="F479" s="3" t="s">
        <v>585</v>
      </c>
      <c r="H479" s="17">
        <f t="shared" ca="1" si="24"/>
        <v>77</v>
      </c>
      <c r="I479" s="15" t="str">
        <f>IF(VLOOKUP(A479,[2]ImportationMaterialProgrammingE!B:U,20,0)=0,"",VLOOKUP(A479,[2]ImportationMaterialProgrammingE!B:U,20,0))</f>
        <v>10/03/2022</v>
      </c>
      <c r="J479" s="15" t="str">
        <f>IF(VLOOKUP(A479,[2]ImportationMaterialProgrammingE!B:Y,24,0)&lt;&gt;"","Sim","Não")</f>
        <v>Não</v>
      </c>
      <c r="K479" s="15" t="str">
        <f>IF(VLOOKUP(A479,[2]ImportationMaterialProgrammingE!B:X,23,0)="DTA TRANSP",VLOOKUP(A479,[2]ImportationMaterialProgrammingE!B:V,21,0),"")</f>
        <v/>
      </c>
      <c r="L479" s="15" t="str">
        <f>IF(VLOOKUP(A479,[2]ImportationMaterialProgrammingE!B:Y,24,0)=0,"",VLOOKUP(A479,[2]ImportationMaterialProgrammingE!B:Y,24,0))</f>
        <v/>
      </c>
      <c r="N479" s="3" t="str">
        <f t="shared" si="25"/>
        <v/>
      </c>
      <c r="P479" s="3" t="s">
        <v>456</v>
      </c>
      <c r="Q479" s="16" t="str">
        <f>VLOOKUP(A479,[2]ImportationMaterialProgrammingE!B:AN,39,0)</f>
        <v>2204531510</v>
      </c>
      <c r="R479" s="22">
        <f>VLOOKUP(E479,[3]Relatório!$A$1:$AK$65536,29,0)</f>
        <v>44629</v>
      </c>
      <c r="S479" s="22">
        <v>44629</v>
      </c>
      <c r="T479" s="17" t="str">
        <f>VLOOKUP(A479,[2]ImportationMaterialProgrammingE!B:F,5,0)</f>
        <v>VERDE</v>
      </c>
      <c r="U479" s="22">
        <f>VLOOKUP(E479,[3]Relatório!$A$1:$AK$65536,33,0)</f>
        <v>44629</v>
      </c>
      <c r="V479" s="22">
        <v>44629</v>
      </c>
      <c r="Z479" s="15" t="str">
        <f>VLOOKUP(A479,[2]ImportationMaterialProgrammingE!B:X,23,0)</f>
        <v/>
      </c>
      <c r="AA479" s="1" t="str">
        <f>IF(Z479="DTA TRANSP","",VLOOKUP(A479,[2]ImportationMaterialProgrammingE!$B:$V,21,0))</f>
        <v/>
      </c>
      <c r="AB479" s="22">
        <f>VLOOKUP(E479,[3]Relatório!$A$1:$AK$65536,36,0)</f>
        <v>44631</v>
      </c>
      <c r="AC479" s="22">
        <v>44631</v>
      </c>
      <c r="AD479" s="3" t="s">
        <v>457</v>
      </c>
      <c r="AF479" s="24"/>
      <c r="AG479" s="24"/>
      <c r="AH479" s="24"/>
      <c r="AI479" s="24"/>
    </row>
    <row r="480" spans="1:35" x14ac:dyDescent="0.25">
      <c r="A480" s="34">
        <v>80536432</v>
      </c>
      <c r="B480" s="33" t="s">
        <v>540</v>
      </c>
      <c r="C480" s="33" t="s">
        <v>461</v>
      </c>
      <c r="D480" s="15">
        <f>VLOOKUP(C480,[1]CC!D$3:P$20,12,0)</f>
        <v>44625</v>
      </c>
      <c r="E480" s="16">
        <f>VLOOKUP(A480,[2]ImportationMaterialProgrammingE!B:C,2,0)</f>
        <v>540201872</v>
      </c>
      <c r="F480" s="3" t="s">
        <v>585</v>
      </c>
      <c r="H480" s="17">
        <f t="shared" ca="1" si="24"/>
        <v>77</v>
      </c>
      <c r="I480" s="15" t="str">
        <f>IF(VLOOKUP(A480,[2]ImportationMaterialProgrammingE!B:U,20,0)=0,"",VLOOKUP(A480,[2]ImportationMaterialProgrammingE!B:U,20,0))</f>
        <v>14/03/2022</v>
      </c>
      <c r="J480" s="15" t="str">
        <f>IF(VLOOKUP(A480,[2]ImportationMaterialProgrammingE!B:Y,24,0)&lt;&gt;"","Sim","Não")</f>
        <v>Não</v>
      </c>
      <c r="K480" s="15" t="str">
        <f>IF(VLOOKUP(A480,[2]ImportationMaterialProgrammingE!B:X,23,0)="DTA TRANSP",VLOOKUP(A480,[2]ImportationMaterialProgrammingE!B:V,21,0),"")</f>
        <v/>
      </c>
      <c r="L480" s="15" t="str">
        <f>IF(VLOOKUP(A480,[2]ImportationMaterialProgrammingE!B:Y,24,0)=0,"",VLOOKUP(A480,[2]ImportationMaterialProgrammingE!B:Y,24,0))</f>
        <v/>
      </c>
      <c r="N480" s="3" t="str">
        <f t="shared" si="25"/>
        <v/>
      </c>
      <c r="Q480" s="16" t="str">
        <f>VLOOKUP(A480,[2]ImportationMaterialProgrammingE!B:AN,39,0)</f>
        <v xml:space="preserve">          </v>
      </c>
      <c r="R480" s="22">
        <f>VLOOKUP(E480,[3]Relatório!$A$1:$AK$65536,29,0)</f>
        <v>44631</v>
      </c>
      <c r="S480" s="22">
        <v>44631</v>
      </c>
      <c r="T480" s="17" t="str">
        <f>VLOOKUP(A480,[2]ImportationMaterialProgrammingE!B:F,5,0)</f>
        <v/>
      </c>
      <c r="U480" s="22">
        <f>VLOOKUP(E480,[3]Relatório!$A$1:$AK$65536,33,0)</f>
        <v>44634</v>
      </c>
      <c r="V480" s="22">
        <v>44634</v>
      </c>
      <c r="W480" s="18">
        <f t="shared" ref="W480" ca="1" si="31">IF(V480&lt;&gt;"",15-_xlfn.DAYS(NOW(),V480),"")</f>
        <v>11</v>
      </c>
      <c r="Z480" s="15" t="str">
        <f>VLOOKUP(A480,[2]ImportationMaterialProgrammingE!B:X,23,0)</f>
        <v/>
      </c>
      <c r="AA480" s="1" t="str">
        <f>IF(Z480="DTA TRANSP","",VLOOKUP(A480,[2]ImportationMaterialProgrammingE!$B:$V,21,0))</f>
        <v/>
      </c>
      <c r="AB480" s="22">
        <f>VLOOKUP(E480,[3]Relatório!$A$1:$AK$65536,36,0)</f>
        <v>44634</v>
      </c>
      <c r="AC480" s="22">
        <v>44634</v>
      </c>
      <c r="AD480" s="3" t="s">
        <v>457</v>
      </c>
      <c r="AF480" s="24"/>
      <c r="AG480" s="24"/>
      <c r="AH480" s="24"/>
      <c r="AI480" s="24"/>
    </row>
    <row r="481" spans="1:35" x14ac:dyDescent="0.25">
      <c r="A481" s="34">
        <v>80536434</v>
      </c>
      <c r="B481" s="33" t="s">
        <v>541</v>
      </c>
      <c r="C481" s="33" t="s">
        <v>461</v>
      </c>
      <c r="D481" s="15">
        <f>VLOOKUP(C481,[1]CC!D$3:P$20,12,0)</f>
        <v>44625</v>
      </c>
      <c r="E481" s="16">
        <f>VLOOKUP(A481,[2]ImportationMaterialProgrammingE!B:C,2,0)</f>
        <v>540201875</v>
      </c>
      <c r="F481" s="3" t="s">
        <v>585</v>
      </c>
      <c r="H481" s="17">
        <f t="shared" ca="1" si="24"/>
        <v>77</v>
      </c>
      <c r="I481" s="15" t="e">
        <f>IF(VLOOKUP(A481,[2]ImportationMaterialProgrammingE!B:U,20,0)=0,"",VLOOKUP(A481,[2]ImportationMaterialProgrammingE!B:U,20,0))</f>
        <v>#REF!</v>
      </c>
      <c r="J481" s="15" t="str">
        <f>IF(VLOOKUP(A481,[2]ImportationMaterialProgrammingE!B:Y,24,0)&lt;&gt;"","Sim","Não")</f>
        <v>Não</v>
      </c>
      <c r="K481" s="15" t="str">
        <f>IF(VLOOKUP(A481,[2]ImportationMaterialProgrammingE!B:X,23,0)="DTA TRANSP",VLOOKUP(A481,[2]ImportationMaterialProgrammingE!B:V,21,0),"")</f>
        <v/>
      </c>
      <c r="L481" s="15" t="str">
        <f>IF(VLOOKUP(A481,[2]ImportationMaterialProgrammingE!B:Y,24,0)=0,"",VLOOKUP(A481,[2]ImportationMaterialProgrammingE!B:Y,24,0))</f>
        <v/>
      </c>
      <c r="M481" s="21">
        <v>8.6099999999999996E-2</v>
      </c>
      <c r="N481" s="3" t="str">
        <f t="shared" si="25"/>
        <v>Remover bloqueio</v>
      </c>
      <c r="Q481" s="16" t="str">
        <f>VLOOKUP(A481,[2]ImportationMaterialProgrammingE!B:AN,39,0)</f>
        <v xml:space="preserve">          </v>
      </c>
      <c r="R481" s="22" t="str">
        <f>VLOOKUP(E481,[3]Relatório!$A$1:$AK$65536,29,0)</f>
        <v/>
      </c>
      <c r="S481" s="22" t="s">
        <v>587</v>
      </c>
      <c r="T481" s="17" t="str">
        <f>VLOOKUP(A481,[2]ImportationMaterialProgrammingE!B:F,5,0)</f>
        <v/>
      </c>
      <c r="U481" s="22" t="str">
        <f>VLOOKUP(E481,[3]Relatório!$A$1:$AK$65536,33,0)</f>
        <v/>
      </c>
      <c r="V481" s="22" t="s">
        <v>587</v>
      </c>
      <c r="Z481" s="15" t="str">
        <f>VLOOKUP(A481,[2]ImportationMaterialProgrammingE!B:X,23,0)</f>
        <v/>
      </c>
      <c r="AA481" s="1" t="str">
        <f>IF(Z481="DTA TRANSP","",VLOOKUP(A481,[2]ImportationMaterialProgrammingE!$B:$V,21,0))</f>
        <v/>
      </c>
      <c r="AB481" s="22" t="str">
        <f>VLOOKUP(E481,[3]Relatório!$A$1:$AK$65536,36,0)</f>
        <v/>
      </c>
      <c r="AC481" s="22" t="s">
        <v>587</v>
      </c>
      <c r="AF481" s="24"/>
      <c r="AG481" s="24"/>
      <c r="AH481" s="24"/>
      <c r="AI481" s="24"/>
    </row>
    <row r="482" spans="1:35" x14ac:dyDescent="0.25">
      <c r="A482" s="34">
        <v>80536435</v>
      </c>
      <c r="B482" s="33" t="s">
        <v>542</v>
      </c>
      <c r="C482" s="33" t="s">
        <v>461</v>
      </c>
      <c r="D482" s="15">
        <f>VLOOKUP(C482,[1]CC!D$3:P$20,12,0)</f>
        <v>44625</v>
      </c>
      <c r="E482" s="16">
        <f>VLOOKUP(A482,[2]ImportationMaterialProgrammingE!B:C,2,0)</f>
        <v>540201878</v>
      </c>
      <c r="F482" s="3" t="s">
        <v>585</v>
      </c>
      <c r="H482" s="17">
        <f t="shared" ca="1" si="24"/>
        <v>77</v>
      </c>
      <c r="I482" s="15" t="e">
        <f>IF(VLOOKUP(A482,[2]ImportationMaterialProgrammingE!B:U,20,0)=0,"",VLOOKUP(A482,[2]ImportationMaterialProgrammingE!B:U,20,0))</f>
        <v>#REF!</v>
      </c>
      <c r="J482" s="15" t="str">
        <f>IF(VLOOKUP(A482,[2]ImportationMaterialProgrammingE!B:Y,24,0)&lt;&gt;"","Sim","Não")</f>
        <v>Não</v>
      </c>
      <c r="K482" s="15" t="str">
        <f>IF(VLOOKUP(A482,[2]ImportationMaterialProgrammingE!B:X,23,0)="DTA TRANSP",VLOOKUP(A482,[2]ImportationMaterialProgrammingE!B:V,21,0),"")</f>
        <v/>
      </c>
      <c r="L482" s="15" t="str">
        <f>IF(VLOOKUP(A482,[2]ImportationMaterialProgrammingE!B:Y,24,0)=0,"",VLOOKUP(A482,[2]ImportationMaterialProgrammingE!B:Y,24,0))</f>
        <v/>
      </c>
      <c r="N482" s="3" t="str">
        <f t="shared" si="25"/>
        <v/>
      </c>
      <c r="Q482" s="16" t="str">
        <f>VLOOKUP(A482,[2]ImportationMaterialProgrammingE!B:AN,39,0)</f>
        <v xml:space="preserve">          </v>
      </c>
      <c r="R482" s="22" t="str">
        <f>VLOOKUP(E482,[3]Relatório!$A$1:$AK$65536,29,0)</f>
        <v/>
      </c>
      <c r="S482" s="22" t="s">
        <v>587</v>
      </c>
      <c r="T482" s="17" t="str">
        <f>VLOOKUP(A482,[2]ImportationMaterialProgrammingE!B:F,5,0)</f>
        <v/>
      </c>
      <c r="U482" s="22" t="str">
        <f>VLOOKUP(E482,[3]Relatório!$A$1:$AK$65536,33,0)</f>
        <v/>
      </c>
      <c r="V482" s="22" t="s">
        <v>587</v>
      </c>
      <c r="Z482" s="15" t="str">
        <f>VLOOKUP(A482,[2]ImportationMaterialProgrammingE!B:X,23,0)</f>
        <v/>
      </c>
      <c r="AA482" s="1" t="str">
        <f>IF(Z482="DTA TRANSP","",VLOOKUP(A482,[2]ImportationMaterialProgrammingE!$B:$V,21,0))</f>
        <v/>
      </c>
      <c r="AB482" s="22" t="str">
        <f>VLOOKUP(E482,[3]Relatório!$A$1:$AK$65536,36,0)</f>
        <v/>
      </c>
      <c r="AC482" s="22" t="s">
        <v>587</v>
      </c>
      <c r="AF482" s="24"/>
      <c r="AG482" s="24"/>
      <c r="AH482" s="24"/>
      <c r="AI482" s="24"/>
    </row>
    <row r="483" spans="1:35" x14ac:dyDescent="0.25">
      <c r="A483" s="34">
        <v>80536442</v>
      </c>
      <c r="B483" s="33" t="s">
        <v>543</v>
      </c>
      <c r="C483" s="33" t="s">
        <v>461</v>
      </c>
      <c r="D483" s="15">
        <f>VLOOKUP(C483,[1]CC!D$3:P$20,12,0)</f>
        <v>44625</v>
      </c>
      <c r="E483" s="16">
        <f>VLOOKUP(A483,[2]ImportationMaterialProgrammingE!B:C,2,0)</f>
        <v>540201880</v>
      </c>
      <c r="F483" s="3" t="s">
        <v>585</v>
      </c>
      <c r="H483" s="17">
        <f t="shared" ca="1" si="24"/>
        <v>77</v>
      </c>
      <c r="I483" s="15" t="str">
        <f>IF(VLOOKUP(A483,[2]ImportationMaterialProgrammingE!B:U,20,0)=0,"",VLOOKUP(A483,[2]ImportationMaterialProgrammingE!B:U,20,0))</f>
        <v>15/03/2022</v>
      </c>
      <c r="J483" s="15" t="str">
        <f>IF(VLOOKUP(A483,[2]ImportationMaterialProgrammingE!B:Y,24,0)&lt;&gt;"","Sim","Não")</f>
        <v>Não</v>
      </c>
      <c r="K483" s="15" t="str">
        <f>IF(VLOOKUP(A483,[2]ImportationMaterialProgrammingE!B:X,23,0)="DTA TRANSP",VLOOKUP(A483,[2]ImportationMaterialProgrammingE!B:V,21,0),"")</f>
        <v/>
      </c>
      <c r="L483" s="15" t="str">
        <f>IF(VLOOKUP(A483,[2]ImportationMaterialProgrammingE!B:Y,24,0)=0,"",VLOOKUP(A483,[2]ImportationMaterialProgrammingE!B:Y,24,0))</f>
        <v/>
      </c>
      <c r="N483" s="3" t="str">
        <f t="shared" si="25"/>
        <v/>
      </c>
      <c r="Q483" s="16" t="str">
        <f>VLOOKUP(A483,[2]ImportationMaterialProgrammingE!B:AN,39,0)</f>
        <v xml:space="preserve">          </v>
      </c>
      <c r="R483" s="22">
        <f>VLOOKUP(E483,[3]Relatório!$A$1:$AK$65536,29,0)</f>
        <v>44634</v>
      </c>
      <c r="S483" s="22">
        <v>44634</v>
      </c>
      <c r="T483" s="17" t="str">
        <f>VLOOKUP(A483,[2]ImportationMaterialProgrammingE!B:F,5,0)</f>
        <v/>
      </c>
      <c r="U483" s="22">
        <f>VLOOKUP(E483,[3]Relatório!$A$1:$AK$65536,33,0)</f>
        <v>44635</v>
      </c>
      <c r="V483" s="22" t="s">
        <v>587</v>
      </c>
      <c r="Z483" s="15" t="str">
        <f>VLOOKUP(A483,[2]ImportationMaterialProgrammingE!B:X,23,0)</f>
        <v>SBL</v>
      </c>
      <c r="AA483" s="1" t="str">
        <f>IF(Z483="DTA TRANSP","",VLOOKUP(A483,[2]ImportationMaterialProgrammingE!$B:$V,21,0))</f>
        <v/>
      </c>
      <c r="AB483" s="22" t="str">
        <f>VLOOKUP(E483,[3]Relatório!$A$1:$AK$65536,36,0)</f>
        <v/>
      </c>
      <c r="AC483" s="22" t="s">
        <v>587</v>
      </c>
      <c r="AF483" s="24"/>
      <c r="AG483" s="24"/>
      <c r="AH483" s="24"/>
      <c r="AI483" s="24"/>
    </row>
    <row r="484" spans="1:35" x14ac:dyDescent="0.25">
      <c r="A484" s="34">
        <v>80536449</v>
      </c>
      <c r="B484" s="33" t="s">
        <v>544</v>
      </c>
      <c r="C484" s="33" t="s">
        <v>461</v>
      </c>
      <c r="D484" s="15">
        <f>VLOOKUP(C484,[1]CC!D$3:P$20,12,0)</f>
        <v>44625</v>
      </c>
      <c r="E484" s="16">
        <f>VLOOKUP(A484,[2]ImportationMaterialProgrammingE!B:C,2,0)</f>
        <v>540201885</v>
      </c>
      <c r="F484" s="3" t="s">
        <v>585</v>
      </c>
      <c r="H484" s="17">
        <f t="shared" ca="1" si="24"/>
        <v>77</v>
      </c>
      <c r="I484" s="15" t="str">
        <f>IF(VLOOKUP(A484,[2]ImportationMaterialProgrammingE!B:U,20,0)=0,"",VLOOKUP(A484,[2]ImportationMaterialProgrammingE!B:U,20,0))</f>
        <v>09/03/2022</v>
      </c>
      <c r="J484" s="15" t="str">
        <f>IF(VLOOKUP(A484,[2]ImportationMaterialProgrammingE!B:Y,24,0)&lt;&gt;"","Sim","Não")</f>
        <v>Não</v>
      </c>
      <c r="K484" s="15" t="str">
        <f>IF(VLOOKUP(A484,[2]ImportationMaterialProgrammingE!B:X,23,0)="DTA TRANSP",VLOOKUP(A484,[2]ImportationMaterialProgrammingE!B:V,21,0),"")</f>
        <v/>
      </c>
      <c r="L484" s="15" t="str">
        <f>IF(VLOOKUP(A484,[2]ImportationMaterialProgrammingE!B:Y,24,0)=0,"",VLOOKUP(A484,[2]ImportationMaterialProgrammingE!B:Y,24,0))</f>
        <v/>
      </c>
      <c r="N484" s="3" t="str">
        <f t="shared" si="25"/>
        <v/>
      </c>
      <c r="P484" s="3" t="s">
        <v>456</v>
      </c>
      <c r="Q484" s="16" t="str">
        <f>VLOOKUP(A484,[2]ImportationMaterialProgrammingE!B:AN,39,0)</f>
        <v>2204433500</v>
      </c>
      <c r="R484" s="22">
        <f>VLOOKUP(E484,[3]Relatório!$A$1:$AK$65536,29,0)</f>
        <v>44628</v>
      </c>
      <c r="S484" s="22">
        <v>44628</v>
      </c>
      <c r="T484" s="17" t="str">
        <f>VLOOKUP(A484,[2]ImportationMaterialProgrammingE!B:F,5,0)</f>
        <v>VERDE</v>
      </c>
      <c r="U484" s="22">
        <f>VLOOKUP(E484,[3]Relatório!$A$1:$AK$65536,33,0)</f>
        <v>44628</v>
      </c>
      <c r="V484" s="22">
        <v>44628</v>
      </c>
      <c r="Z484" s="15" t="str">
        <f>VLOOKUP(A484,[2]ImportationMaterialProgrammingE!B:X,23,0)</f>
        <v>MBB</v>
      </c>
      <c r="AA484" s="1" t="str">
        <f>IF(Z484="DTA TRANSP","",VLOOKUP(A484,[2]ImportationMaterialProgrammingE!$B:$V,21,0))</f>
        <v>09/03/2022</v>
      </c>
      <c r="AB484" s="22">
        <f>VLOOKUP(E484,[3]Relatório!$A$1:$AK$65536,36,0)</f>
        <v>44629</v>
      </c>
      <c r="AC484" s="22">
        <v>44629</v>
      </c>
      <c r="AD484" s="3" t="s">
        <v>457</v>
      </c>
      <c r="AF484" s="24"/>
      <c r="AG484" s="24"/>
      <c r="AH484" s="24"/>
      <c r="AI484" s="24"/>
    </row>
    <row r="485" spans="1:35" x14ac:dyDescent="0.25">
      <c r="A485" s="34">
        <v>80536453</v>
      </c>
      <c r="B485" s="33" t="s">
        <v>545</v>
      </c>
      <c r="C485" s="33" t="s">
        <v>461</v>
      </c>
      <c r="D485" s="15">
        <f>VLOOKUP(C485,[1]CC!D$3:P$20,12,0)</f>
        <v>44625</v>
      </c>
      <c r="E485" s="16">
        <f>VLOOKUP(A485,[2]ImportationMaterialProgrammingE!B:C,2,0)</f>
        <v>540201973</v>
      </c>
      <c r="F485" s="3" t="s">
        <v>585</v>
      </c>
      <c r="H485" s="17">
        <f t="shared" ca="1" si="24"/>
        <v>77</v>
      </c>
      <c r="I485" s="15" t="str">
        <f>IF(VLOOKUP(A485,[2]ImportationMaterialProgrammingE!B:U,20,0)=0,"",VLOOKUP(A485,[2]ImportationMaterialProgrammingE!B:U,20,0))</f>
        <v>16/03/2022</v>
      </c>
      <c r="J485" s="15" t="str">
        <f>IF(VLOOKUP(A485,[2]ImportationMaterialProgrammingE!B:Y,24,0)&lt;&gt;"","Sim","Não")</f>
        <v>Não</v>
      </c>
      <c r="K485" s="15" t="str">
        <f>IF(VLOOKUP(A485,[2]ImportationMaterialProgrammingE!B:X,23,0)="DTA TRANSP",VLOOKUP(A485,[2]ImportationMaterialProgrammingE!B:V,21,0),"")</f>
        <v/>
      </c>
      <c r="L485" s="15" t="str">
        <f>IF(VLOOKUP(A485,[2]ImportationMaterialProgrammingE!B:Y,24,0)=0,"",VLOOKUP(A485,[2]ImportationMaterialProgrammingE!B:Y,24,0))</f>
        <v/>
      </c>
      <c r="N485" s="3" t="str">
        <f t="shared" si="25"/>
        <v/>
      </c>
      <c r="Q485" s="16" t="str">
        <f>VLOOKUP(A485,[2]ImportationMaterialProgrammingE!B:AN,39,0)</f>
        <v xml:space="preserve">          </v>
      </c>
      <c r="R485" s="22">
        <f>VLOOKUP(E485,[3]Relatório!$A$1:$AK$65536,29,0)</f>
        <v>44635</v>
      </c>
      <c r="S485" s="22" t="s">
        <v>587</v>
      </c>
      <c r="T485" s="17" t="str">
        <f>VLOOKUP(A485,[2]ImportationMaterialProgrammingE!B:F,5,0)</f>
        <v/>
      </c>
      <c r="U485" s="22">
        <f>VLOOKUP(E485,[3]Relatório!$A$1:$AK$65536,33,0)</f>
        <v>44636</v>
      </c>
      <c r="V485" s="22" t="s">
        <v>587</v>
      </c>
      <c r="Z485" s="15" t="str">
        <f>VLOOKUP(A485,[2]ImportationMaterialProgrammingE!B:X,23,0)</f>
        <v/>
      </c>
      <c r="AA485" s="1" t="str">
        <f>IF(Z485="DTA TRANSP","",VLOOKUP(A485,[2]ImportationMaterialProgrammingE!$B:$V,21,0))</f>
        <v/>
      </c>
      <c r="AB485" s="22" t="str">
        <f>VLOOKUP(E485,[3]Relatório!$A$1:$AK$65536,36,0)</f>
        <v/>
      </c>
      <c r="AC485" s="22" t="s">
        <v>587</v>
      </c>
      <c r="AF485" s="24"/>
      <c r="AG485" s="24"/>
      <c r="AH485" s="24"/>
      <c r="AI485" s="24"/>
    </row>
    <row r="486" spans="1:35" x14ac:dyDescent="0.25">
      <c r="A486" s="34">
        <v>80536460</v>
      </c>
      <c r="B486" s="33" t="s">
        <v>546</v>
      </c>
      <c r="C486" s="33" t="s">
        <v>461</v>
      </c>
      <c r="D486" s="15">
        <f>VLOOKUP(C486,[1]CC!D$3:P$20,12,0)</f>
        <v>44625</v>
      </c>
      <c r="E486" s="16">
        <f>VLOOKUP(A486,[2]ImportationMaterialProgrammingE!B:C,2,0)</f>
        <v>540201886</v>
      </c>
      <c r="F486" s="3" t="s">
        <v>585</v>
      </c>
      <c r="H486" s="17">
        <f t="shared" ca="1" si="24"/>
        <v>77</v>
      </c>
      <c r="I486" s="15" t="e">
        <f>IF(VLOOKUP(A486,[2]ImportationMaterialProgrammingE!B:U,20,0)=0,"",VLOOKUP(A486,[2]ImportationMaterialProgrammingE!B:U,20,0))</f>
        <v>#REF!</v>
      </c>
      <c r="J486" s="15" t="str">
        <f>IF(VLOOKUP(A486,[2]ImportationMaterialProgrammingE!B:Y,24,0)&lt;&gt;"","Sim","Não")</f>
        <v>Não</v>
      </c>
      <c r="K486" s="15" t="str">
        <f>IF(VLOOKUP(A486,[2]ImportationMaterialProgrammingE!B:X,23,0)="DTA TRANSP",VLOOKUP(A486,[2]ImportationMaterialProgrammingE!B:V,21,0),"")</f>
        <v/>
      </c>
      <c r="L486" s="15" t="str">
        <f>IF(VLOOKUP(A486,[2]ImportationMaterialProgrammingE!B:Y,24,0)=0,"",VLOOKUP(A486,[2]ImportationMaterialProgrammingE!B:Y,24,0))</f>
        <v/>
      </c>
      <c r="M486" s="21">
        <v>6.2300000000000001E-2</v>
      </c>
      <c r="N486" s="3" t="str">
        <f t="shared" si="25"/>
        <v>Remover bloqueio</v>
      </c>
      <c r="Q486" s="16" t="str">
        <f>VLOOKUP(A486,[2]ImportationMaterialProgrammingE!B:AN,39,0)</f>
        <v xml:space="preserve">          </v>
      </c>
      <c r="R486" s="22" t="str">
        <f>VLOOKUP(E486,[3]Relatório!$A$1:$AK$65536,29,0)</f>
        <v/>
      </c>
      <c r="S486" s="22" t="s">
        <v>587</v>
      </c>
      <c r="T486" s="17" t="str">
        <f>VLOOKUP(A486,[2]ImportationMaterialProgrammingE!B:F,5,0)</f>
        <v/>
      </c>
      <c r="U486" s="22" t="str">
        <f>VLOOKUP(E486,[3]Relatório!$A$1:$AK$65536,33,0)</f>
        <v/>
      </c>
      <c r="V486" s="22" t="s">
        <v>587</v>
      </c>
      <c r="Z486" s="15" t="str">
        <f>VLOOKUP(A486,[2]ImportationMaterialProgrammingE!B:X,23,0)</f>
        <v/>
      </c>
      <c r="AA486" s="1" t="str">
        <f>IF(Z486="DTA TRANSP","",VLOOKUP(A486,[2]ImportationMaterialProgrammingE!$B:$V,21,0))</f>
        <v/>
      </c>
      <c r="AB486" s="22" t="str">
        <f>VLOOKUP(E486,[3]Relatório!$A$1:$AK$65536,36,0)</f>
        <v/>
      </c>
      <c r="AC486" s="22" t="s">
        <v>587</v>
      </c>
      <c r="AF486" s="24"/>
      <c r="AG486" s="24"/>
      <c r="AH486" s="24"/>
      <c r="AI486" s="24"/>
    </row>
    <row r="487" spans="1:35" x14ac:dyDescent="0.25">
      <c r="A487" s="34">
        <v>80536464</v>
      </c>
      <c r="B487" s="33" t="s">
        <v>547</v>
      </c>
      <c r="C487" s="33" t="s">
        <v>461</v>
      </c>
      <c r="D487" s="15">
        <f>VLOOKUP(C487,[1]CC!D$3:P$20,12,0)</f>
        <v>44625</v>
      </c>
      <c r="E487" s="16">
        <f>VLOOKUP(A487,[2]ImportationMaterialProgrammingE!B:C,2,0)</f>
        <v>540201893</v>
      </c>
      <c r="F487" s="3" t="s">
        <v>585</v>
      </c>
      <c r="H487" s="17">
        <f t="shared" ca="1" si="24"/>
        <v>77</v>
      </c>
      <c r="I487" s="15" t="e">
        <f>IF(VLOOKUP(A487,[2]ImportationMaterialProgrammingE!B:U,20,0)=0,"",VLOOKUP(A487,[2]ImportationMaterialProgrammingE!B:U,20,0))</f>
        <v>#REF!</v>
      </c>
      <c r="J487" s="15" t="str">
        <f>IF(VLOOKUP(A487,[2]ImportationMaterialProgrammingE!B:Y,24,0)&lt;&gt;"","Sim","Não")</f>
        <v>Não</v>
      </c>
      <c r="K487" s="15" t="str">
        <f>IF(VLOOKUP(A487,[2]ImportationMaterialProgrammingE!B:X,23,0)="DTA TRANSP",VLOOKUP(A487,[2]ImportationMaterialProgrammingE!B:V,21,0),"")</f>
        <v/>
      </c>
      <c r="L487" s="15" t="str">
        <f>IF(VLOOKUP(A487,[2]ImportationMaterialProgrammingE!B:Y,24,0)=0,"",VLOOKUP(A487,[2]ImportationMaterialProgrammingE!B:Y,24,0))</f>
        <v/>
      </c>
      <c r="N487" s="3" t="str">
        <f t="shared" si="25"/>
        <v/>
      </c>
      <c r="Q487" s="16" t="str">
        <f>VLOOKUP(A487,[2]ImportationMaterialProgrammingE!B:AN,39,0)</f>
        <v xml:space="preserve">          </v>
      </c>
      <c r="R487" s="22" t="str">
        <f>VLOOKUP(E487,[3]Relatório!$A$1:$AK$65536,29,0)</f>
        <v/>
      </c>
      <c r="S487" s="22" t="s">
        <v>587</v>
      </c>
      <c r="T487" s="17" t="str">
        <f>VLOOKUP(A487,[2]ImportationMaterialProgrammingE!B:F,5,0)</f>
        <v/>
      </c>
      <c r="U487" s="22" t="str">
        <f>VLOOKUP(E487,[3]Relatório!$A$1:$AK$65536,33,0)</f>
        <v/>
      </c>
      <c r="V487" s="22" t="s">
        <v>587</v>
      </c>
      <c r="X487" s="3" t="s">
        <v>458</v>
      </c>
      <c r="Z487" s="15" t="str">
        <f>VLOOKUP(A487,[2]ImportationMaterialProgrammingE!B:X,23,0)</f>
        <v/>
      </c>
      <c r="AA487" s="1" t="str">
        <f>IF(Z487="DTA TRANSP","",VLOOKUP(A487,[2]ImportationMaterialProgrammingE!$B:$V,21,0))</f>
        <v/>
      </c>
      <c r="AB487" s="22" t="str">
        <f>VLOOKUP(E487,[3]Relatório!$A$1:$AK$65536,36,0)</f>
        <v/>
      </c>
      <c r="AC487" s="22" t="s">
        <v>587</v>
      </c>
      <c r="AF487" s="24"/>
      <c r="AG487" s="24"/>
      <c r="AH487" s="24"/>
      <c r="AI487" s="24"/>
    </row>
    <row r="488" spans="1:35" x14ac:dyDescent="0.25">
      <c r="A488" s="34">
        <v>80536467</v>
      </c>
      <c r="B488" s="33" t="s">
        <v>548</v>
      </c>
      <c r="C488" s="33" t="s">
        <v>461</v>
      </c>
      <c r="D488" s="15">
        <f>VLOOKUP(C488,[1]CC!D$3:P$20,12,0)</f>
        <v>44625</v>
      </c>
      <c r="E488" s="16">
        <f>VLOOKUP(A488,[2]ImportationMaterialProgrammingE!B:C,2,0)</f>
        <v>540201895</v>
      </c>
      <c r="F488" s="3" t="s">
        <v>585</v>
      </c>
      <c r="H488" s="17">
        <f t="shared" ca="1" si="24"/>
        <v>77</v>
      </c>
      <c r="I488" s="15" t="str">
        <f>IF(VLOOKUP(A488,[2]ImportationMaterialProgrammingE!B:U,20,0)=0,"",VLOOKUP(A488,[2]ImportationMaterialProgrammingE!B:U,20,0))</f>
        <v>15/03/2022</v>
      </c>
      <c r="J488" s="15" t="str">
        <f>IF(VLOOKUP(A488,[2]ImportationMaterialProgrammingE!B:Y,24,0)&lt;&gt;"","Sim","Não")</f>
        <v>Não</v>
      </c>
      <c r="K488" s="15" t="str">
        <f>IF(VLOOKUP(A488,[2]ImportationMaterialProgrammingE!B:X,23,0)="DTA TRANSP",VLOOKUP(A488,[2]ImportationMaterialProgrammingE!B:V,21,0),"")</f>
        <v/>
      </c>
      <c r="L488" s="15" t="str">
        <f>IF(VLOOKUP(A488,[2]ImportationMaterialProgrammingE!B:Y,24,0)=0,"",VLOOKUP(A488,[2]ImportationMaterialProgrammingE!B:Y,24,0))</f>
        <v/>
      </c>
      <c r="N488" s="3" t="str">
        <f t="shared" si="25"/>
        <v/>
      </c>
      <c r="Q488" s="16" t="str">
        <f>VLOOKUP(A488,[2]ImportationMaterialProgrammingE!B:AN,39,0)</f>
        <v xml:space="preserve">          </v>
      </c>
      <c r="R488" s="22" t="str">
        <f>VLOOKUP(E488,[3]Relatório!$A$1:$AK$65536,29,0)</f>
        <v/>
      </c>
      <c r="S488" s="22" t="s">
        <v>587</v>
      </c>
      <c r="T488" s="17" t="str">
        <f>VLOOKUP(A488,[2]ImportationMaterialProgrammingE!B:F,5,0)</f>
        <v/>
      </c>
      <c r="U488" s="22" t="str">
        <f>VLOOKUP(E488,[3]Relatório!$A$1:$AK$65536,33,0)</f>
        <v/>
      </c>
      <c r="V488" s="22" t="s">
        <v>587</v>
      </c>
      <c r="X488" s="3" t="s">
        <v>458</v>
      </c>
      <c r="Z488" s="15" t="str">
        <f>VLOOKUP(A488,[2]ImportationMaterialProgrammingE!B:X,23,0)</f>
        <v/>
      </c>
      <c r="AA488" s="1" t="str">
        <f>IF(Z488="DTA TRANSP","",VLOOKUP(A488,[2]ImportationMaterialProgrammingE!$B:$V,21,0))</f>
        <v/>
      </c>
      <c r="AB488" s="22" t="str">
        <f>VLOOKUP(E488,[3]Relatório!$A$1:$AK$65536,36,0)</f>
        <v/>
      </c>
      <c r="AC488" s="22" t="s">
        <v>587</v>
      </c>
      <c r="AF488" s="24"/>
      <c r="AG488" s="24"/>
      <c r="AH488" s="24"/>
      <c r="AI488" s="24"/>
    </row>
    <row r="489" spans="1:35" x14ac:dyDescent="0.25">
      <c r="A489" s="34">
        <v>80536468</v>
      </c>
      <c r="B489" s="33" t="s">
        <v>549</v>
      </c>
      <c r="C489" s="33" t="s">
        <v>461</v>
      </c>
      <c r="D489" s="15">
        <f>VLOOKUP(C489,[1]CC!D$3:P$20,12,0)</f>
        <v>44625</v>
      </c>
      <c r="E489" s="16">
        <f>VLOOKUP(A489,[2]ImportationMaterialProgrammingE!B:C,2,0)</f>
        <v>540201901</v>
      </c>
      <c r="F489" s="3" t="s">
        <v>585</v>
      </c>
      <c r="H489" s="17">
        <f t="shared" ca="1" si="24"/>
        <v>77</v>
      </c>
      <c r="I489" s="15" t="e">
        <f>IF(VLOOKUP(A489,[2]ImportationMaterialProgrammingE!B:U,20,0)=0,"",VLOOKUP(A489,[2]ImportationMaterialProgrammingE!B:U,20,0))</f>
        <v>#REF!</v>
      </c>
      <c r="J489" s="15" t="str">
        <f>IF(VLOOKUP(A489,[2]ImportationMaterialProgrammingE!B:Y,24,0)&lt;&gt;"","Sim","Não")</f>
        <v>Não</v>
      </c>
      <c r="K489" s="15" t="str">
        <f>IF(VLOOKUP(A489,[2]ImportationMaterialProgrammingE!B:X,23,0)="DTA TRANSP",VLOOKUP(A489,[2]ImportationMaterialProgrammingE!B:V,21,0),"")</f>
        <v/>
      </c>
      <c r="L489" s="15" t="str">
        <f>IF(VLOOKUP(A489,[2]ImportationMaterialProgrammingE!B:Y,24,0)=0,"",VLOOKUP(A489,[2]ImportationMaterialProgrammingE!B:Y,24,0))</f>
        <v/>
      </c>
      <c r="N489" s="3" t="str">
        <f t="shared" si="25"/>
        <v/>
      </c>
      <c r="Q489" s="16" t="str">
        <f>VLOOKUP(A489,[2]ImportationMaterialProgrammingE!B:AN,39,0)</f>
        <v xml:space="preserve">          </v>
      </c>
      <c r="R489" s="22" t="str">
        <f>VLOOKUP(E489,[3]Relatório!$A$1:$AK$65536,29,0)</f>
        <v/>
      </c>
      <c r="S489" s="22" t="s">
        <v>587</v>
      </c>
      <c r="T489" s="17" t="str">
        <f>VLOOKUP(A489,[2]ImportationMaterialProgrammingE!B:F,5,0)</f>
        <v/>
      </c>
      <c r="U489" s="22" t="str">
        <f>VLOOKUP(E489,[3]Relatório!$A$1:$AK$65536,33,0)</f>
        <v/>
      </c>
      <c r="V489" s="22" t="s">
        <v>587</v>
      </c>
      <c r="Z489" s="15" t="str">
        <f>VLOOKUP(A489,[2]ImportationMaterialProgrammingE!B:X,23,0)</f>
        <v/>
      </c>
      <c r="AA489" s="1" t="str">
        <f>IF(Z489="DTA TRANSP","",VLOOKUP(A489,[2]ImportationMaterialProgrammingE!$B:$V,21,0))</f>
        <v/>
      </c>
      <c r="AB489" s="22" t="str">
        <f>VLOOKUP(E489,[3]Relatório!$A$1:$AK$65536,36,0)</f>
        <v/>
      </c>
      <c r="AC489" s="22" t="s">
        <v>587</v>
      </c>
      <c r="AF489" s="24"/>
      <c r="AG489" s="24"/>
      <c r="AH489" s="24"/>
      <c r="AI489" s="24"/>
    </row>
    <row r="490" spans="1:35" x14ac:dyDescent="0.25">
      <c r="A490" s="34">
        <v>80536469</v>
      </c>
      <c r="B490" s="33" t="s">
        <v>550</v>
      </c>
      <c r="C490" s="33" t="s">
        <v>461</v>
      </c>
      <c r="D490" s="15">
        <f>VLOOKUP(C490,[1]CC!D$3:P$20,12,0)</f>
        <v>44625</v>
      </c>
      <c r="E490" s="16">
        <f>VLOOKUP(A490,[2]ImportationMaterialProgrammingE!B:C,2,0)</f>
        <v>540201904</v>
      </c>
      <c r="F490" s="3" t="s">
        <v>585</v>
      </c>
      <c r="H490" s="17">
        <f t="shared" ca="1" si="24"/>
        <v>77</v>
      </c>
      <c r="I490" s="15" t="e">
        <f>IF(VLOOKUP(A490,[2]ImportationMaterialProgrammingE!B:U,20,0)=0,"",VLOOKUP(A490,[2]ImportationMaterialProgrammingE!B:U,20,0))</f>
        <v>#REF!</v>
      </c>
      <c r="J490" s="15" t="str">
        <f>IF(VLOOKUP(A490,[2]ImportationMaterialProgrammingE!B:Y,24,0)&lt;&gt;"","Sim","Não")</f>
        <v>Não</v>
      </c>
      <c r="K490" s="15" t="str">
        <f>IF(VLOOKUP(A490,[2]ImportationMaterialProgrammingE!B:X,23,0)="DTA TRANSP",VLOOKUP(A490,[2]ImportationMaterialProgrammingE!B:V,21,0),"")</f>
        <v/>
      </c>
      <c r="L490" s="15" t="str">
        <f>IF(VLOOKUP(A490,[2]ImportationMaterialProgrammingE!B:Y,24,0)=0,"",VLOOKUP(A490,[2]ImportationMaterialProgrammingE!B:Y,24,0))</f>
        <v/>
      </c>
      <c r="N490" s="3" t="str">
        <f t="shared" si="25"/>
        <v/>
      </c>
      <c r="Q490" s="16" t="str">
        <f>VLOOKUP(A490,[2]ImportationMaterialProgrammingE!B:AN,39,0)</f>
        <v xml:space="preserve">          </v>
      </c>
      <c r="R490" s="22" t="str">
        <f>VLOOKUP(E490,[3]Relatório!$A$1:$AK$65536,29,0)</f>
        <v/>
      </c>
      <c r="S490" s="22" t="s">
        <v>587</v>
      </c>
      <c r="T490" s="17" t="str">
        <f>VLOOKUP(A490,[2]ImportationMaterialProgrammingE!B:F,5,0)</f>
        <v/>
      </c>
      <c r="U490" s="22" t="str">
        <f>VLOOKUP(E490,[3]Relatório!$A$1:$AK$65536,33,0)</f>
        <v/>
      </c>
      <c r="V490" s="22" t="s">
        <v>587</v>
      </c>
      <c r="X490" s="3" t="s">
        <v>458</v>
      </c>
      <c r="Z490" s="15" t="str">
        <f>VLOOKUP(A490,[2]ImportationMaterialProgrammingE!B:X,23,0)</f>
        <v/>
      </c>
      <c r="AA490" s="1" t="str">
        <f>IF(Z490="DTA TRANSP","",VLOOKUP(A490,[2]ImportationMaterialProgrammingE!$B:$V,21,0))</f>
        <v/>
      </c>
      <c r="AB490" s="22" t="str">
        <f>VLOOKUP(E490,[3]Relatório!$A$1:$AK$65536,36,0)</f>
        <v/>
      </c>
      <c r="AC490" s="22" t="s">
        <v>587</v>
      </c>
      <c r="AF490" s="24"/>
      <c r="AG490" s="24"/>
      <c r="AH490" s="24"/>
      <c r="AI490" s="24"/>
    </row>
    <row r="491" spans="1:35" x14ac:dyDescent="0.25">
      <c r="A491" s="34">
        <v>80536470</v>
      </c>
      <c r="B491" s="33" t="s">
        <v>551</v>
      </c>
      <c r="C491" s="33" t="s">
        <v>461</v>
      </c>
      <c r="D491" s="15">
        <f>VLOOKUP(C491,[1]CC!D$3:P$20,12,0)</f>
        <v>44625</v>
      </c>
      <c r="E491" s="16">
        <f>VLOOKUP(A491,[2]ImportationMaterialProgrammingE!B:C,2,0)</f>
        <v>540201907</v>
      </c>
      <c r="F491" s="3" t="s">
        <v>585</v>
      </c>
      <c r="H491" s="17">
        <f t="shared" ca="1" si="24"/>
        <v>77</v>
      </c>
      <c r="I491" s="15" t="str">
        <f>IF(VLOOKUP(A491,[2]ImportationMaterialProgrammingE!B:U,20,0)=0,"",VLOOKUP(A491,[2]ImportationMaterialProgrammingE!B:U,20,0))</f>
        <v>15/03/2022</v>
      </c>
      <c r="J491" s="15" t="str">
        <f>IF(VLOOKUP(A491,[2]ImportationMaterialProgrammingE!B:Y,24,0)&lt;&gt;"","Sim","Não")</f>
        <v>Não</v>
      </c>
      <c r="K491" s="15" t="str">
        <f>IF(VLOOKUP(A491,[2]ImportationMaterialProgrammingE!B:X,23,0)="DTA TRANSP",VLOOKUP(A491,[2]ImportationMaterialProgrammingE!B:V,21,0),"")</f>
        <v/>
      </c>
      <c r="L491" s="15" t="str">
        <f>IF(VLOOKUP(A491,[2]ImportationMaterialProgrammingE!B:Y,24,0)=0,"",VLOOKUP(A491,[2]ImportationMaterialProgrammingE!B:Y,24,0))</f>
        <v/>
      </c>
      <c r="N491" s="3" t="str">
        <f t="shared" si="25"/>
        <v/>
      </c>
      <c r="Q491" s="16" t="str">
        <f>VLOOKUP(A491,[2]ImportationMaterialProgrammingE!B:AN,39,0)</f>
        <v xml:space="preserve">          </v>
      </c>
      <c r="R491" s="22">
        <f>VLOOKUP(E491,[3]Relatório!$A$1:$AK$65536,29,0)</f>
        <v>44634</v>
      </c>
      <c r="S491" s="22">
        <v>44634</v>
      </c>
      <c r="T491" s="17" t="str">
        <f>VLOOKUP(A491,[2]ImportationMaterialProgrammingE!B:F,5,0)</f>
        <v/>
      </c>
      <c r="U491" s="22">
        <f>VLOOKUP(E491,[3]Relatório!$A$1:$AK$65536,33,0)</f>
        <v>44635</v>
      </c>
      <c r="V491" s="22" t="s">
        <v>587</v>
      </c>
      <c r="X491" s="3" t="s">
        <v>458</v>
      </c>
      <c r="Z491" s="15" t="str">
        <f>VLOOKUP(A491,[2]ImportationMaterialProgrammingE!B:X,23,0)</f>
        <v/>
      </c>
      <c r="AA491" s="1" t="str">
        <f>IF(Z491="DTA TRANSP","",VLOOKUP(A491,[2]ImportationMaterialProgrammingE!$B:$V,21,0))</f>
        <v/>
      </c>
      <c r="AB491" s="22" t="str">
        <f>VLOOKUP(E491,[3]Relatório!$A$1:$AK$65536,36,0)</f>
        <v/>
      </c>
      <c r="AC491" s="22" t="s">
        <v>587</v>
      </c>
      <c r="AF491" s="24"/>
      <c r="AG491" s="24"/>
      <c r="AH491" s="24"/>
      <c r="AI491" s="24"/>
    </row>
    <row r="492" spans="1:35" x14ac:dyDescent="0.25">
      <c r="A492" s="34">
        <v>80536473</v>
      </c>
      <c r="B492" s="33" t="s">
        <v>552</v>
      </c>
      <c r="C492" s="33" t="s">
        <v>461</v>
      </c>
      <c r="D492" s="15">
        <f>VLOOKUP(C492,[1]CC!D$3:P$20,12,0)</f>
        <v>44625</v>
      </c>
      <c r="E492" s="16">
        <f>VLOOKUP(A492,[2]ImportationMaterialProgrammingE!B:C,2,0)</f>
        <v>540201890</v>
      </c>
      <c r="F492" s="3" t="s">
        <v>585</v>
      </c>
      <c r="H492" s="17">
        <f t="shared" ca="1" si="24"/>
        <v>77</v>
      </c>
      <c r="I492" s="15" t="str">
        <f>IF(VLOOKUP(A492,[2]ImportationMaterialProgrammingE!B:U,20,0)=0,"",VLOOKUP(A492,[2]ImportationMaterialProgrammingE!B:U,20,0))</f>
        <v>08/03/2022</v>
      </c>
      <c r="J492" s="15" t="str">
        <f>IF(VLOOKUP(A492,[2]ImportationMaterialProgrammingE!B:Y,24,0)&lt;&gt;"","Sim","Não")</f>
        <v>Não</v>
      </c>
      <c r="K492" s="15" t="str">
        <f>IF(VLOOKUP(A492,[2]ImportationMaterialProgrammingE!B:X,23,0)="DTA TRANSP",VLOOKUP(A492,[2]ImportationMaterialProgrammingE!B:V,21,0),"")</f>
        <v/>
      </c>
      <c r="L492" s="15" t="str">
        <f>IF(VLOOKUP(A492,[2]ImportationMaterialProgrammingE!B:Y,24,0)=0,"",VLOOKUP(A492,[2]ImportationMaterialProgrammingE!B:Y,24,0))</f>
        <v/>
      </c>
      <c r="N492" s="3" t="str">
        <f t="shared" si="25"/>
        <v/>
      </c>
      <c r="P492" s="3" t="s">
        <v>456</v>
      </c>
      <c r="Q492" s="16" t="str">
        <f>VLOOKUP(A492,[2]ImportationMaterialProgrammingE!B:AN,39,0)</f>
        <v>2204463565</v>
      </c>
      <c r="R492" s="22">
        <f>VLOOKUP(E492,[3]Relatório!$A$1:$AK$65536,29,0)</f>
        <v>44629</v>
      </c>
      <c r="S492" s="22">
        <v>44629</v>
      </c>
      <c r="T492" s="17" t="str">
        <f>VLOOKUP(A492,[2]ImportationMaterialProgrammingE!B:F,5,0)</f>
        <v>VERDE</v>
      </c>
      <c r="U492" s="22">
        <f>VLOOKUP(E492,[3]Relatório!$A$1:$AK$65536,33,0)</f>
        <v>44629</v>
      </c>
      <c r="V492" s="22">
        <v>44629</v>
      </c>
      <c r="Z492" s="15" t="str">
        <f>VLOOKUP(A492,[2]ImportationMaterialProgrammingE!B:X,23,0)</f>
        <v>FINALIZADO</v>
      </c>
      <c r="AA492" s="1" t="str">
        <f>IF(Z492="DTA TRANSP","",VLOOKUP(A492,[2]ImportationMaterialProgrammingE!$B:$V,21,0))</f>
        <v>08/03/2022</v>
      </c>
      <c r="AB492" s="22">
        <f>VLOOKUP(E492,[3]Relatório!$A$1:$AK$65536,36,0)</f>
        <v>44629</v>
      </c>
      <c r="AC492" s="22">
        <v>44629</v>
      </c>
      <c r="AD492" s="3" t="s">
        <v>457</v>
      </c>
      <c r="AF492" s="24"/>
      <c r="AG492" s="24"/>
      <c r="AH492" s="24"/>
      <c r="AI492" s="24"/>
    </row>
    <row r="493" spans="1:35" x14ac:dyDescent="0.25">
      <c r="A493" s="34">
        <v>80536477</v>
      </c>
      <c r="B493" s="33" t="s">
        <v>553</v>
      </c>
      <c r="C493" s="33" t="s">
        <v>461</v>
      </c>
      <c r="D493" s="15">
        <f>VLOOKUP(C493,[1]CC!D$3:P$20,12,0)</f>
        <v>44625</v>
      </c>
      <c r="E493" s="16">
        <f>VLOOKUP(A493,[2]ImportationMaterialProgrammingE!B:C,2,0)</f>
        <v>540201892</v>
      </c>
      <c r="F493" s="3" t="s">
        <v>585</v>
      </c>
      <c r="H493" s="17">
        <f t="shared" ca="1" si="24"/>
        <v>77</v>
      </c>
      <c r="I493" s="15" t="str">
        <f>IF(VLOOKUP(A493,[2]ImportationMaterialProgrammingE!B:U,20,0)=0,"",VLOOKUP(A493,[2]ImportationMaterialProgrammingE!B:U,20,0))</f>
        <v>15/03/2022</v>
      </c>
      <c r="J493" s="15" t="str">
        <f>IF(VLOOKUP(A493,[2]ImportationMaterialProgrammingE!B:Y,24,0)&lt;&gt;"","Sim","Não")</f>
        <v>Não</v>
      </c>
      <c r="K493" s="15" t="str">
        <f>IF(VLOOKUP(A493,[2]ImportationMaterialProgrammingE!B:X,23,0)="DTA TRANSP",VLOOKUP(A493,[2]ImportationMaterialProgrammingE!B:V,21,0),"")</f>
        <v/>
      </c>
      <c r="L493" s="15" t="str">
        <f>IF(VLOOKUP(A493,[2]ImportationMaterialProgrammingE!B:Y,24,0)=0,"",VLOOKUP(A493,[2]ImportationMaterialProgrammingE!B:Y,24,0))</f>
        <v/>
      </c>
      <c r="N493" s="3" t="str">
        <f t="shared" si="25"/>
        <v/>
      </c>
      <c r="Q493" s="16" t="str">
        <f>VLOOKUP(A493,[2]ImportationMaterialProgrammingE!B:AN,39,0)</f>
        <v xml:space="preserve">          </v>
      </c>
      <c r="R493" s="22">
        <f>VLOOKUP(E493,[3]Relatório!$A$1:$AK$65536,29,0)</f>
        <v>44634</v>
      </c>
      <c r="S493" s="22">
        <v>44634</v>
      </c>
      <c r="T493" s="17" t="str">
        <f>VLOOKUP(A493,[2]ImportationMaterialProgrammingE!B:F,5,0)</f>
        <v/>
      </c>
      <c r="U493" s="22">
        <f>VLOOKUP(E493,[3]Relatório!$A$1:$AK$65536,33,0)</f>
        <v>44635</v>
      </c>
      <c r="V493" s="22" t="s">
        <v>587</v>
      </c>
      <c r="X493" s="3" t="s">
        <v>458</v>
      </c>
      <c r="Z493" s="15" t="str">
        <f>VLOOKUP(A493,[2]ImportationMaterialProgrammingE!B:X,23,0)</f>
        <v/>
      </c>
      <c r="AA493" s="1" t="str">
        <f>IF(Z493="DTA TRANSP","",VLOOKUP(A493,[2]ImportationMaterialProgrammingE!$B:$V,21,0))</f>
        <v/>
      </c>
      <c r="AB493" s="22">
        <f>VLOOKUP(E493,[3]Relatório!$A$1:$AK$65536,36,0)</f>
        <v>44635</v>
      </c>
      <c r="AC493" s="22" t="s">
        <v>587</v>
      </c>
      <c r="AF493" s="24"/>
      <c r="AG493" s="24"/>
      <c r="AH493" s="24"/>
      <c r="AI493" s="24"/>
    </row>
    <row r="494" spans="1:35" x14ac:dyDescent="0.25">
      <c r="A494" s="34">
        <v>80536482</v>
      </c>
      <c r="B494" s="33" t="s">
        <v>554</v>
      </c>
      <c r="C494" s="33" t="s">
        <v>461</v>
      </c>
      <c r="D494" s="15">
        <f>VLOOKUP(C494,[1]CC!D$3:P$20,12,0)</f>
        <v>44625</v>
      </c>
      <c r="E494" s="16">
        <f>VLOOKUP(A494,[2]ImportationMaterialProgrammingE!B:C,2,0)</f>
        <v>540201915</v>
      </c>
      <c r="F494" s="3" t="s">
        <v>585</v>
      </c>
      <c r="H494" s="17">
        <f t="shared" ca="1" si="24"/>
        <v>77</v>
      </c>
      <c r="I494" s="15" t="e">
        <f>IF(VLOOKUP(A494,[2]ImportationMaterialProgrammingE!B:U,20,0)=0,"",VLOOKUP(A494,[2]ImportationMaterialProgrammingE!B:U,20,0))</f>
        <v>#REF!</v>
      </c>
      <c r="J494" s="15" t="str">
        <f>IF(VLOOKUP(A494,[2]ImportationMaterialProgrammingE!B:Y,24,0)&lt;&gt;"","Sim","Não")</f>
        <v>Não</v>
      </c>
      <c r="K494" s="15" t="str">
        <f>IF(VLOOKUP(A494,[2]ImportationMaterialProgrammingE!B:X,23,0)="DTA TRANSP",VLOOKUP(A494,[2]ImportationMaterialProgrammingE!B:V,21,0),"")</f>
        <v/>
      </c>
      <c r="L494" s="15" t="str">
        <f>IF(VLOOKUP(A494,[2]ImportationMaterialProgrammingE!B:Y,24,0)=0,"",VLOOKUP(A494,[2]ImportationMaterialProgrammingE!B:Y,24,0))</f>
        <v/>
      </c>
      <c r="N494" s="3" t="str">
        <f t="shared" si="25"/>
        <v/>
      </c>
      <c r="Q494" s="16" t="str">
        <f>VLOOKUP(A494,[2]ImportationMaterialProgrammingE!B:AN,39,0)</f>
        <v xml:space="preserve">          </v>
      </c>
      <c r="R494" s="22">
        <f>VLOOKUP(E494,[3]Relatório!$A$1:$AK$65536,29,0)</f>
        <v>44638</v>
      </c>
      <c r="S494" s="22" t="s">
        <v>587</v>
      </c>
      <c r="T494" s="17" t="str">
        <f>VLOOKUP(A494,[2]ImportationMaterialProgrammingE!B:F,5,0)</f>
        <v/>
      </c>
      <c r="U494" s="22" t="str">
        <f>VLOOKUP(E494,[3]Relatório!$A$1:$AK$65536,33,0)</f>
        <v/>
      </c>
      <c r="V494" s="22" t="s">
        <v>587</v>
      </c>
      <c r="X494" s="3" t="s">
        <v>458</v>
      </c>
      <c r="Z494" s="15" t="str">
        <f>VLOOKUP(A494,[2]ImportationMaterialProgrammingE!B:X,23,0)</f>
        <v/>
      </c>
      <c r="AA494" s="1" t="str">
        <f>IF(Z494="DTA TRANSP","",VLOOKUP(A494,[2]ImportationMaterialProgrammingE!$B:$V,21,0))</f>
        <v/>
      </c>
      <c r="AB494" s="22" t="str">
        <f>VLOOKUP(E494,[3]Relatório!$A$1:$AK$65536,36,0)</f>
        <v/>
      </c>
      <c r="AC494" s="22" t="s">
        <v>587</v>
      </c>
      <c r="AF494" s="24"/>
      <c r="AG494" s="24"/>
      <c r="AH494" s="24"/>
      <c r="AI494" s="24"/>
    </row>
    <row r="495" spans="1:35" x14ac:dyDescent="0.25">
      <c r="A495" s="34">
        <v>80536484</v>
      </c>
      <c r="B495" s="33" t="s">
        <v>555</v>
      </c>
      <c r="C495" s="33" t="s">
        <v>461</v>
      </c>
      <c r="D495" s="15">
        <f>VLOOKUP(C495,[1]CC!D$3:P$20,12,0)</f>
        <v>44625</v>
      </c>
      <c r="E495" s="16">
        <f>VLOOKUP(A495,[2]ImportationMaterialProgrammingE!B:C,2,0)</f>
        <v>540201717</v>
      </c>
      <c r="F495" s="3" t="s">
        <v>585</v>
      </c>
      <c r="H495" s="17">
        <f t="shared" ca="1" si="24"/>
        <v>77</v>
      </c>
      <c r="I495" s="15" t="str">
        <f>IF(VLOOKUP(A495,[2]ImportationMaterialProgrammingE!B:U,20,0)=0,"",VLOOKUP(A495,[2]ImportationMaterialProgrammingE!B:U,20,0))</f>
        <v>11/03/2022</v>
      </c>
      <c r="J495" s="15" t="str">
        <f>IF(VLOOKUP(A495,[2]ImportationMaterialProgrammingE!B:Y,24,0)&lt;&gt;"","Sim","Não")</f>
        <v>Não</v>
      </c>
      <c r="K495" s="15" t="str">
        <f>IF(VLOOKUP(A495,[2]ImportationMaterialProgrammingE!B:X,23,0)="DTA TRANSP",VLOOKUP(A495,[2]ImportationMaterialProgrammingE!B:V,21,0),"")</f>
        <v/>
      </c>
      <c r="L495" s="15" t="str">
        <f>IF(VLOOKUP(A495,[2]ImportationMaterialProgrammingE!B:Y,24,0)=0,"",VLOOKUP(A495,[2]ImportationMaterialProgrammingE!B:Y,24,0))</f>
        <v/>
      </c>
      <c r="M495" s="21">
        <v>5.3999999999999999E-2</v>
      </c>
      <c r="N495" s="3" t="str">
        <f t="shared" si="25"/>
        <v>Remover bloqueio</v>
      </c>
      <c r="Q495" s="16" t="str">
        <f>VLOOKUP(A495,[2]ImportationMaterialProgrammingE!B:AN,39,0)</f>
        <v>2204634572</v>
      </c>
      <c r="R495" s="22">
        <f>VLOOKUP(E495,[3]Relatório!$A$1:$AK$65536,29,0)</f>
        <v>44630</v>
      </c>
      <c r="S495" s="22">
        <v>44630</v>
      </c>
      <c r="T495" s="17" t="str">
        <f>VLOOKUP(A495,[2]ImportationMaterialProgrammingE!B:F,5,0)</f>
        <v>VERDE</v>
      </c>
      <c r="U495" s="22">
        <f>VLOOKUP(E495,[3]Relatório!$A$1:$AK$65536,33,0)</f>
        <v>44630</v>
      </c>
      <c r="V495" s="22">
        <v>44630</v>
      </c>
      <c r="Z495" s="15" t="str">
        <f>VLOOKUP(A495,[2]ImportationMaterialProgrammingE!B:X,23,0)</f>
        <v>SBL</v>
      </c>
      <c r="AA495" s="1" t="str">
        <f>IF(Z495="DTA TRANSP","",VLOOKUP(A495,[2]ImportationMaterialProgrammingE!$B:$V,21,0))</f>
        <v>11/03/2022</v>
      </c>
      <c r="AB495" s="22">
        <f>VLOOKUP(E495,[3]Relatório!$A$1:$AK$65536,36,0)</f>
        <v>44630</v>
      </c>
      <c r="AC495" s="22">
        <v>44630</v>
      </c>
      <c r="AD495" s="3" t="s">
        <v>457</v>
      </c>
      <c r="AF495" s="24"/>
      <c r="AG495" s="24"/>
      <c r="AH495" s="24"/>
      <c r="AI495" s="24"/>
    </row>
    <row r="496" spans="1:35" x14ac:dyDescent="0.25">
      <c r="A496" s="34">
        <v>80536492</v>
      </c>
      <c r="B496" s="33" t="s">
        <v>556</v>
      </c>
      <c r="C496" s="33" t="s">
        <v>461</v>
      </c>
      <c r="D496" s="15">
        <f>VLOOKUP(C496,[1]CC!D$3:P$20,12,0)</f>
        <v>44625</v>
      </c>
      <c r="E496" s="16">
        <f>VLOOKUP(A496,[2]ImportationMaterialProgrammingE!B:C,2,0)</f>
        <v>540201917</v>
      </c>
      <c r="F496" s="3" t="s">
        <v>585</v>
      </c>
      <c r="H496" s="17">
        <f t="shared" ca="1" si="24"/>
        <v>77</v>
      </c>
      <c r="I496" s="15" t="e">
        <f>IF(VLOOKUP(A496,[2]ImportationMaterialProgrammingE!B:U,20,0)=0,"",VLOOKUP(A496,[2]ImportationMaterialProgrammingE!B:U,20,0))</f>
        <v>#REF!</v>
      </c>
      <c r="J496" s="15" t="str">
        <f>IF(VLOOKUP(A496,[2]ImportationMaterialProgrammingE!B:Y,24,0)&lt;&gt;"","Sim","Não")</f>
        <v>Não</v>
      </c>
      <c r="K496" s="15" t="str">
        <f>IF(VLOOKUP(A496,[2]ImportationMaterialProgrammingE!B:X,23,0)="DTA TRANSP",VLOOKUP(A496,[2]ImportationMaterialProgrammingE!B:V,21,0),"")</f>
        <v/>
      </c>
      <c r="L496" s="15" t="str">
        <f>IF(VLOOKUP(A496,[2]ImportationMaterialProgrammingE!B:Y,24,0)=0,"",VLOOKUP(A496,[2]ImportationMaterialProgrammingE!B:Y,24,0))</f>
        <v/>
      </c>
      <c r="N496" s="3" t="str">
        <f t="shared" si="25"/>
        <v/>
      </c>
      <c r="Q496" s="16" t="str">
        <f>VLOOKUP(A496,[2]ImportationMaterialProgrammingE!B:AN,39,0)</f>
        <v xml:space="preserve">          </v>
      </c>
      <c r="R496" s="22" t="str">
        <f>VLOOKUP(E496,[3]Relatório!$A$1:$AK$65536,29,0)</f>
        <v/>
      </c>
      <c r="S496" s="22" t="s">
        <v>587</v>
      </c>
      <c r="T496" s="17" t="str">
        <f>VLOOKUP(A496,[2]ImportationMaterialProgrammingE!B:F,5,0)</f>
        <v/>
      </c>
      <c r="U496" s="22" t="str">
        <f>VLOOKUP(E496,[3]Relatório!$A$1:$AK$65536,33,0)</f>
        <v/>
      </c>
      <c r="V496" s="22" t="s">
        <v>587</v>
      </c>
      <c r="X496" s="3" t="s">
        <v>458</v>
      </c>
      <c r="Z496" s="15" t="str">
        <f>VLOOKUP(A496,[2]ImportationMaterialProgrammingE!B:X,23,0)</f>
        <v/>
      </c>
      <c r="AA496" s="1" t="str">
        <f>IF(Z496="DTA TRANSP","",VLOOKUP(A496,[2]ImportationMaterialProgrammingE!$B:$V,21,0))</f>
        <v/>
      </c>
      <c r="AB496" s="22" t="str">
        <f>VLOOKUP(E496,[3]Relatório!$A$1:$AK$65536,36,0)</f>
        <v/>
      </c>
      <c r="AC496" s="22" t="s">
        <v>587</v>
      </c>
      <c r="AF496" s="24"/>
      <c r="AG496" s="24"/>
      <c r="AH496" s="24"/>
      <c r="AI496" s="24"/>
    </row>
    <row r="497" spans="1:35" x14ac:dyDescent="0.25">
      <c r="A497" s="34">
        <v>80536493</v>
      </c>
      <c r="B497" s="33" t="s">
        <v>557</v>
      </c>
      <c r="C497" s="33" t="s">
        <v>461</v>
      </c>
      <c r="D497" s="15">
        <f>VLOOKUP(C497,[1]CC!D$3:P$20,12,0)</f>
        <v>44625</v>
      </c>
      <c r="E497" s="16">
        <f>VLOOKUP(A497,[2]ImportationMaterialProgrammingE!B:C,2,0)</f>
        <v>540201939</v>
      </c>
      <c r="F497" s="3" t="s">
        <v>585</v>
      </c>
      <c r="H497" s="17">
        <f t="shared" ca="1" si="24"/>
        <v>77</v>
      </c>
      <c r="I497" s="15" t="e">
        <f>IF(VLOOKUP(A497,[2]ImportationMaterialProgrammingE!B:U,20,0)=0,"",VLOOKUP(A497,[2]ImportationMaterialProgrammingE!B:U,20,0))</f>
        <v>#REF!</v>
      </c>
      <c r="J497" s="15" t="str">
        <f>IF(VLOOKUP(A497,[2]ImportationMaterialProgrammingE!B:Y,24,0)&lt;&gt;"","Sim","Não")</f>
        <v>Não</v>
      </c>
      <c r="K497" s="15" t="str">
        <f>IF(VLOOKUP(A497,[2]ImportationMaterialProgrammingE!B:X,23,0)="DTA TRANSP",VLOOKUP(A497,[2]ImportationMaterialProgrammingE!B:V,21,0),"")</f>
        <v/>
      </c>
      <c r="L497" s="15" t="str">
        <f>IF(VLOOKUP(A497,[2]ImportationMaterialProgrammingE!B:Y,24,0)=0,"",VLOOKUP(A497,[2]ImportationMaterialProgrammingE!B:Y,24,0))</f>
        <v/>
      </c>
      <c r="N497" s="3" t="str">
        <f t="shared" si="25"/>
        <v/>
      </c>
      <c r="Q497" s="16" t="str">
        <f>VLOOKUP(A497,[2]ImportationMaterialProgrammingE!B:AN,39,0)</f>
        <v xml:space="preserve">          </v>
      </c>
      <c r="R497" s="22" t="str">
        <f>VLOOKUP(E497,[3]Relatório!$A$1:$AK$65536,29,0)</f>
        <v/>
      </c>
      <c r="S497" s="22" t="s">
        <v>587</v>
      </c>
      <c r="T497" s="17" t="str">
        <f>VLOOKUP(A497,[2]ImportationMaterialProgrammingE!B:F,5,0)</f>
        <v/>
      </c>
      <c r="U497" s="22" t="str">
        <f>VLOOKUP(E497,[3]Relatório!$A$1:$AK$65536,33,0)</f>
        <v/>
      </c>
      <c r="V497" s="22" t="s">
        <v>587</v>
      </c>
      <c r="X497" s="3" t="s">
        <v>458</v>
      </c>
      <c r="Z497" s="15" t="str">
        <f>VLOOKUP(A497,[2]ImportationMaterialProgrammingE!B:X,23,0)</f>
        <v/>
      </c>
      <c r="AA497" s="1" t="str">
        <f>IF(Z497="DTA TRANSP","",VLOOKUP(A497,[2]ImportationMaterialProgrammingE!$B:$V,21,0))</f>
        <v/>
      </c>
      <c r="AB497" s="22" t="str">
        <f>VLOOKUP(E497,[3]Relatório!$A$1:$AK$65536,36,0)</f>
        <v/>
      </c>
      <c r="AC497" s="22" t="s">
        <v>587</v>
      </c>
      <c r="AF497" s="24"/>
      <c r="AG497" s="24"/>
      <c r="AH497" s="24"/>
      <c r="AI497" s="24"/>
    </row>
    <row r="498" spans="1:35" x14ac:dyDescent="0.25">
      <c r="A498" s="34">
        <v>80536497</v>
      </c>
      <c r="B498" s="33" t="s">
        <v>558</v>
      </c>
      <c r="C498" s="33" t="s">
        <v>461</v>
      </c>
      <c r="D498" s="15">
        <f>VLOOKUP(C498,[1]CC!D$3:P$20,12,0)</f>
        <v>44625</v>
      </c>
      <c r="E498" s="16">
        <f>VLOOKUP(A498,[2]ImportationMaterialProgrammingE!B:C,2,0)</f>
        <v>540201921</v>
      </c>
      <c r="F498" s="3" t="s">
        <v>585</v>
      </c>
      <c r="H498" s="17">
        <f t="shared" ca="1" si="24"/>
        <v>77</v>
      </c>
      <c r="I498" s="15" t="e">
        <f>IF(VLOOKUP(A498,[2]ImportationMaterialProgrammingE!B:U,20,0)=0,"",VLOOKUP(A498,[2]ImportationMaterialProgrammingE!B:U,20,0))</f>
        <v>#REF!</v>
      </c>
      <c r="J498" s="15" t="str">
        <f>IF(VLOOKUP(A498,[2]ImportationMaterialProgrammingE!B:Y,24,0)&lt;&gt;"","Sim","Não")</f>
        <v>Não</v>
      </c>
      <c r="K498" s="15" t="str">
        <f>IF(VLOOKUP(A498,[2]ImportationMaterialProgrammingE!B:X,23,0)="DTA TRANSP",VLOOKUP(A498,[2]ImportationMaterialProgrammingE!B:V,21,0),"")</f>
        <v/>
      </c>
      <c r="L498" s="15" t="str">
        <f>IF(VLOOKUP(A498,[2]ImportationMaterialProgrammingE!B:Y,24,0)=0,"",VLOOKUP(A498,[2]ImportationMaterialProgrammingE!B:Y,24,0))</f>
        <v/>
      </c>
      <c r="N498" s="3" t="str">
        <f t="shared" si="25"/>
        <v/>
      </c>
      <c r="Q498" s="16" t="str">
        <f>VLOOKUP(A498,[2]ImportationMaterialProgrammingE!B:AN,39,0)</f>
        <v xml:space="preserve">          </v>
      </c>
      <c r="R498" s="22" t="str">
        <f>VLOOKUP(E498,[3]Relatório!$A$1:$AK$65536,29,0)</f>
        <v/>
      </c>
      <c r="S498" s="22" t="s">
        <v>587</v>
      </c>
      <c r="T498" s="17" t="str">
        <f>VLOOKUP(A498,[2]ImportationMaterialProgrammingE!B:F,5,0)</f>
        <v/>
      </c>
      <c r="U498" s="22" t="str">
        <f>VLOOKUP(E498,[3]Relatório!$A$1:$AK$65536,33,0)</f>
        <v/>
      </c>
      <c r="V498" s="22" t="s">
        <v>587</v>
      </c>
      <c r="Z498" s="15" t="str">
        <f>VLOOKUP(A498,[2]ImportationMaterialProgrammingE!B:X,23,0)</f>
        <v/>
      </c>
      <c r="AA498" s="1" t="str">
        <f>IF(Z498="DTA TRANSP","",VLOOKUP(A498,[2]ImportationMaterialProgrammingE!$B:$V,21,0))</f>
        <v/>
      </c>
      <c r="AB498" s="22" t="str">
        <f>VLOOKUP(E498,[3]Relatório!$A$1:$AK$65536,36,0)</f>
        <v/>
      </c>
      <c r="AC498" s="22" t="s">
        <v>587</v>
      </c>
      <c r="AF498" s="24"/>
      <c r="AG498" s="24"/>
      <c r="AH498" s="24"/>
      <c r="AI498" s="24"/>
    </row>
    <row r="499" spans="1:35" x14ac:dyDescent="0.25">
      <c r="A499" s="34">
        <v>80536567</v>
      </c>
      <c r="B499" s="33" t="s">
        <v>559</v>
      </c>
      <c r="C499" s="33" t="s">
        <v>461</v>
      </c>
      <c r="D499" s="15">
        <f>VLOOKUP(C499,[1]CC!D$3:P$20,12,0)</f>
        <v>44625</v>
      </c>
      <c r="E499" s="16">
        <f>VLOOKUP(A499,[2]ImportationMaterialProgrammingE!B:C,2,0)</f>
        <v>540201931</v>
      </c>
      <c r="F499" s="3" t="s">
        <v>585</v>
      </c>
      <c r="H499" s="17">
        <f t="shared" ca="1" si="24"/>
        <v>77</v>
      </c>
      <c r="I499" s="15" t="e">
        <f>IF(VLOOKUP(A499,[2]ImportationMaterialProgrammingE!B:U,20,0)=0,"",VLOOKUP(A499,[2]ImportationMaterialProgrammingE!B:U,20,0))</f>
        <v>#REF!</v>
      </c>
      <c r="J499" s="15" t="str">
        <f>IF(VLOOKUP(A499,[2]ImportationMaterialProgrammingE!B:Y,24,0)&lt;&gt;"","Sim","Não")</f>
        <v>Não</v>
      </c>
      <c r="K499" s="15" t="str">
        <f>IF(VLOOKUP(A499,[2]ImportationMaterialProgrammingE!B:X,23,0)="DTA TRANSP",VLOOKUP(A499,[2]ImportationMaterialProgrammingE!B:V,21,0),"")</f>
        <v/>
      </c>
      <c r="L499" s="15" t="str">
        <f>IF(VLOOKUP(A499,[2]ImportationMaterialProgrammingE!B:Y,24,0)=0,"",VLOOKUP(A499,[2]ImportationMaterialProgrammingE!B:Y,24,0))</f>
        <v/>
      </c>
      <c r="N499" s="3" t="str">
        <f t="shared" si="25"/>
        <v/>
      </c>
      <c r="Q499" s="16" t="str">
        <f>VLOOKUP(A499,[2]ImportationMaterialProgrammingE!B:AN,39,0)</f>
        <v xml:space="preserve">          </v>
      </c>
      <c r="R499" s="22" t="str">
        <f>VLOOKUP(E499,[3]Relatório!$A$1:$AK$65536,29,0)</f>
        <v/>
      </c>
      <c r="S499" s="22" t="s">
        <v>587</v>
      </c>
      <c r="T499" s="17" t="str">
        <f>VLOOKUP(A499,[2]ImportationMaterialProgrammingE!B:F,5,0)</f>
        <v/>
      </c>
      <c r="U499" s="22" t="str">
        <f>VLOOKUP(E499,[3]Relatório!$A$1:$AK$65536,33,0)</f>
        <v/>
      </c>
      <c r="V499" s="22" t="s">
        <v>587</v>
      </c>
      <c r="X499" s="3" t="s">
        <v>458</v>
      </c>
      <c r="Z499" s="15" t="str">
        <f>VLOOKUP(A499,[2]ImportationMaterialProgrammingE!B:X,23,0)</f>
        <v/>
      </c>
      <c r="AA499" s="1" t="str">
        <f>IF(Z499="DTA TRANSP","",VLOOKUP(A499,[2]ImportationMaterialProgrammingE!$B:$V,21,0))</f>
        <v/>
      </c>
      <c r="AB499" s="22" t="str">
        <f>VLOOKUP(E499,[3]Relatório!$A$1:$AK$65536,36,0)</f>
        <v/>
      </c>
      <c r="AC499" s="22" t="s">
        <v>587</v>
      </c>
      <c r="AF499" s="24"/>
      <c r="AG499" s="24"/>
      <c r="AH499" s="24"/>
      <c r="AI499" s="24"/>
    </row>
    <row r="500" spans="1:35" x14ac:dyDescent="0.25">
      <c r="A500" s="34">
        <v>80536589</v>
      </c>
      <c r="B500" s="33" t="s">
        <v>560</v>
      </c>
      <c r="C500" s="33" t="s">
        <v>461</v>
      </c>
      <c r="D500" s="15">
        <f>VLOOKUP(C500,[1]CC!D$3:P$20,12,0)</f>
        <v>44625</v>
      </c>
      <c r="E500" s="16">
        <f>VLOOKUP(A500,[2]ImportationMaterialProgrammingE!B:C,2,0)</f>
        <v>540201936</v>
      </c>
      <c r="F500" s="3" t="s">
        <v>585</v>
      </c>
      <c r="H500" s="17">
        <f t="shared" ca="1" si="24"/>
        <v>77</v>
      </c>
      <c r="I500" s="15" t="str">
        <f>IF(VLOOKUP(A500,[2]ImportationMaterialProgrammingE!B:U,20,0)=0,"",VLOOKUP(A500,[2]ImportationMaterialProgrammingE!B:U,20,0))</f>
        <v>17/03/2022</v>
      </c>
      <c r="J500" s="15" t="str">
        <f>IF(VLOOKUP(A500,[2]ImportationMaterialProgrammingE!B:Y,24,0)&lt;&gt;"","Sim","Não")</f>
        <v>Não</v>
      </c>
      <c r="K500" s="15" t="str">
        <f>IF(VLOOKUP(A500,[2]ImportationMaterialProgrammingE!B:X,23,0)="DTA TRANSP",VLOOKUP(A500,[2]ImportationMaterialProgrammingE!B:V,21,0),"")</f>
        <v/>
      </c>
      <c r="L500" s="15" t="str">
        <f>IF(VLOOKUP(A500,[2]ImportationMaterialProgrammingE!B:Y,24,0)=0,"",VLOOKUP(A500,[2]ImportationMaterialProgrammingE!B:Y,24,0))</f>
        <v/>
      </c>
      <c r="N500" s="3" t="str">
        <f t="shared" si="25"/>
        <v/>
      </c>
      <c r="Q500" s="16" t="str">
        <f>VLOOKUP(A500,[2]ImportationMaterialProgrammingE!B:AN,39,0)</f>
        <v xml:space="preserve">          </v>
      </c>
      <c r="R500" s="22">
        <f>VLOOKUP(E500,[3]Relatório!$A$1:$AK$65536,29,0)</f>
        <v>44636</v>
      </c>
      <c r="S500" s="22" t="s">
        <v>587</v>
      </c>
      <c r="T500" s="17" t="str">
        <f>VLOOKUP(A500,[2]ImportationMaterialProgrammingE!B:F,5,0)</f>
        <v/>
      </c>
      <c r="U500" s="22">
        <f>VLOOKUP(E500,[3]Relatório!$A$1:$AK$65536,33,0)</f>
        <v>44636</v>
      </c>
      <c r="V500" s="22" t="s">
        <v>587</v>
      </c>
      <c r="X500" s="3" t="s">
        <v>458</v>
      </c>
      <c r="Z500" s="15" t="str">
        <f>VLOOKUP(A500,[2]ImportationMaterialProgrammingE!B:X,23,0)</f>
        <v/>
      </c>
      <c r="AA500" s="1" t="str">
        <f>IF(Z500="DTA TRANSP","",VLOOKUP(A500,[2]ImportationMaterialProgrammingE!$B:$V,21,0))</f>
        <v/>
      </c>
      <c r="AB500" s="22" t="str">
        <f>VLOOKUP(E500,[3]Relatório!$A$1:$AK$65536,36,0)</f>
        <v/>
      </c>
      <c r="AC500" s="22" t="s">
        <v>587</v>
      </c>
      <c r="AF500" s="24"/>
      <c r="AG500" s="24"/>
      <c r="AH500" s="24"/>
      <c r="AI500" s="24"/>
    </row>
    <row r="501" spans="1:35" x14ac:dyDescent="0.25">
      <c r="A501" s="34">
        <v>80536626</v>
      </c>
      <c r="B501" s="33" t="s">
        <v>561</v>
      </c>
      <c r="C501" s="33" t="s">
        <v>461</v>
      </c>
      <c r="D501" s="15">
        <f>VLOOKUP(C501,[1]CC!D$3:P$20,12,0)</f>
        <v>44625</v>
      </c>
      <c r="E501" s="16">
        <f>VLOOKUP(A501,[2]ImportationMaterialProgrammingE!B:C,2,0)</f>
        <v>540201942</v>
      </c>
      <c r="F501" s="3" t="s">
        <v>585</v>
      </c>
      <c r="H501" s="17">
        <f t="shared" ca="1" si="24"/>
        <v>77</v>
      </c>
      <c r="I501" s="15" t="str">
        <f>IF(VLOOKUP(A501,[2]ImportationMaterialProgrammingE!B:U,20,0)=0,"",VLOOKUP(A501,[2]ImportationMaterialProgrammingE!B:U,20,0))</f>
        <v>10/03/2022</v>
      </c>
      <c r="J501" s="15" t="str">
        <f>IF(VLOOKUP(A501,[2]ImportationMaterialProgrammingE!B:Y,24,0)&lt;&gt;"","Sim","Não")</f>
        <v>Não</v>
      </c>
      <c r="K501" s="15" t="str">
        <f>IF(VLOOKUP(A501,[2]ImportationMaterialProgrammingE!B:X,23,0)="DTA TRANSP",VLOOKUP(A501,[2]ImportationMaterialProgrammingE!B:V,21,0),"")</f>
        <v/>
      </c>
      <c r="L501" s="15" t="str">
        <f>IF(VLOOKUP(A501,[2]ImportationMaterialProgrammingE!B:Y,24,0)=0,"",VLOOKUP(A501,[2]ImportationMaterialProgrammingE!B:Y,24,0))</f>
        <v/>
      </c>
      <c r="N501" s="3" t="str">
        <f t="shared" si="25"/>
        <v/>
      </c>
      <c r="Q501" s="16" t="str">
        <f>VLOOKUP(A501,[2]ImportationMaterialProgrammingE!B:AN,39,0)</f>
        <v>2204633126</v>
      </c>
      <c r="R501" s="22">
        <f>VLOOKUP(E501,[3]Relatório!$A$1:$AK$65536,29,0)</f>
        <v>44630</v>
      </c>
      <c r="S501" s="22">
        <v>44630</v>
      </c>
      <c r="T501" s="17" t="str">
        <f>VLOOKUP(A501,[2]ImportationMaterialProgrammingE!B:F,5,0)</f>
        <v>VERDE</v>
      </c>
      <c r="U501" s="22">
        <f>VLOOKUP(E501,[3]Relatório!$A$1:$AK$65536,33,0)</f>
        <v>44630</v>
      </c>
      <c r="V501" s="22">
        <v>44630</v>
      </c>
      <c r="Z501" s="15" t="str">
        <f>VLOOKUP(A501,[2]ImportationMaterialProgrammingE!B:X,23,0)</f>
        <v>MBB</v>
      </c>
      <c r="AA501" s="1" t="str">
        <f>IF(Z501="DTA TRANSP","",VLOOKUP(A501,[2]ImportationMaterialProgrammingE!$B:$V,21,0))</f>
        <v>10/03/2022</v>
      </c>
      <c r="AB501" s="22">
        <f>VLOOKUP(E501,[3]Relatório!$A$1:$AK$65536,36,0)</f>
        <v>44630</v>
      </c>
      <c r="AC501" s="22">
        <v>44630</v>
      </c>
      <c r="AD501" s="3" t="s">
        <v>457</v>
      </c>
      <c r="AF501" s="24"/>
      <c r="AG501" s="24"/>
      <c r="AH501" s="24"/>
      <c r="AI501" s="24"/>
    </row>
    <row r="502" spans="1:35" x14ac:dyDescent="0.25">
      <c r="A502" s="34">
        <v>80536631</v>
      </c>
      <c r="B502" s="33" t="s">
        <v>562</v>
      </c>
      <c r="C502" s="33" t="s">
        <v>461</v>
      </c>
      <c r="D502" s="15">
        <f>VLOOKUP(C502,[1]CC!D$3:P$20,12,0)</f>
        <v>44625</v>
      </c>
      <c r="E502" s="16">
        <f>VLOOKUP(A502,[2]ImportationMaterialProgrammingE!B:C,2,0)</f>
        <v>540201954</v>
      </c>
      <c r="F502" s="3" t="s">
        <v>585</v>
      </c>
      <c r="H502" s="17">
        <f t="shared" ca="1" si="24"/>
        <v>77</v>
      </c>
      <c r="I502" s="15" t="str">
        <f>IF(VLOOKUP(A502,[2]ImportationMaterialProgrammingE!B:U,20,0)=0,"",VLOOKUP(A502,[2]ImportationMaterialProgrammingE!B:U,20,0))</f>
        <v>08/03/2022</v>
      </c>
      <c r="J502" s="15" t="str">
        <f>IF(VLOOKUP(A502,[2]ImportationMaterialProgrammingE!B:Y,24,0)&lt;&gt;"","Sim","Não")</f>
        <v>Não</v>
      </c>
      <c r="K502" s="15" t="str">
        <f>IF(VLOOKUP(A502,[2]ImportationMaterialProgrammingE!B:X,23,0)="DTA TRANSP",VLOOKUP(A502,[2]ImportationMaterialProgrammingE!B:V,21,0),"")</f>
        <v/>
      </c>
      <c r="L502" s="15" t="str">
        <f>IF(VLOOKUP(A502,[2]ImportationMaterialProgrammingE!B:Y,24,0)=0,"",VLOOKUP(A502,[2]ImportationMaterialProgrammingE!B:Y,24,0))</f>
        <v/>
      </c>
      <c r="N502" s="3" t="str">
        <f t="shared" si="25"/>
        <v/>
      </c>
      <c r="P502" s="3" t="s">
        <v>456</v>
      </c>
      <c r="Q502" s="16" t="str">
        <f>VLOOKUP(A502,[2]ImportationMaterialProgrammingE!B:AN,39,0)</f>
        <v>2204463794</v>
      </c>
      <c r="R502" s="22">
        <f>VLOOKUP(E502,[3]Relatório!$A$1:$AK$65536,29,0)</f>
        <v>44628</v>
      </c>
      <c r="S502" s="22">
        <v>44628</v>
      </c>
      <c r="T502" s="17" t="str">
        <f>VLOOKUP(A502,[2]ImportationMaterialProgrammingE!B:F,5,0)</f>
        <v>VERMELHO</v>
      </c>
      <c r="U502" s="22" t="str">
        <f>VLOOKUP(E502,[3]Relatório!$A$1:$AK$65536,33,0)</f>
        <v/>
      </c>
      <c r="V502" s="22" t="s">
        <v>587</v>
      </c>
      <c r="Z502" s="15" t="str">
        <f>VLOOKUP(A502,[2]ImportationMaterialProgrammingE!B:X,23,0)</f>
        <v>MBB</v>
      </c>
      <c r="AA502" s="1" t="str">
        <f>IF(Z502="DTA TRANSP","",VLOOKUP(A502,[2]ImportationMaterialProgrammingE!$B:$V,21,0))</f>
        <v/>
      </c>
      <c r="AB502" s="22" t="str">
        <f>VLOOKUP(E502,[3]Relatório!$A$1:$AK$65536,36,0)</f>
        <v/>
      </c>
      <c r="AC502" s="22" t="s">
        <v>587</v>
      </c>
      <c r="AF502" s="24"/>
      <c r="AG502" s="24"/>
      <c r="AH502" s="24"/>
      <c r="AI502" s="24"/>
    </row>
    <row r="503" spans="1:35" x14ac:dyDescent="0.25">
      <c r="A503" s="34">
        <v>80536655</v>
      </c>
      <c r="B503" s="33" t="s">
        <v>563</v>
      </c>
      <c r="C503" s="33" t="s">
        <v>461</v>
      </c>
      <c r="D503" s="15">
        <f>VLOOKUP(C503,[1]CC!D$3:P$20,12,0)</f>
        <v>44625</v>
      </c>
      <c r="E503" s="16">
        <f>VLOOKUP(A503,[2]ImportationMaterialProgrammingE!B:C,2,0)</f>
        <v>540201933</v>
      </c>
      <c r="F503" s="3" t="s">
        <v>585</v>
      </c>
      <c r="H503" s="17">
        <f t="shared" ca="1" si="24"/>
        <v>77</v>
      </c>
      <c r="I503" s="15" t="e">
        <f>IF(VLOOKUP(A503,[2]ImportationMaterialProgrammingE!B:U,20,0)=0,"",VLOOKUP(A503,[2]ImportationMaterialProgrammingE!B:U,20,0))</f>
        <v>#REF!</v>
      </c>
      <c r="J503" s="15" t="str">
        <f>IF(VLOOKUP(A503,[2]ImportationMaterialProgrammingE!B:Y,24,0)&lt;&gt;"","Sim","Não")</f>
        <v>Não</v>
      </c>
      <c r="K503" s="15" t="str">
        <f>IF(VLOOKUP(A503,[2]ImportationMaterialProgrammingE!B:X,23,0)="DTA TRANSP",VLOOKUP(A503,[2]ImportationMaterialProgrammingE!B:V,21,0),"")</f>
        <v/>
      </c>
      <c r="L503" s="15" t="str">
        <f>IF(VLOOKUP(A503,[2]ImportationMaterialProgrammingE!B:Y,24,0)=0,"",VLOOKUP(A503,[2]ImportationMaterialProgrammingE!B:Y,24,0))</f>
        <v/>
      </c>
      <c r="N503" s="3" t="str">
        <f t="shared" si="25"/>
        <v/>
      </c>
      <c r="Q503" s="16" t="str">
        <f>VLOOKUP(A503,[2]ImportationMaterialProgrammingE!B:AN,39,0)</f>
        <v xml:space="preserve">          </v>
      </c>
      <c r="R503" s="22" t="str">
        <f>VLOOKUP(E503,[3]Relatório!$A$1:$AK$65536,29,0)</f>
        <v/>
      </c>
      <c r="S503" s="22" t="s">
        <v>587</v>
      </c>
      <c r="T503" s="17" t="str">
        <f>VLOOKUP(A503,[2]ImportationMaterialProgrammingE!B:F,5,0)</f>
        <v/>
      </c>
      <c r="U503" s="22" t="str">
        <f>VLOOKUP(E503,[3]Relatório!$A$1:$AK$65536,33,0)</f>
        <v/>
      </c>
      <c r="V503" s="22" t="s">
        <v>587</v>
      </c>
      <c r="Z503" s="15" t="str">
        <f>VLOOKUP(A503,[2]ImportationMaterialProgrammingE!B:X,23,0)</f>
        <v/>
      </c>
      <c r="AA503" s="1" t="str">
        <f>IF(Z503="DTA TRANSP","",VLOOKUP(A503,[2]ImportationMaterialProgrammingE!$B:$V,21,0))</f>
        <v/>
      </c>
      <c r="AB503" s="22" t="str">
        <f>VLOOKUP(E503,[3]Relatório!$A$1:$AK$65536,36,0)</f>
        <v/>
      </c>
      <c r="AC503" s="22" t="s">
        <v>587</v>
      </c>
      <c r="AF503" s="24"/>
      <c r="AG503" s="24"/>
      <c r="AH503" s="24"/>
      <c r="AI503" s="24"/>
    </row>
    <row r="504" spans="1:35" x14ac:dyDescent="0.25">
      <c r="A504" s="34">
        <v>80536659</v>
      </c>
      <c r="B504" s="33" t="s">
        <v>564</v>
      </c>
      <c r="C504" s="33" t="s">
        <v>461</v>
      </c>
      <c r="D504" s="15">
        <f>VLOOKUP(C504,[1]CC!D$3:P$20,12,0)</f>
        <v>44625</v>
      </c>
      <c r="E504" s="16">
        <f>VLOOKUP(A504,[2]ImportationMaterialProgrammingE!B:C,2,0)</f>
        <v>540201952</v>
      </c>
      <c r="F504" s="3" t="s">
        <v>585</v>
      </c>
      <c r="H504" s="17">
        <f t="shared" ca="1" si="24"/>
        <v>77</v>
      </c>
      <c r="I504" s="15" t="e">
        <f>IF(VLOOKUP(A504,[2]ImportationMaterialProgrammingE!B:U,20,0)=0,"",VLOOKUP(A504,[2]ImportationMaterialProgrammingE!B:U,20,0))</f>
        <v>#REF!</v>
      </c>
      <c r="J504" s="15" t="str">
        <f>IF(VLOOKUP(A504,[2]ImportationMaterialProgrammingE!B:Y,24,0)&lt;&gt;"","Sim","Não")</f>
        <v>Não</v>
      </c>
      <c r="K504" s="15" t="str">
        <f>IF(VLOOKUP(A504,[2]ImportationMaterialProgrammingE!B:X,23,0)="DTA TRANSP",VLOOKUP(A504,[2]ImportationMaterialProgrammingE!B:V,21,0),"")</f>
        <v/>
      </c>
      <c r="L504" s="15" t="str">
        <f>IF(VLOOKUP(A504,[2]ImportationMaterialProgrammingE!B:Y,24,0)=0,"",VLOOKUP(A504,[2]ImportationMaterialProgrammingE!B:Y,24,0))</f>
        <v/>
      </c>
      <c r="N504" s="3" t="str">
        <f t="shared" si="25"/>
        <v/>
      </c>
      <c r="Q504" s="16" t="str">
        <f>VLOOKUP(A504,[2]ImportationMaterialProgrammingE!B:AN,39,0)</f>
        <v xml:space="preserve">          </v>
      </c>
      <c r="R504" s="22" t="str">
        <f>VLOOKUP(E504,[3]Relatório!$A$1:$AK$65536,29,0)</f>
        <v/>
      </c>
      <c r="S504" s="22" t="s">
        <v>587</v>
      </c>
      <c r="T504" s="17" t="str">
        <f>VLOOKUP(A504,[2]ImportationMaterialProgrammingE!B:F,5,0)</f>
        <v/>
      </c>
      <c r="U504" s="22" t="str">
        <f>VLOOKUP(E504,[3]Relatório!$A$1:$AK$65536,33,0)</f>
        <v/>
      </c>
      <c r="V504" s="22" t="s">
        <v>587</v>
      </c>
      <c r="X504" s="3" t="s">
        <v>458</v>
      </c>
      <c r="Z504" s="15" t="str">
        <f>VLOOKUP(A504,[2]ImportationMaterialProgrammingE!B:X,23,0)</f>
        <v/>
      </c>
      <c r="AA504" s="1" t="str">
        <f>IF(Z504="DTA TRANSP","",VLOOKUP(A504,[2]ImportationMaterialProgrammingE!$B:$V,21,0))</f>
        <v/>
      </c>
      <c r="AB504" s="22" t="str">
        <f>VLOOKUP(E504,[3]Relatório!$A$1:$AK$65536,36,0)</f>
        <v/>
      </c>
      <c r="AC504" s="22" t="s">
        <v>587</v>
      </c>
      <c r="AF504" s="24"/>
      <c r="AG504" s="24"/>
      <c r="AH504" s="24"/>
      <c r="AI504" s="24"/>
    </row>
    <row r="505" spans="1:35" x14ac:dyDescent="0.25">
      <c r="A505" s="34">
        <v>80536671</v>
      </c>
      <c r="B505" s="33" t="s">
        <v>565</v>
      </c>
      <c r="C505" s="33" t="s">
        <v>461</v>
      </c>
      <c r="D505" s="15">
        <f>VLOOKUP(C505,[1]CC!D$3:P$20,12,0)</f>
        <v>44625</v>
      </c>
      <c r="E505" s="16">
        <f>VLOOKUP(A505,[2]ImportationMaterialProgrammingE!B:C,2,0)</f>
        <v>540201972</v>
      </c>
      <c r="F505" s="3" t="s">
        <v>585</v>
      </c>
      <c r="H505" s="17">
        <f t="shared" ca="1" si="24"/>
        <v>77</v>
      </c>
      <c r="I505" s="15" t="e">
        <f>IF(VLOOKUP(A505,[2]ImportationMaterialProgrammingE!B:U,20,0)=0,"",VLOOKUP(A505,[2]ImportationMaterialProgrammingE!B:U,20,0))</f>
        <v>#REF!</v>
      </c>
      <c r="J505" s="15" t="str">
        <f>IF(VLOOKUP(A505,[2]ImportationMaterialProgrammingE!B:Y,24,0)&lt;&gt;"","Sim","Não")</f>
        <v>Não</v>
      </c>
      <c r="K505" s="15" t="str">
        <f>IF(VLOOKUP(A505,[2]ImportationMaterialProgrammingE!B:X,23,0)="DTA TRANSP",VLOOKUP(A505,[2]ImportationMaterialProgrammingE!B:V,21,0),"")</f>
        <v/>
      </c>
      <c r="L505" s="15" t="str">
        <f>IF(VLOOKUP(A505,[2]ImportationMaterialProgrammingE!B:Y,24,0)=0,"",VLOOKUP(A505,[2]ImportationMaterialProgrammingE!B:Y,24,0))</f>
        <v/>
      </c>
      <c r="N505" s="3" t="str">
        <f t="shared" si="25"/>
        <v/>
      </c>
      <c r="Q505" s="16" t="str">
        <f>VLOOKUP(A505,[2]ImportationMaterialProgrammingE!B:AN,39,0)</f>
        <v xml:space="preserve">          </v>
      </c>
      <c r="R505" s="22">
        <f>VLOOKUP(E505,[3]Relatório!$A$1:$AK$65536,29,0)</f>
        <v>44634</v>
      </c>
      <c r="S505" s="22">
        <v>44634</v>
      </c>
      <c r="T505" s="17" t="str">
        <f>VLOOKUP(A505,[2]ImportationMaterialProgrammingE!B:F,5,0)</f>
        <v/>
      </c>
      <c r="U505" s="22">
        <f>VLOOKUP(E505,[3]Relatório!$A$1:$AK$65536,33,0)</f>
        <v>44635</v>
      </c>
      <c r="V505" s="22" t="s">
        <v>587</v>
      </c>
      <c r="Z505" s="15" t="str">
        <f>VLOOKUP(A505,[2]ImportationMaterialProgrammingE!B:X,23,0)</f>
        <v/>
      </c>
      <c r="AA505" s="1" t="str">
        <f>IF(Z505="DTA TRANSP","",VLOOKUP(A505,[2]ImportationMaterialProgrammingE!$B:$V,21,0))</f>
        <v/>
      </c>
      <c r="AB505" s="22">
        <f>VLOOKUP(E505,[3]Relatório!$A$1:$AK$65536,36,0)</f>
        <v>44635</v>
      </c>
      <c r="AC505" s="22" t="s">
        <v>587</v>
      </c>
      <c r="AF505" s="24"/>
      <c r="AG505" s="24"/>
      <c r="AH505" s="24"/>
      <c r="AI505" s="24"/>
    </row>
    <row r="506" spans="1:35" x14ac:dyDescent="0.25">
      <c r="A506" s="34">
        <v>80536672</v>
      </c>
      <c r="B506" s="33" t="s">
        <v>566</v>
      </c>
      <c r="C506" s="33" t="s">
        <v>461</v>
      </c>
      <c r="D506" s="15">
        <f>VLOOKUP(C506,[1]CC!D$3:P$20,12,0)</f>
        <v>44625</v>
      </c>
      <c r="E506" s="16">
        <f>VLOOKUP(A506,[2]ImportationMaterialProgrammingE!B:C,2,0)</f>
        <v>540201944</v>
      </c>
      <c r="F506" s="3" t="s">
        <v>585</v>
      </c>
      <c r="H506" s="17">
        <f t="shared" ca="1" si="24"/>
        <v>77</v>
      </c>
      <c r="I506" s="15" t="e">
        <f>IF(VLOOKUP(A506,[2]ImportationMaterialProgrammingE!B:U,20,0)=0,"",VLOOKUP(A506,[2]ImportationMaterialProgrammingE!B:U,20,0))</f>
        <v>#REF!</v>
      </c>
      <c r="J506" s="15" t="str">
        <f>IF(VLOOKUP(A506,[2]ImportationMaterialProgrammingE!B:Y,24,0)&lt;&gt;"","Sim","Não")</f>
        <v>Não</v>
      </c>
      <c r="K506" s="15" t="str">
        <f>IF(VLOOKUP(A506,[2]ImportationMaterialProgrammingE!B:X,23,0)="DTA TRANSP",VLOOKUP(A506,[2]ImportationMaterialProgrammingE!B:V,21,0),"")</f>
        <v/>
      </c>
      <c r="L506" s="15" t="str">
        <f>IF(VLOOKUP(A506,[2]ImportationMaterialProgrammingE!B:Y,24,0)=0,"",VLOOKUP(A506,[2]ImportationMaterialProgrammingE!B:Y,24,0))</f>
        <v/>
      </c>
      <c r="N506" s="3" t="str">
        <f t="shared" si="25"/>
        <v/>
      </c>
      <c r="Q506" s="16" t="str">
        <f>VLOOKUP(A506,[2]ImportationMaterialProgrammingE!B:AN,39,0)</f>
        <v xml:space="preserve">          </v>
      </c>
      <c r="R506" s="22">
        <f>VLOOKUP(E506,[3]Relatório!$A$1:$AK$65536,29,0)</f>
        <v>44631</v>
      </c>
      <c r="S506" s="22">
        <v>44631</v>
      </c>
      <c r="T506" s="17" t="str">
        <f>VLOOKUP(A506,[2]ImportationMaterialProgrammingE!B:F,5,0)</f>
        <v/>
      </c>
      <c r="U506" s="22">
        <f>VLOOKUP(E506,[3]Relatório!$A$1:$AK$65536,33,0)</f>
        <v>44634</v>
      </c>
      <c r="V506" s="22">
        <v>44634</v>
      </c>
      <c r="W506" s="18">
        <f t="shared" ref="W506" ca="1" si="32">IF(V506&lt;&gt;"",15-_xlfn.DAYS(NOW(),V506),"")</f>
        <v>11</v>
      </c>
      <c r="Z506" s="15" t="str">
        <f>VLOOKUP(A506,[2]ImportationMaterialProgrammingE!B:X,23,0)</f>
        <v/>
      </c>
      <c r="AA506" s="1" t="str">
        <f>IF(Z506="DTA TRANSP","",VLOOKUP(A506,[2]ImportationMaterialProgrammingE!$B:$V,21,0))</f>
        <v/>
      </c>
      <c r="AB506" s="22" t="str">
        <f>VLOOKUP(E506,[3]Relatório!$A$1:$AK$65536,36,0)</f>
        <v/>
      </c>
      <c r="AC506" s="22" t="s">
        <v>587</v>
      </c>
      <c r="AF506" s="24"/>
      <c r="AG506" s="24"/>
      <c r="AH506" s="24"/>
      <c r="AI506" s="24"/>
    </row>
    <row r="507" spans="1:35" x14ac:dyDescent="0.25">
      <c r="A507" s="34">
        <v>80536679</v>
      </c>
      <c r="B507" s="33" t="s">
        <v>567</v>
      </c>
      <c r="C507" s="33" t="s">
        <v>461</v>
      </c>
      <c r="D507" s="15">
        <f>VLOOKUP(C507,[1]CC!D$3:P$20,12,0)</f>
        <v>44625</v>
      </c>
      <c r="E507" s="16">
        <f>VLOOKUP(A507,[2]ImportationMaterialProgrammingE!B:C,2,0)</f>
        <v>540201945</v>
      </c>
      <c r="F507" s="3" t="s">
        <v>585</v>
      </c>
      <c r="H507" s="17">
        <f t="shared" ca="1" si="24"/>
        <v>77</v>
      </c>
      <c r="I507" s="15" t="e">
        <f>IF(VLOOKUP(A507,[2]ImportationMaterialProgrammingE!B:U,20,0)=0,"",VLOOKUP(A507,[2]ImportationMaterialProgrammingE!B:U,20,0))</f>
        <v>#REF!</v>
      </c>
      <c r="J507" s="15" t="str">
        <f>IF(VLOOKUP(A507,[2]ImportationMaterialProgrammingE!B:Y,24,0)&lt;&gt;"","Sim","Não")</f>
        <v>Não</v>
      </c>
      <c r="K507" s="15" t="str">
        <f>IF(VLOOKUP(A507,[2]ImportationMaterialProgrammingE!B:X,23,0)="DTA TRANSP",VLOOKUP(A507,[2]ImportationMaterialProgrammingE!B:V,21,0),"")</f>
        <v/>
      </c>
      <c r="L507" s="15" t="str">
        <f>IF(VLOOKUP(A507,[2]ImportationMaterialProgrammingE!B:Y,24,0)=0,"",VLOOKUP(A507,[2]ImportationMaterialProgrammingE!B:Y,24,0))</f>
        <v/>
      </c>
      <c r="N507" s="3" t="str">
        <f t="shared" si="25"/>
        <v/>
      </c>
      <c r="Q507" s="16" t="str">
        <f>VLOOKUP(A507,[2]ImportationMaterialProgrammingE!B:AN,39,0)</f>
        <v xml:space="preserve">          </v>
      </c>
      <c r="R507" s="22" t="str">
        <f>VLOOKUP(E507,[3]Relatório!$A$1:$AK$65536,29,0)</f>
        <v/>
      </c>
      <c r="S507" s="22" t="s">
        <v>587</v>
      </c>
      <c r="T507" s="17" t="str">
        <f>VLOOKUP(A507,[2]ImportationMaterialProgrammingE!B:F,5,0)</f>
        <v/>
      </c>
      <c r="U507" s="22" t="str">
        <f>VLOOKUP(E507,[3]Relatório!$A$1:$AK$65536,33,0)</f>
        <v/>
      </c>
      <c r="V507" s="22" t="s">
        <v>587</v>
      </c>
      <c r="Z507" s="15" t="str">
        <f>VLOOKUP(A507,[2]ImportationMaterialProgrammingE!B:X,23,0)</f>
        <v>SBL</v>
      </c>
      <c r="AA507" s="1" t="str">
        <f>IF(Z507="DTA TRANSP","",VLOOKUP(A507,[2]ImportationMaterialProgrammingE!$B:$V,21,0))</f>
        <v/>
      </c>
      <c r="AB507" s="22" t="str">
        <f>VLOOKUP(E507,[3]Relatório!$A$1:$AK$65536,36,0)</f>
        <v/>
      </c>
      <c r="AC507" s="22" t="s">
        <v>587</v>
      </c>
      <c r="AF507" s="24"/>
      <c r="AG507" s="24"/>
      <c r="AH507" s="24"/>
      <c r="AI507" s="24"/>
    </row>
    <row r="508" spans="1:35" x14ac:dyDescent="0.25">
      <c r="A508" s="34">
        <v>80536697</v>
      </c>
      <c r="B508" s="33" t="s">
        <v>568</v>
      </c>
      <c r="C508" s="33" t="s">
        <v>461</v>
      </c>
      <c r="D508" s="15">
        <f>VLOOKUP(C508,[1]CC!D$3:P$20,12,0)</f>
        <v>44625</v>
      </c>
      <c r="E508" s="16">
        <f>VLOOKUP(A508,[2]ImportationMaterialProgrammingE!B:C,2,0)</f>
        <v>540201956</v>
      </c>
      <c r="F508" s="3" t="s">
        <v>585</v>
      </c>
      <c r="H508" s="17">
        <f t="shared" ca="1" si="24"/>
        <v>77</v>
      </c>
      <c r="I508" s="15" t="e">
        <f>IF(VLOOKUP(A508,[2]ImportationMaterialProgrammingE!B:U,20,0)=0,"",VLOOKUP(A508,[2]ImportationMaterialProgrammingE!B:U,20,0))</f>
        <v>#REF!</v>
      </c>
      <c r="J508" s="15" t="str">
        <f>IF(VLOOKUP(A508,[2]ImportationMaterialProgrammingE!B:Y,24,0)&lt;&gt;"","Sim","Não")</f>
        <v>Não</v>
      </c>
      <c r="K508" s="15" t="str">
        <f>IF(VLOOKUP(A508,[2]ImportationMaterialProgrammingE!B:X,23,0)="DTA TRANSP",VLOOKUP(A508,[2]ImportationMaterialProgrammingE!B:V,21,0),"")</f>
        <v/>
      </c>
      <c r="L508" s="15" t="str">
        <f>IF(VLOOKUP(A508,[2]ImportationMaterialProgrammingE!B:Y,24,0)=0,"",VLOOKUP(A508,[2]ImportationMaterialProgrammingE!B:Y,24,0))</f>
        <v/>
      </c>
      <c r="N508" s="3" t="str">
        <f t="shared" si="25"/>
        <v/>
      </c>
      <c r="Q508" s="16" t="str">
        <f>VLOOKUP(A508,[2]ImportationMaterialProgrammingE!B:AN,39,0)</f>
        <v xml:space="preserve">          </v>
      </c>
      <c r="R508" s="22" t="str">
        <f>VLOOKUP(E508,[3]Relatório!$A$1:$AK$65536,29,0)</f>
        <v/>
      </c>
      <c r="S508" s="22" t="s">
        <v>587</v>
      </c>
      <c r="T508" s="17" t="str">
        <f>VLOOKUP(A508,[2]ImportationMaterialProgrammingE!B:F,5,0)</f>
        <v/>
      </c>
      <c r="U508" s="22" t="str">
        <f>VLOOKUP(E508,[3]Relatório!$A$1:$AK$65536,33,0)</f>
        <v/>
      </c>
      <c r="V508" s="22" t="s">
        <v>587</v>
      </c>
      <c r="Z508" s="15" t="str">
        <f>VLOOKUP(A508,[2]ImportationMaterialProgrammingE!B:X,23,0)</f>
        <v/>
      </c>
      <c r="AA508" s="1" t="str">
        <f>IF(Z508="DTA TRANSP","",VLOOKUP(A508,[2]ImportationMaterialProgrammingE!$B:$V,21,0))</f>
        <v/>
      </c>
      <c r="AB508" s="22" t="str">
        <f>VLOOKUP(E508,[3]Relatório!$A$1:$AK$65536,36,0)</f>
        <v/>
      </c>
      <c r="AC508" s="22" t="s">
        <v>587</v>
      </c>
      <c r="AF508" s="24"/>
      <c r="AG508" s="24"/>
      <c r="AH508" s="24"/>
      <c r="AI508" s="24"/>
    </row>
    <row r="509" spans="1:35" x14ac:dyDescent="0.25">
      <c r="A509" s="34">
        <v>80536698</v>
      </c>
      <c r="B509" s="33" t="s">
        <v>569</v>
      </c>
      <c r="C509" s="33" t="s">
        <v>461</v>
      </c>
      <c r="D509" s="15">
        <f>VLOOKUP(C509,[1]CC!D$3:P$20,12,0)</f>
        <v>44625</v>
      </c>
      <c r="E509" s="16">
        <f>VLOOKUP(A509,[2]ImportationMaterialProgrammingE!B:C,2,0)</f>
        <v>540201968</v>
      </c>
      <c r="F509" s="3" t="s">
        <v>585</v>
      </c>
      <c r="H509" s="17">
        <f t="shared" ca="1" si="24"/>
        <v>77</v>
      </c>
      <c r="I509" s="15" t="e">
        <f>IF(VLOOKUP(A509,[2]ImportationMaterialProgrammingE!B:U,20,0)=0,"",VLOOKUP(A509,[2]ImportationMaterialProgrammingE!B:U,20,0))</f>
        <v>#REF!</v>
      </c>
      <c r="J509" s="15" t="str">
        <f>IF(VLOOKUP(A509,[2]ImportationMaterialProgrammingE!B:Y,24,0)&lt;&gt;"","Sim","Não")</f>
        <v>Não</v>
      </c>
      <c r="K509" s="15" t="str">
        <f>IF(VLOOKUP(A509,[2]ImportationMaterialProgrammingE!B:X,23,0)="DTA TRANSP",VLOOKUP(A509,[2]ImportationMaterialProgrammingE!B:V,21,0),"")</f>
        <v/>
      </c>
      <c r="L509" s="15" t="str">
        <f>IF(VLOOKUP(A509,[2]ImportationMaterialProgrammingE!B:Y,24,0)=0,"",VLOOKUP(A509,[2]ImportationMaterialProgrammingE!B:Y,24,0))</f>
        <v/>
      </c>
      <c r="N509" s="3" t="str">
        <f t="shared" si="25"/>
        <v/>
      </c>
      <c r="Q509" s="16" t="str">
        <f>VLOOKUP(A509,[2]ImportationMaterialProgrammingE!B:AN,39,0)</f>
        <v xml:space="preserve">          </v>
      </c>
      <c r="R509" s="22" t="str">
        <f>VLOOKUP(E509,[3]Relatório!$A$1:$AK$65536,29,0)</f>
        <v/>
      </c>
      <c r="S509" s="22" t="s">
        <v>587</v>
      </c>
      <c r="T509" s="17" t="str">
        <f>VLOOKUP(A509,[2]ImportationMaterialProgrammingE!B:F,5,0)</f>
        <v/>
      </c>
      <c r="U509" s="22" t="str">
        <f>VLOOKUP(E509,[3]Relatório!$A$1:$AK$65536,33,0)</f>
        <v/>
      </c>
      <c r="V509" s="22" t="s">
        <v>587</v>
      </c>
      <c r="Z509" s="15" t="str">
        <f>VLOOKUP(A509,[2]ImportationMaterialProgrammingE!B:X,23,0)</f>
        <v/>
      </c>
      <c r="AA509" s="1" t="str">
        <f>IF(Z509="DTA TRANSP","",VLOOKUP(A509,[2]ImportationMaterialProgrammingE!$B:$V,21,0))</f>
        <v/>
      </c>
      <c r="AB509" s="22" t="str">
        <f>VLOOKUP(E509,[3]Relatório!$A$1:$AK$65536,36,0)</f>
        <v/>
      </c>
      <c r="AC509" s="22" t="s">
        <v>587</v>
      </c>
      <c r="AF509" s="24"/>
      <c r="AG509" s="24"/>
      <c r="AH509" s="24"/>
      <c r="AI509" s="24"/>
    </row>
    <row r="510" spans="1:35" x14ac:dyDescent="0.25">
      <c r="A510" s="34">
        <v>80536706</v>
      </c>
      <c r="B510" s="33" t="s">
        <v>570</v>
      </c>
      <c r="C510" s="33" t="s">
        <v>461</v>
      </c>
      <c r="D510" s="15">
        <f>VLOOKUP(C510,[1]CC!D$3:P$20,12,0)</f>
        <v>44625</v>
      </c>
      <c r="E510" s="16">
        <f>VLOOKUP(A510,[2]ImportationMaterialProgrammingE!B:C,2,0)</f>
        <v>540201958</v>
      </c>
      <c r="F510" s="3" t="s">
        <v>585</v>
      </c>
      <c r="H510" s="17">
        <f t="shared" ca="1" si="24"/>
        <v>77</v>
      </c>
      <c r="I510" s="15" t="e">
        <f>IF(VLOOKUP(A510,[2]ImportationMaterialProgrammingE!B:U,20,0)=0,"",VLOOKUP(A510,[2]ImportationMaterialProgrammingE!B:U,20,0))</f>
        <v>#REF!</v>
      </c>
      <c r="J510" s="15" t="str">
        <f>IF(VLOOKUP(A510,[2]ImportationMaterialProgrammingE!B:Y,24,0)&lt;&gt;"","Sim","Não")</f>
        <v>Não</v>
      </c>
      <c r="K510" s="15" t="str">
        <f>IF(VLOOKUP(A510,[2]ImportationMaterialProgrammingE!B:X,23,0)="DTA TRANSP",VLOOKUP(A510,[2]ImportationMaterialProgrammingE!B:V,21,0),"")</f>
        <v/>
      </c>
      <c r="L510" s="15" t="str">
        <f>IF(VLOOKUP(A510,[2]ImportationMaterialProgrammingE!B:Y,24,0)=0,"",VLOOKUP(A510,[2]ImportationMaterialProgrammingE!B:Y,24,0))</f>
        <v/>
      </c>
      <c r="N510" s="3" t="str">
        <f t="shared" si="25"/>
        <v/>
      </c>
      <c r="Q510" s="16" t="str">
        <f>VLOOKUP(A510,[2]ImportationMaterialProgrammingE!B:AN,39,0)</f>
        <v xml:space="preserve">          </v>
      </c>
      <c r="R510" s="22" t="str">
        <f>VLOOKUP(E510,[3]Relatório!$A$1:$AK$65536,29,0)</f>
        <v/>
      </c>
      <c r="S510" s="22" t="s">
        <v>587</v>
      </c>
      <c r="T510" s="17" t="str">
        <f>VLOOKUP(A510,[2]ImportationMaterialProgrammingE!B:F,5,0)</f>
        <v/>
      </c>
      <c r="U510" s="22" t="str">
        <f>VLOOKUP(E510,[3]Relatório!$A$1:$AK$65536,33,0)</f>
        <v/>
      </c>
      <c r="V510" s="22" t="s">
        <v>587</v>
      </c>
      <c r="Z510" s="15" t="str">
        <f>VLOOKUP(A510,[2]ImportationMaterialProgrammingE!B:X,23,0)</f>
        <v/>
      </c>
      <c r="AA510" s="1" t="str">
        <f>IF(Z510="DTA TRANSP","",VLOOKUP(A510,[2]ImportationMaterialProgrammingE!$B:$V,21,0))</f>
        <v/>
      </c>
      <c r="AB510" s="22" t="str">
        <f>VLOOKUP(E510,[3]Relatório!$A$1:$AK$65536,36,0)</f>
        <v/>
      </c>
      <c r="AC510" s="22" t="s">
        <v>587</v>
      </c>
      <c r="AF510" s="24"/>
      <c r="AG510" s="24"/>
      <c r="AH510" s="24"/>
      <c r="AI510" s="24"/>
    </row>
    <row r="511" spans="1:35" x14ac:dyDescent="0.25">
      <c r="A511" s="34">
        <v>80536719</v>
      </c>
      <c r="B511" s="33" t="s">
        <v>571</v>
      </c>
      <c r="C511" s="33" t="s">
        <v>461</v>
      </c>
      <c r="D511" s="15">
        <f>VLOOKUP(C511,[1]CC!D$3:P$20,12,0)</f>
        <v>44625</v>
      </c>
      <c r="E511" s="16">
        <f>VLOOKUP(A511,[2]ImportationMaterialProgrammingE!B:C,2,0)</f>
        <v>540201960</v>
      </c>
      <c r="F511" s="3" t="s">
        <v>585</v>
      </c>
      <c r="H511" s="17">
        <f t="shared" ca="1" si="24"/>
        <v>77</v>
      </c>
      <c r="I511" s="15" t="e">
        <f>IF(VLOOKUP(A511,[2]ImportationMaterialProgrammingE!B:U,20,0)=0,"",VLOOKUP(A511,[2]ImportationMaterialProgrammingE!B:U,20,0))</f>
        <v>#REF!</v>
      </c>
      <c r="J511" s="15" t="str">
        <f>IF(VLOOKUP(A511,[2]ImportationMaterialProgrammingE!B:Y,24,0)&lt;&gt;"","Sim","Não")</f>
        <v>Não</v>
      </c>
      <c r="K511" s="15" t="str">
        <f>IF(VLOOKUP(A511,[2]ImportationMaterialProgrammingE!B:X,23,0)="DTA TRANSP",VLOOKUP(A511,[2]ImportationMaterialProgrammingE!B:V,21,0),"")</f>
        <v/>
      </c>
      <c r="L511" s="15" t="str">
        <f>IF(VLOOKUP(A511,[2]ImportationMaterialProgrammingE!B:Y,24,0)=0,"",VLOOKUP(A511,[2]ImportationMaterialProgrammingE!B:Y,24,0))</f>
        <v/>
      </c>
      <c r="N511" s="3" t="str">
        <f t="shared" si="25"/>
        <v/>
      </c>
      <c r="Q511" s="16" t="str">
        <f>VLOOKUP(A511,[2]ImportationMaterialProgrammingE!B:AN,39,0)</f>
        <v xml:space="preserve">          </v>
      </c>
      <c r="R511" s="22" t="str">
        <f>VLOOKUP(E511,[3]Relatório!$A$1:$AK$65536,29,0)</f>
        <v/>
      </c>
      <c r="S511" s="22" t="s">
        <v>587</v>
      </c>
      <c r="T511" s="17" t="str">
        <f>VLOOKUP(A511,[2]ImportationMaterialProgrammingE!B:F,5,0)</f>
        <v/>
      </c>
      <c r="U511" s="22" t="str">
        <f>VLOOKUP(E511,[3]Relatório!$A$1:$AK$65536,33,0)</f>
        <v/>
      </c>
      <c r="V511" s="22" t="s">
        <v>587</v>
      </c>
      <c r="Z511" s="15" t="str">
        <f>VLOOKUP(A511,[2]ImportationMaterialProgrammingE!B:X,23,0)</f>
        <v/>
      </c>
      <c r="AA511" s="1" t="str">
        <f>IF(Z511="DTA TRANSP","",VLOOKUP(A511,[2]ImportationMaterialProgrammingE!$B:$V,21,0))</f>
        <v/>
      </c>
      <c r="AB511" s="22" t="str">
        <f>VLOOKUP(E511,[3]Relatório!$A$1:$AK$65536,36,0)</f>
        <v/>
      </c>
      <c r="AC511" s="22" t="s">
        <v>587</v>
      </c>
      <c r="AF511" s="24"/>
      <c r="AG511" s="24"/>
      <c r="AH511" s="24"/>
      <c r="AI511" s="24"/>
    </row>
    <row r="512" spans="1:35" x14ac:dyDescent="0.25">
      <c r="A512" s="34">
        <v>80536720</v>
      </c>
      <c r="B512" s="33" t="s">
        <v>572</v>
      </c>
      <c r="C512" s="33" t="s">
        <v>461</v>
      </c>
      <c r="D512" s="15">
        <f>VLOOKUP(C512,[1]CC!D$3:P$20,12,0)</f>
        <v>44625</v>
      </c>
      <c r="E512" s="16">
        <f>VLOOKUP(A512,[2]ImportationMaterialProgrammingE!B:C,2,0)</f>
        <v>540201961</v>
      </c>
      <c r="F512" s="3" t="s">
        <v>585</v>
      </c>
      <c r="H512" s="17">
        <f t="shared" ca="1" si="24"/>
        <v>77</v>
      </c>
      <c r="I512" s="15" t="e">
        <f>IF(VLOOKUP(A512,[2]ImportationMaterialProgrammingE!B:U,20,0)=0,"",VLOOKUP(A512,[2]ImportationMaterialProgrammingE!B:U,20,0))</f>
        <v>#REF!</v>
      </c>
      <c r="J512" s="15" t="str">
        <f>IF(VLOOKUP(A512,[2]ImportationMaterialProgrammingE!B:Y,24,0)&lt;&gt;"","Sim","Não")</f>
        <v>Não</v>
      </c>
      <c r="K512" s="15" t="str">
        <f>IF(VLOOKUP(A512,[2]ImportationMaterialProgrammingE!B:X,23,0)="DTA TRANSP",VLOOKUP(A512,[2]ImportationMaterialProgrammingE!B:V,21,0),"")</f>
        <v/>
      </c>
      <c r="L512" s="15" t="str">
        <f>IF(VLOOKUP(A512,[2]ImportationMaterialProgrammingE!B:Y,24,0)=0,"",VLOOKUP(A512,[2]ImportationMaterialProgrammingE!B:Y,24,0))</f>
        <v/>
      </c>
      <c r="N512" s="3" t="str">
        <f t="shared" si="25"/>
        <v/>
      </c>
      <c r="Q512" s="16" t="str">
        <f>VLOOKUP(A512,[2]ImportationMaterialProgrammingE!B:AN,39,0)</f>
        <v xml:space="preserve">          </v>
      </c>
      <c r="R512" s="22" t="str">
        <f>VLOOKUP(E512,[3]Relatório!$A$1:$AK$65536,29,0)</f>
        <v/>
      </c>
      <c r="S512" s="22" t="s">
        <v>587</v>
      </c>
      <c r="T512" s="17" t="str">
        <f>VLOOKUP(A512,[2]ImportationMaterialProgrammingE!B:F,5,0)</f>
        <v/>
      </c>
      <c r="U512" s="22" t="str">
        <f>VLOOKUP(E512,[3]Relatório!$A$1:$AK$65536,33,0)</f>
        <v/>
      </c>
      <c r="V512" s="22" t="s">
        <v>587</v>
      </c>
      <c r="Z512" s="15" t="str">
        <f>VLOOKUP(A512,[2]ImportationMaterialProgrammingE!B:X,23,0)</f>
        <v/>
      </c>
      <c r="AA512" s="1" t="str">
        <f>IF(Z512="DTA TRANSP","",VLOOKUP(A512,[2]ImportationMaterialProgrammingE!$B:$V,21,0))</f>
        <v/>
      </c>
      <c r="AB512" s="22" t="str">
        <f>VLOOKUP(E512,[3]Relatório!$A$1:$AK$65536,36,0)</f>
        <v/>
      </c>
      <c r="AC512" s="22" t="s">
        <v>587</v>
      </c>
      <c r="AF512" s="24"/>
      <c r="AG512" s="24"/>
      <c r="AH512" s="24"/>
      <c r="AI512" s="24"/>
    </row>
    <row r="513" spans="1:35" x14ac:dyDescent="0.25">
      <c r="A513" s="34">
        <v>80536724</v>
      </c>
      <c r="B513" s="33" t="s">
        <v>573</v>
      </c>
      <c r="C513" s="33" t="s">
        <v>461</v>
      </c>
      <c r="D513" s="15">
        <f>VLOOKUP(C513,[1]CC!D$3:P$20,12,0)</f>
        <v>44625</v>
      </c>
      <c r="E513" s="16">
        <f>VLOOKUP(A513,[2]ImportationMaterialProgrammingE!B:C,2,0)</f>
        <v>540201964</v>
      </c>
      <c r="F513" s="3" t="s">
        <v>585</v>
      </c>
      <c r="H513" s="17">
        <f t="shared" ca="1" si="24"/>
        <v>77</v>
      </c>
      <c r="I513" s="15" t="e">
        <f>IF(VLOOKUP(A513,[2]ImportationMaterialProgrammingE!B:U,20,0)=0,"",VLOOKUP(A513,[2]ImportationMaterialProgrammingE!B:U,20,0))</f>
        <v>#REF!</v>
      </c>
      <c r="J513" s="15" t="str">
        <f>IF(VLOOKUP(A513,[2]ImportationMaterialProgrammingE!B:Y,24,0)&lt;&gt;"","Sim","Não")</f>
        <v>Não</v>
      </c>
      <c r="K513" s="15" t="str">
        <f>IF(VLOOKUP(A513,[2]ImportationMaterialProgrammingE!B:X,23,0)="DTA TRANSP",VLOOKUP(A513,[2]ImportationMaterialProgrammingE!B:V,21,0),"")</f>
        <v/>
      </c>
      <c r="L513" s="15" t="str">
        <f>IF(VLOOKUP(A513,[2]ImportationMaterialProgrammingE!B:Y,24,0)=0,"",VLOOKUP(A513,[2]ImportationMaterialProgrammingE!B:Y,24,0))</f>
        <v/>
      </c>
      <c r="N513" s="3" t="str">
        <f t="shared" si="25"/>
        <v/>
      </c>
      <c r="Q513" s="16" t="str">
        <f>VLOOKUP(A513,[2]ImportationMaterialProgrammingE!B:AN,39,0)</f>
        <v xml:space="preserve">          </v>
      </c>
      <c r="R513" s="22" t="str">
        <f>VLOOKUP(E513,[3]Relatório!$A$1:$AK$65536,29,0)</f>
        <v/>
      </c>
      <c r="S513" s="22" t="s">
        <v>587</v>
      </c>
      <c r="T513" s="17" t="str">
        <f>VLOOKUP(A513,[2]ImportationMaterialProgrammingE!B:F,5,0)</f>
        <v/>
      </c>
      <c r="U513" s="22" t="str">
        <f>VLOOKUP(E513,[3]Relatório!$A$1:$AK$65536,33,0)</f>
        <v/>
      </c>
      <c r="V513" s="22" t="s">
        <v>587</v>
      </c>
      <c r="Z513" s="15" t="str">
        <f>VLOOKUP(A513,[2]ImportationMaterialProgrammingE!B:X,23,0)</f>
        <v/>
      </c>
      <c r="AA513" s="1" t="str">
        <f>IF(Z513="DTA TRANSP","",VLOOKUP(A513,[2]ImportationMaterialProgrammingE!$B:$V,21,0))</f>
        <v/>
      </c>
      <c r="AB513" s="22" t="str">
        <f>VLOOKUP(E513,[3]Relatório!$A$1:$AK$65536,36,0)</f>
        <v/>
      </c>
      <c r="AC513" s="22" t="s">
        <v>587</v>
      </c>
      <c r="AF513" s="24"/>
      <c r="AG513" s="24"/>
      <c r="AH513" s="24"/>
      <c r="AI513" s="24"/>
    </row>
    <row r="514" spans="1:35" x14ac:dyDescent="0.25">
      <c r="A514" s="34">
        <v>80536734</v>
      </c>
      <c r="B514" s="33" t="s">
        <v>574</v>
      </c>
      <c r="C514" s="33" t="s">
        <v>461</v>
      </c>
      <c r="D514" s="15">
        <f>VLOOKUP(C514,[1]CC!D$3:P$20,12,0)</f>
        <v>44625</v>
      </c>
      <c r="E514" s="16">
        <f>VLOOKUP(A514,[2]ImportationMaterialProgrammingE!B:C,2,0)</f>
        <v>540201969</v>
      </c>
      <c r="F514" s="3" t="s">
        <v>585</v>
      </c>
      <c r="H514" s="17">
        <f t="shared" ca="1" si="24"/>
        <v>77</v>
      </c>
      <c r="I514" s="15" t="str">
        <f>IF(VLOOKUP(A514,[2]ImportationMaterialProgrammingE!B:U,20,0)=0,"",VLOOKUP(A514,[2]ImportationMaterialProgrammingE!B:U,20,0))</f>
        <v>10/03/2022</v>
      </c>
      <c r="J514" s="15" t="str">
        <f>IF(VLOOKUP(A514,[2]ImportationMaterialProgrammingE!B:Y,24,0)&lt;&gt;"","Sim","Não")</f>
        <v>Não</v>
      </c>
      <c r="K514" s="15" t="str">
        <f>IF(VLOOKUP(A514,[2]ImportationMaterialProgrammingE!B:X,23,0)="DTA TRANSP",VLOOKUP(A514,[2]ImportationMaterialProgrammingE!B:V,21,0),"")</f>
        <v/>
      </c>
      <c r="L514" s="15" t="str">
        <f>IF(VLOOKUP(A514,[2]ImportationMaterialProgrammingE!B:Y,24,0)=0,"",VLOOKUP(A514,[2]ImportationMaterialProgrammingE!B:Y,24,0))</f>
        <v/>
      </c>
      <c r="N514" s="3" t="str">
        <f t="shared" si="25"/>
        <v/>
      </c>
      <c r="Q514" s="16" t="str">
        <f>VLOOKUP(A514,[2]ImportationMaterialProgrammingE!B:AN,39,0)</f>
        <v>2204634610</v>
      </c>
      <c r="R514" s="22">
        <f>VLOOKUP(E514,[3]Relatório!$A$1:$AK$65536,29,0)</f>
        <v>44630</v>
      </c>
      <c r="S514" s="22">
        <v>44630</v>
      </c>
      <c r="T514" s="17" t="str">
        <f>VLOOKUP(A514,[2]ImportationMaterialProgrammingE!B:F,5,0)</f>
        <v>VERDE</v>
      </c>
      <c r="U514" s="22">
        <f>VLOOKUP(E514,[3]Relatório!$A$1:$AK$65536,33,0)</f>
        <v>44630</v>
      </c>
      <c r="V514" s="22">
        <v>44630</v>
      </c>
      <c r="Z514" s="15" t="str">
        <f>VLOOKUP(A514,[2]ImportationMaterialProgrammingE!B:X,23,0)</f>
        <v>MBB</v>
      </c>
      <c r="AA514" s="1" t="str">
        <f>IF(Z514="DTA TRANSP","",VLOOKUP(A514,[2]ImportationMaterialProgrammingE!$B:$V,21,0))</f>
        <v>11/03/2022</v>
      </c>
      <c r="AB514" s="22">
        <f>VLOOKUP(E514,[3]Relatório!$A$1:$AK$65536,36,0)</f>
        <v>44630</v>
      </c>
      <c r="AC514" s="22">
        <v>44630</v>
      </c>
      <c r="AD514" s="3" t="s">
        <v>457</v>
      </c>
      <c r="AF514" s="24"/>
      <c r="AG514" s="24"/>
      <c r="AH514" s="24"/>
      <c r="AI514" s="24"/>
    </row>
    <row r="515" spans="1:35" x14ac:dyDescent="0.25">
      <c r="A515" s="34">
        <v>80536737</v>
      </c>
      <c r="B515" s="33" t="s">
        <v>575</v>
      </c>
      <c r="C515" s="33" t="s">
        <v>461</v>
      </c>
      <c r="D515" s="15">
        <f>VLOOKUP(C515,[1]CC!D$3:P$20,12,0)</f>
        <v>44625</v>
      </c>
      <c r="E515" s="16">
        <f>VLOOKUP(A515,[2]ImportationMaterialProgrammingE!B:C,2,0)</f>
        <v>540201965</v>
      </c>
      <c r="F515" s="3" t="s">
        <v>585</v>
      </c>
      <c r="H515" s="17">
        <f t="shared" ca="1" si="24"/>
        <v>77</v>
      </c>
      <c r="I515" s="15" t="str">
        <f>IF(VLOOKUP(A515,[2]ImportationMaterialProgrammingE!B:U,20,0)=0,"",VLOOKUP(A515,[2]ImportationMaterialProgrammingE!B:U,20,0))</f>
        <v>14/03/2022</v>
      </c>
      <c r="J515" s="15" t="str">
        <f>IF(VLOOKUP(A515,[2]ImportationMaterialProgrammingE!B:Y,24,0)&lt;&gt;"","Sim","Não")</f>
        <v>Não</v>
      </c>
      <c r="K515" s="15" t="str">
        <f>IF(VLOOKUP(A515,[2]ImportationMaterialProgrammingE!B:X,23,0)="DTA TRANSP",VLOOKUP(A515,[2]ImportationMaterialProgrammingE!B:V,21,0),"")</f>
        <v/>
      </c>
      <c r="L515" s="15" t="str">
        <f>IF(VLOOKUP(A515,[2]ImportationMaterialProgrammingE!B:Y,24,0)=0,"",VLOOKUP(A515,[2]ImportationMaterialProgrammingE!B:Y,24,0))</f>
        <v/>
      </c>
      <c r="N515" s="3" t="str">
        <f t="shared" si="25"/>
        <v/>
      </c>
      <c r="Q515" s="16" t="str">
        <f>VLOOKUP(A515,[2]ImportationMaterialProgrammingE!B:AN,39,0)</f>
        <v>2204693412</v>
      </c>
      <c r="R515" s="22">
        <f>VLOOKUP(E515,[3]Relatório!$A$1:$AK$65536,29,0)</f>
        <v>44630</v>
      </c>
      <c r="S515" s="22">
        <v>44630</v>
      </c>
      <c r="T515" s="17" t="str">
        <f>VLOOKUP(A515,[2]ImportationMaterialProgrammingE!B:F,5,0)</f>
        <v/>
      </c>
      <c r="U515" s="22" t="str">
        <f>VLOOKUP(E515,[3]Relatório!$A$1:$AK$65536,33,0)</f>
        <v/>
      </c>
      <c r="V515" s="22" t="s">
        <v>587</v>
      </c>
      <c r="Z515" s="15" t="str">
        <f>VLOOKUP(A515,[2]ImportationMaterialProgrammingE!B:X,23,0)</f>
        <v/>
      </c>
      <c r="AA515" s="1" t="str">
        <f>IF(Z515="DTA TRANSP","",VLOOKUP(A515,[2]ImportationMaterialProgrammingE!$B:$V,21,0))</f>
        <v/>
      </c>
      <c r="AB515" s="22" t="str">
        <f>VLOOKUP(E515,[3]Relatório!$A$1:$AK$65536,36,0)</f>
        <v/>
      </c>
      <c r="AC515" s="22" t="s">
        <v>587</v>
      </c>
      <c r="AF515" s="24"/>
      <c r="AG515" s="24"/>
      <c r="AH515" s="24"/>
      <c r="AI515" s="24"/>
    </row>
    <row r="516" spans="1:35" x14ac:dyDescent="0.25">
      <c r="A516" s="34">
        <v>80536738</v>
      </c>
      <c r="B516" s="33" t="s">
        <v>576</v>
      </c>
      <c r="C516" s="33" t="s">
        <v>461</v>
      </c>
      <c r="D516" s="15">
        <f>VLOOKUP(C516,[1]CC!D$3:P$20,12,0)</f>
        <v>44625</v>
      </c>
      <c r="E516" s="16">
        <f>VLOOKUP(A516,[2]ImportationMaterialProgrammingE!B:C,2,0)</f>
        <v>540201718</v>
      </c>
      <c r="F516" s="3" t="s">
        <v>585</v>
      </c>
      <c r="H516" s="17">
        <f t="shared" ca="1" si="24"/>
        <v>77</v>
      </c>
      <c r="I516" s="15" t="str">
        <f>IF(VLOOKUP(A516,[2]ImportationMaterialProgrammingE!B:U,20,0)=0,"",VLOOKUP(A516,[2]ImportationMaterialProgrammingE!B:U,20,0))</f>
        <v>21/03/2022</v>
      </c>
      <c r="J516" s="15" t="str">
        <f>IF(VLOOKUP(A516,[2]ImportationMaterialProgrammingE!B:Y,24,0)&lt;&gt;"","Sim","Não")</f>
        <v>Não</v>
      </c>
      <c r="K516" s="15" t="str">
        <f>IF(VLOOKUP(A516,[2]ImportationMaterialProgrammingE!B:X,23,0)="DTA TRANSP",VLOOKUP(A516,[2]ImportationMaterialProgrammingE!B:V,21,0),"")</f>
        <v/>
      </c>
      <c r="L516" s="15" t="str">
        <f>IF(VLOOKUP(A516,[2]ImportationMaterialProgrammingE!B:Y,24,0)=0,"",VLOOKUP(A516,[2]ImportationMaterialProgrammingE!B:Y,24,0))</f>
        <v/>
      </c>
      <c r="M516" s="21">
        <v>5.0700000000000002E-2</v>
      </c>
      <c r="N516" s="3" t="str">
        <f t="shared" si="25"/>
        <v>Remover bloqueio</v>
      </c>
      <c r="Q516" s="16" t="str">
        <f>VLOOKUP(A516,[2]ImportationMaterialProgrammingE!B:AN,39,0)</f>
        <v xml:space="preserve">          </v>
      </c>
      <c r="R516" s="22">
        <f>VLOOKUP(E516,[3]Relatório!$A$1:$AK$65536,29,0)</f>
        <v>44634</v>
      </c>
      <c r="S516" s="22">
        <v>44634</v>
      </c>
      <c r="T516" s="17" t="str">
        <f>VLOOKUP(A516,[2]ImportationMaterialProgrammingE!B:F,5,0)</f>
        <v/>
      </c>
      <c r="U516" s="22">
        <f>VLOOKUP(E516,[3]Relatório!$A$1:$AK$65536,33,0)</f>
        <v>44635</v>
      </c>
      <c r="V516" s="22" t="s">
        <v>587</v>
      </c>
      <c r="Z516" s="15" t="str">
        <f>VLOOKUP(A516,[2]ImportationMaterialProgrammingE!B:X,23,0)</f>
        <v/>
      </c>
      <c r="AA516" s="1" t="str">
        <f>IF(Z516="DTA TRANSP","",VLOOKUP(A516,[2]ImportationMaterialProgrammingE!$B:$V,21,0))</f>
        <v/>
      </c>
      <c r="AB516" s="22" t="str">
        <f>VLOOKUP(E516,[3]Relatório!$A$1:$AK$65536,36,0)</f>
        <v/>
      </c>
      <c r="AC516" s="22" t="s">
        <v>587</v>
      </c>
      <c r="AF516" s="24"/>
      <c r="AG516" s="24"/>
      <c r="AH516" s="24"/>
      <c r="AI516" s="24"/>
    </row>
    <row r="517" spans="1:35" x14ac:dyDescent="0.25">
      <c r="A517" s="34">
        <v>80536739</v>
      </c>
      <c r="B517" s="33" t="s">
        <v>577</v>
      </c>
      <c r="C517" s="33" t="s">
        <v>461</v>
      </c>
      <c r="D517" s="15">
        <f>VLOOKUP(C517,[1]CC!D$3:P$20,12,0)</f>
        <v>44625</v>
      </c>
      <c r="E517" s="16">
        <f>VLOOKUP(A517,[2]ImportationMaterialProgrammingE!B:C,2,0)</f>
        <v>540201966</v>
      </c>
      <c r="F517" s="3" t="s">
        <v>585</v>
      </c>
      <c r="H517" s="17">
        <f t="shared" ref="H517:H523" ca="1" si="33">IFERROR(IF(D517&gt;L517,90-_xlfn.DAYS(NOW(),D517),90-_xlfn.DAYS(NOW(),L517)),90-_xlfn.DAYS(NOW(),D517))</f>
        <v>77</v>
      </c>
      <c r="I517" s="15" t="str">
        <f>IF(VLOOKUP(A517,[2]ImportationMaterialProgrammingE!B:U,20,0)=0,"",VLOOKUP(A517,[2]ImportationMaterialProgrammingE!B:U,20,0))</f>
        <v>22/03/2022</v>
      </c>
      <c r="J517" s="15" t="str">
        <f>IF(VLOOKUP(A517,[2]ImportationMaterialProgrammingE!B:Y,24,0)&lt;&gt;"","Sim","Não")</f>
        <v>Não</v>
      </c>
      <c r="K517" s="15" t="str">
        <f>IF(VLOOKUP(A517,[2]ImportationMaterialProgrammingE!B:X,23,0)="DTA TRANSP",VLOOKUP(A517,[2]ImportationMaterialProgrammingE!B:V,21,0),"")</f>
        <v/>
      </c>
      <c r="L517" s="15" t="str">
        <f>IF(VLOOKUP(A517,[2]ImportationMaterialProgrammingE!B:Y,24,0)=0,"",VLOOKUP(A517,[2]ImportationMaterialProgrammingE!B:Y,24,0))</f>
        <v/>
      </c>
      <c r="N517" s="3" t="str">
        <f t="shared" ref="N517:N523" si="34">IF(AND(M517&gt;=-0.1,M517&lt;=0.1,M517&lt;&gt;""),"Remover bloqueio","")</f>
        <v/>
      </c>
      <c r="Q517" s="16" t="str">
        <f>VLOOKUP(A517,[2]ImportationMaterialProgrammingE!B:AN,39,0)</f>
        <v xml:space="preserve">          </v>
      </c>
      <c r="R517" s="22">
        <f>VLOOKUP(E517,[3]Relatório!$A$1:$AK$65536,29,0)</f>
        <v>44636</v>
      </c>
      <c r="S517" s="22" t="s">
        <v>587</v>
      </c>
      <c r="T517" s="17" t="str">
        <f>VLOOKUP(A517,[2]ImportationMaterialProgrammingE!B:F,5,0)</f>
        <v/>
      </c>
      <c r="U517" s="22">
        <f>VLOOKUP(E517,[3]Relatório!$A$1:$AK$65536,33,0)</f>
        <v>44636</v>
      </c>
      <c r="V517" s="22" t="s">
        <v>587</v>
      </c>
      <c r="Z517" s="15" t="str">
        <f>VLOOKUP(A517,[2]ImportationMaterialProgrammingE!B:X,23,0)</f>
        <v/>
      </c>
      <c r="AA517" s="1" t="str">
        <f>IF(Z517="DTA TRANSP","",VLOOKUP(A517,[2]ImportationMaterialProgrammingE!$B:$V,21,0))</f>
        <v/>
      </c>
      <c r="AB517" s="22">
        <f>VLOOKUP(E517,[3]Relatório!$A$1:$AK$65536,36,0)</f>
        <v>44637</v>
      </c>
      <c r="AC517" s="22" t="s">
        <v>587</v>
      </c>
      <c r="AF517" s="24"/>
      <c r="AG517" s="24"/>
      <c r="AH517" s="24"/>
      <c r="AI517" s="24"/>
    </row>
    <row r="518" spans="1:35" x14ac:dyDescent="0.25">
      <c r="A518" s="34">
        <v>80536740</v>
      </c>
      <c r="B518" s="33" t="s">
        <v>578</v>
      </c>
      <c r="C518" s="33" t="s">
        <v>461</v>
      </c>
      <c r="D518" s="15">
        <f>VLOOKUP(C518,[1]CC!D$3:P$20,12,0)</f>
        <v>44625</v>
      </c>
      <c r="E518" s="16">
        <f>VLOOKUP(A518,[2]ImportationMaterialProgrammingE!B:C,2,0)</f>
        <v>540201967</v>
      </c>
      <c r="F518" s="3" t="s">
        <v>585</v>
      </c>
      <c r="H518" s="17">
        <f t="shared" ca="1" si="33"/>
        <v>77</v>
      </c>
      <c r="I518" s="15" t="e">
        <f>IF(VLOOKUP(A518,[2]ImportationMaterialProgrammingE!B:U,20,0)=0,"",VLOOKUP(A518,[2]ImportationMaterialProgrammingE!B:U,20,0))</f>
        <v>#REF!</v>
      </c>
      <c r="J518" s="15" t="str">
        <f>IF(VLOOKUP(A518,[2]ImportationMaterialProgrammingE!B:Y,24,0)&lt;&gt;"","Sim","Não")</f>
        <v>Não</v>
      </c>
      <c r="K518" s="15" t="str">
        <f>IF(VLOOKUP(A518,[2]ImportationMaterialProgrammingE!B:X,23,0)="DTA TRANSP",VLOOKUP(A518,[2]ImportationMaterialProgrammingE!B:V,21,0),"")</f>
        <v/>
      </c>
      <c r="L518" s="15" t="str">
        <f>IF(VLOOKUP(A518,[2]ImportationMaterialProgrammingE!B:Y,24,0)=0,"",VLOOKUP(A518,[2]ImportationMaterialProgrammingE!B:Y,24,0))</f>
        <v/>
      </c>
      <c r="N518" s="3" t="str">
        <f t="shared" si="34"/>
        <v/>
      </c>
      <c r="Q518" s="16" t="str">
        <f>VLOOKUP(A518,[2]ImportationMaterialProgrammingE!B:AN,39,0)</f>
        <v xml:space="preserve">          </v>
      </c>
      <c r="R518" s="22" t="str">
        <f>VLOOKUP(E518,[3]Relatório!$A$1:$AK$65536,29,0)</f>
        <v/>
      </c>
      <c r="S518" s="22" t="s">
        <v>587</v>
      </c>
      <c r="T518" s="17" t="str">
        <f>VLOOKUP(A518,[2]ImportationMaterialProgrammingE!B:F,5,0)</f>
        <v/>
      </c>
      <c r="U518" s="22" t="str">
        <f>VLOOKUP(E518,[3]Relatório!$A$1:$AK$65536,33,0)</f>
        <v/>
      </c>
      <c r="V518" s="22" t="s">
        <v>587</v>
      </c>
      <c r="Z518" s="15" t="str">
        <f>VLOOKUP(A518,[2]ImportationMaterialProgrammingE!B:X,23,0)</f>
        <v>SBL</v>
      </c>
      <c r="AA518" s="1" t="str">
        <f>IF(Z518="DTA TRANSP","",VLOOKUP(A518,[2]ImportationMaterialProgrammingE!$B:$V,21,0))</f>
        <v/>
      </c>
      <c r="AB518" s="22" t="str">
        <f>VLOOKUP(E518,[3]Relatório!$A$1:$AK$65536,36,0)</f>
        <v/>
      </c>
      <c r="AC518" s="22" t="s">
        <v>587</v>
      </c>
      <c r="AF518" s="24"/>
      <c r="AG518" s="24"/>
      <c r="AH518" s="24"/>
      <c r="AI518" s="24"/>
    </row>
    <row r="519" spans="1:35" x14ac:dyDescent="0.25">
      <c r="A519" s="34">
        <v>80536808</v>
      </c>
      <c r="B519" s="33" t="s">
        <v>579</v>
      </c>
      <c r="C519" s="33" t="s">
        <v>461</v>
      </c>
      <c r="D519" s="15">
        <f>VLOOKUP(C519,[1]CC!D$3:P$20,12,0)</f>
        <v>44625</v>
      </c>
      <c r="E519" s="16">
        <f>VLOOKUP(A519,[2]ImportationMaterialProgrammingE!B:C,2,0)</f>
        <v>540201970</v>
      </c>
      <c r="F519" s="3" t="s">
        <v>585</v>
      </c>
      <c r="H519" s="17">
        <f t="shared" ca="1" si="33"/>
        <v>77</v>
      </c>
      <c r="I519" s="15" t="e">
        <f>IF(VLOOKUP(A519,[2]ImportationMaterialProgrammingE!B:U,20,0)=0,"",VLOOKUP(A519,[2]ImportationMaterialProgrammingE!B:U,20,0))</f>
        <v>#REF!</v>
      </c>
      <c r="J519" s="15" t="str">
        <f>IF(VLOOKUP(A519,[2]ImportationMaterialProgrammingE!B:Y,24,0)&lt;&gt;"","Sim","Não")</f>
        <v>Não</v>
      </c>
      <c r="K519" s="15" t="str">
        <f>IF(VLOOKUP(A519,[2]ImportationMaterialProgrammingE!B:X,23,0)="DTA TRANSP",VLOOKUP(A519,[2]ImportationMaterialProgrammingE!B:V,21,0),"")</f>
        <v/>
      </c>
      <c r="L519" s="15" t="str">
        <f>IF(VLOOKUP(A519,[2]ImportationMaterialProgrammingE!B:Y,24,0)=0,"",VLOOKUP(A519,[2]ImportationMaterialProgrammingE!B:Y,24,0))</f>
        <v/>
      </c>
      <c r="N519" s="3" t="str">
        <f t="shared" si="34"/>
        <v/>
      </c>
      <c r="Q519" s="16" t="str">
        <f>VLOOKUP(A519,[2]ImportationMaterialProgrammingE!B:AN,39,0)</f>
        <v xml:space="preserve">          </v>
      </c>
      <c r="R519" s="22" t="str">
        <f>VLOOKUP(E519,[3]Relatório!$A$1:$AK$65536,29,0)</f>
        <v/>
      </c>
      <c r="S519" s="22" t="s">
        <v>587</v>
      </c>
      <c r="T519" s="17" t="str">
        <f>VLOOKUP(A519,[2]ImportationMaterialProgrammingE!B:F,5,0)</f>
        <v/>
      </c>
      <c r="U519" s="22" t="str">
        <f>VLOOKUP(E519,[3]Relatório!$A$1:$AK$65536,33,0)</f>
        <v/>
      </c>
      <c r="V519" s="22" t="s">
        <v>587</v>
      </c>
      <c r="Z519" s="15" t="str">
        <f>VLOOKUP(A519,[2]ImportationMaterialProgrammingE!B:X,23,0)</f>
        <v/>
      </c>
      <c r="AA519" s="1" t="str">
        <f>IF(Z519="DTA TRANSP","",VLOOKUP(A519,[2]ImportationMaterialProgrammingE!$B:$V,21,0))</f>
        <v/>
      </c>
      <c r="AB519" s="22" t="str">
        <f>VLOOKUP(E519,[3]Relatório!$A$1:$AK$65536,36,0)</f>
        <v/>
      </c>
      <c r="AC519" s="22" t="s">
        <v>587</v>
      </c>
      <c r="AF519" s="24"/>
      <c r="AG519" s="24"/>
      <c r="AH519" s="24"/>
      <c r="AI519" s="24"/>
    </row>
    <row r="520" spans="1:35" x14ac:dyDescent="0.25">
      <c r="A520" s="34">
        <v>80536851</v>
      </c>
      <c r="B520" s="33" t="s">
        <v>580</v>
      </c>
      <c r="C520" s="33" t="s">
        <v>461</v>
      </c>
      <c r="D520" s="15">
        <f>VLOOKUP(C520,[1]CC!D$3:P$20,12,0)</f>
        <v>44625</v>
      </c>
      <c r="E520" s="16">
        <f>VLOOKUP(A520,[2]ImportationMaterialProgrammingE!B:C,2,0)</f>
        <v>540201971</v>
      </c>
      <c r="F520" s="3" t="s">
        <v>585</v>
      </c>
      <c r="H520" s="17">
        <f t="shared" ca="1" si="33"/>
        <v>77</v>
      </c>
      <c r="I520" s="15" t="str">
        <f>IF(VLOOKUP(A520,[2]ImportationMaterialProgrammingE!B:U,20,0)=0,"",VLOOKUP(A520,[2]ImportationMaterialProgrammingE!B:U,20,0))</f>
        <v>23/03/2022</v>
      </c>
      <c r="J520" s="15" t="str">
        <f>IF(VLOOKUP(A520,[2]ImportationMaterialProgrammingE!B:Y,24,0)&lt;&gt;"","Sim","Não")</f>
        <v>Não</v>
      </c>
      <c r="K520" s="15" t="str">
        <f>IF(VLOOKUP(A520,[2]ImportationMaterialProgrammingE!B:X,23,0)="DTA TRANSP",VLOOKUP(A520,[2]ImportationMaterialProgrammingE!B:V,21,0),"")</f>
        <v/>
      </c>
      <c r="L520" s="15" t="str">
        <f>IF(VLOOKUP(A520,[2]ImportationMaterialProgrammingE!B:Y,24,0)=0,"",VLOOKUP(A520,[2]ImportationMaterialProgrammingE!B:Y,24,0))</f>
        <v/>
      </c>
      <c r="N520" s="3" t="str">
        <f t="shared" si="34"/>
        <v/>
      </c>
      <c r="Q520" s="16" t="str">
        <f>VLOOKUP(A520,[2]ImportationMaterialProgrammingE!B:AN,39,0)</f>
        <v xml:space="preserve">          </v>
      </c>
      <c r="R520" s="22" t="str">
        <f>VLOOKUP(E520,[3]Relatório!$A$1:$AK$65536,29,0)</f>
        <v/>
      </c>
      <c r="S520" s="22" t="s">
        <v>587</v>
      </c>
      <c r="T520" s="17" t="str">
        <f>VLOOKUP(A520,[2]ImportationMaterialProgrammingE!B:F,5,0)</f>
        <v/>
      </c>
      <c r="U520" s="22" t="str">
        <f>VLOOKUP(E520,[3]Relatório!$A$1:$AK$65536,33,0)</f>
        <v/>
      </c>
      <c r="V520" s="22" t="s">
        <v>587</v>
      </c>
      <c r="Z520" s="15" t="str">
        <f>VLOOKUP(A520,[2]ImportationMaterialProgrammingE!B:X,23,0)</f>
        <v/>
      </c>
      <c r="AA520" s="1" t="str">
        <f>IF(Z520="DTA TRANSP","",VLOOKUP(A520,[2]ImportationMaterialProgrammingE!$B:$V,21,0))</f>
        <v/>
      </c>
      <c r="AB520" s="22" t="str">
        <f>VLOOKUP(E520,[3]Relatório!$A$1:$AK$65536,36,0)</f>
        <v/>
      </c>
      <c r="AC520" s="22" t="s">
        <v>587</v>
      </c>
      <c r="AF520" s="24"/>
      <c r="AG520" s="24"/>
      <c r="AH520" s="24"/>
      <c r="AI520" s="24"/>
    </row>
    <row r="521" spans="1:35" x14ac:dyDescent="0.25">
      <c r="A521" s="34">
        <v>80536894</v>
      </c>
      <c r="B521" s="33" t="s">
        <v>581</v>
      </c>
      <c r="C521" s="33" t="s">
        <v>461</v>
      </c>
      <c r="D521" s="15">
        <f>VLOOKUP(C521,[1]CC!D$3:P$20,12,0)</f>
        <v>44625</v>
      </c>
      <c r="E521" s="16">
        <f>VLOOKUP(A521,[2]ImportationMaterialProgrammingE!B:C,2,0)</f>
        <v>540201974</v>
      </c>
      <c r="F521" s="3" t="s">
        <v>585</v>
      </c>
      <c r="H521" s="17">
        <f t="shared" ca="1" si="33"/>
        <v>77</v>
      </c>
      <c r="I521" s="15" t="str">
        <f>IF(VLOOKUP(A521,[2]ImportationMaterialProgrammingE!B:U,20,0)=0,"",VLOOKUP(A521,[2]ImportationMaterialProgrammingE!B:U,20,0))</f>
        <v>08/03/2022</v>
      </c>
      <c r="J521" s="15" t="str">
        <f>IF(VLOOKUP(A521,[2]ImportationMaterialProgrammingE!B:Y,24,0)&lt;&gt;"","Sim","Não")</f>
        <v>Não</v>
      </c>
      <c r="K521" s="15" t="str">
        <f>IF(VLOOKUP(A521,[2]ImportationMaterialProgrammingE!B:X,23,0)="DTA TRANSP",VLOOKUP(A521,[2]ImportationMaterialProgrammingE!B:V,21,0),"")</f>
        <v/>
      </c>
      <c r="L521" s="15" t="str">
        <f>IF(VLOOKUP(A521,[2]ImportationMaterialProgrammingE!B:Y,24,0)=0,"",VLOOKUP(A521,[2]ImportationMaterialProgrammingE!B:Y,24,0))</f>
        <v/>
      </c>
      <c r="N521" s="3" t="str">
        <f t="shared" si="34"/>
        <v/>
      </c>
      <c r="P521" s="3" t="s">
        <v>456</v>
      </c>
      <c r="Q521" s="16" t="str">
        <f>VLOOKUP(A521,[2]ImportationMaterialProgrammingE!B:AN,39,0)</f>
        <v>2204575371</v>
      </c>
      <c r="R521" s="22">
        <f>VLOOKUP(E521,[3]Relatório!$A$1:$AK$65536,29,0)</f>
        <v>44629</v>
      </c>
      <c r="S521" s="22">
        <v>44629</v>
      </c>
      <c r="T521" s="17" t="str">
        <f>VLOOKUP(A521,[2]ImportationMaterialProgrammingE!B:F,5,0)</f>
        <v>VERDE</v>
      </c>
      <c r="U521" s="22">
        <f>VLOOKUP(E521,[3]Relatório!$A$1:$AK$65536,33,0)</f>
        <v>44630</v>
      </c>
      <c r="V521" s="22">
        <v>44630</v>
      </c>
      <c r="Z521" s="15" t="str">
        <f>VLOOKUP(A521,[2]ImportationMaterialProgrammingE!B:X,23,0)</f>
        <v>FINALIZADO</v>
      </c>
      <c r="AA521" s="1" t="str">
        <f>IF(Z521="DTA TRANSP","",VLOOKUP(A521,[2]ImportationMaterialProgrammingE!$B:$V,21,0))</f>
        <v>08/03/2022</v>
      </c>
      <c r="AB521" s="22">
        <f>VLOOKUP(E521,[3]Relatório!$A$1:$AK$65536,36,0)</f>
        <v>44630</v>
      </c>
      <c r="AC521" s="22">
        <v>44630</v>
      </c>
      <c r="AD521" s="3" t="s">
        <v>457</v>
      </c>
      <c r="AF521" s="24"/>
      <c r="AG521" s="24"/>
      <c r="AH521" s="24"/>
      <c r="AI521" s="24"/>
    </row>
    <row r="522" spans="1:35" x14ac:dyDescent="0.25">
      <c r="A522" s="34">
        <v>80536899</v>
      </c>
      <c r="B522" s="33" t="s">
        <v>582</v>
      </c>
      <c r="C522" s="33" t="s">
        <v>461</v>
      </c>
      <c r="D522" s="15">
        <f>VLOOKUP(C522,[1]CC!D$3:P$20,12,0)</f>
        <v>44625</v>
      </c>
      <c r="E522" s="16">
        <f>VLOOKUP(A522,[2]ImportationMaterialProgrammingE!B:C,2,0)</f>
        <v>540201975</v>
      </c>
      <c r="F522" s="3" t="s">
        <v>585</v>
      </c>
      <c r="H522" s="17">
        <f t="shared" ca="1" si="33"/>
        <v>77</v>
      </c>
      <c r="I522" s="15" t="str">
        <f>IF(VLOOKUP(A522,[2]ImportationMaterialProgrammingE!B:U,20,0)=0,"",VLOOKUP(A522,[2]ImportationMaterialProgrammingE!B:U,20,0))</f>
        <v>15/03/2022</v>
      </c>
      <c r="J522" s="15" t="str">
        <f>IF(VLOOKUP(A522,[2]ImportationMaterialProgrammingE!B:Y,24,0)&lt;&gt;"","Sim","Não")</f>
        <v>Não</v>
      </c>
      <c r="K522" s="15" t="str">
        <f>IF(VLOOKUP(A522,[2]ImportationMaterialProgrammingE!B:X,23,0)="DTA TRANSP",VLOOKUP(A522,[2]ImportationMaterialProgrammingE!B:V,21,0),"")</f>
        <v/>
      </c>
      <c r="L522" s="15" t="str">
        <f>IF(VLOOKUP(A522,[2]ImportationMaterialProgrammingE!B:Y,24,0)=0,"",VLOOKUP(A522,[2]ImportationMaterialProgrammingE!B:Y,24,0))</f>
        <v/>
      </c>
      <c r="N522" s="3" t="str">
        <f t="shared" si="34"/>
        <v/>
      </c>
      <c r="Q522" s="16" t="str">
        <f>VLOOKUP(A522,[2]ImportationMaterialProgrammingE!B:AN,39,0)</f>
        <v xml:space="preserve">          </v>
      </c>
      <c r="R522" s="22">
        <f>VLOOKUP(E522,[3]Relatório!$A$1:$AK$65536,29,0)</f>
        <v>44631</v>
      </c>
      <c r="S522" s="22">
        <v>44631</v>
      </c>
      <c r="T522" s="17" t="str">
        <f>VLOOKUP(A522,[2]ImportationMaterialProgrammingE!B:F,5,0)</f>
        <v/>
      </c>
      <c r="U522" s="22">
        <f>VLOOKUP(E522,[3]Relatório!$A$1:$AK$65536,33,0)</f>
        <v>44631</v>
      </c>
      <c r="V522" s="22">
        <v>44631</v>
      </c>
      <c r="W522" s="18">
        <f t="shared" ref="W522" ca="1" si="35">IF(V522&lt;&gt;"",15-_xlfn.DAYS(NOW(),V522),"")</f>
        <v>8</v>
      </c>
      <c r="Z522" s="15" t="str">
        <f>VLOOKUP(A522,[2]ImportationMaterialProgrammingE!B:X,23,0)</f>
        <v/>
      </c>
      <c r="AA522" s="1" t="str">
        <f>IF(Z522="DTA TRANSP","",VLOOKUP(A522,[2]ImportationMaterialProgrammingE!$B:$V,21,0))</f>
        <v/>
      </c>
      <c r="AB522" s="22">
        <f>VLOOKUP(E522,[3]Relatório!$A$1:$AK$65536,36,0)</f>
        <v>44635</v>
      </c>
      <c r="AC522" s="22" t="s">
        <v>587</v>
      </c>
      <c r="AF522" s="24"/>
      <c r="AG522" s="24"/>
      <c r="AH522" s="24"/>
      <c r="AI522" s="24"/>
    </row>
    <row r="523" spans="1:35" x14ac:dyDescent="0.25">
      <c r="A523" s="34">
        <v>80536900</v>
      </c>
      <c r="B523" s="33" t="s">
        <v>583</v>
      </c>
      <c r="C523" s="33" t="s">
        <v>461</v>
      </c>
      <c r="D523" s="15">
        <f>VLOOKUP(C523,[1]CC!D$3:P$20,12,0)</f>
        <v>44625</v>
      </c>
      <c r="E523" s="16">
        <f>VLOOKUP(A523,[2]ImportationMaterialProgrammingE!B:C,2,0)</f>
        <v>540201976</v>
      </c>
      <c r="F523" s="3" t="s">
        <v>585</v>
      </c>
      <c r="H523" s="17">
        <f t="shared" ca="1" si="33"/>
        <v>77</v>
      </c>
      <c r="I523" s="15" t="str">
        <f>IF(VLOOKUP(A523,[2]ImportationMaterialProgrammingE!B:U,20,0)=0,"",VLOOKUP(A523,[2]ImportationMaterialProgrammingE!B:U,20,0))</f>
        <v>10/03/2022</v>
      </c>
      <c r="J523" s="15" t="str">
        <f>IF(VLOOKUP(A523,[2]ImportationMaterialProgrammingE!B:Y,24,0)&lt;&gt;"","Sim","Não")</f>
        <v>Não</v>
      </c>
      <c r="K523" s="15" t="str">
        <f>IF(VLOOKUP(A523,[2]ImportationMaterialProgrammingE!B:X,23,0)="DTA TRANSP",VLOOKUP(A523,[2]ImportationMaterialProgrammingE!B:V,21,0),"")</f>
        <v/>
      </c>
      <c r="L523" s="15" t="str">
        <f>IF(VLOOKUP(A523,[2]ImportationMaterialProgrammingE!B:Y,24,0)=0,"",VLOOKUP(A523,[2]ImportationMaterialProgrammingE!B:Y,24,0))</f>
        <v/>
      </c>
      <c r="N523" s="3" t="str">
        <f t="shared" si="34"/>
        <v/>
      </c>
      <c r="P523" s="3" t="s">
        <v>456</v>
      </c>
      <c r="Q523" s="16" t="str">
        <f>VLOOKUP(A523,[2]ImportationMaterialProgrammingE!B:AN,39,0)</f>
        <v>2204487065</v>
      </c>
      <c r="R523" s="22">
        <f>VLOOKUP(E523,[3]Relatório!$A$1:$AK$65536,29,0)</f>
        <v>44628</v>
      </c>
      <c r="S523" s="22">
        <v>44628</v>
      </c>
      <c r="T523" s="17" t="str">
        <f>VLOOKUP(A523,[2]ImportationMaterialProgrammingE!B:F,5,0)</f>
        <v>VERDE</v>
      </c>
      <c r="U523" s="22">
        <f>VLOOKUP(E523,[3]Relatório!$A$1:$AK$65536,33,0)</f>
        <v>44629</v>
      </c>
      <c r="V523" s="22">
        <v>44629</v>
      </c>
      <c r="Z523" s="15" t="str">
        <f>VLOOKUP(A523,[2]ImportationMaterialProgrammingE!B:X,23,0)</f>
        <v>SBL</v>
      </c>
      <c r="AA523" s="1" t="str">
        <f>IF(Z523="DTA TRANSP","",VLOOKUP(A523,[2]ImportationMaterialProgrammingE!$B:$V,21,0))</f>
        <v>09/03/2022</v>
      </c>
      <c r="AB523" s="22">
        <f>VLOOKUP(E523,[3]Relatório!$A$1:$AK$65536,36,0)</f>
        <v>44629</v>
      </c>
      <c r="AC523" s="22">
        <v>44629</v>
      </c>
      <c r="AD523" s="3" t="s">
        <v>457</v>
      </c>
      <c r="AF523" s="24"/>
      <c r="AG523" s="24"/>
      <c r="AH523" s="24"/>
      <c r="AI523" s="24"/>
    </row>
    <row r="524" spans="1:35" x14ac:dyDescent="0.25">
      <c r="A524" s="34">
        <v>80537767</v>
      </c>
      <c r="B524" s="33">
        <v>1250255057</v>
      </c>
      <c r="C524" s="33" t="s">
        <v>588</v>
      </c>
      <c r="D524" s="15">
        <v>44638</v>
      </c>
      <c r="R524" s="22" t="e">
        <f>VLOOKUP(E524,[3]Relatório!$A$1:$AK$65536,29,0)</f>
        <v>#N/A</v>
      </c>
      <c r="U524" s="22" t="e">
        <f>VLOOKUP(E524,[3]Relatório!$A$1:$AK$65536,33,0)</f>
        <v>#N/A</v>
      </c>
      <c r="AB524" s="22" t="e">
        <f>VLOOKUP(E524,[3]Relatório!$A$1:$AK$65536,36,0)</f>
        <v>#N/A</v>
      </c>
      <c r="AC524" s="22"/>
      <c r="AF524" s="24"/>
      <c r="AG524" s="24"/>
      <c r="AH524" s="24"/>
      <c r="AI524" s="24"/>
    </row>
    <row r="525" spans="1:35" x14ac:dyDescent="0.25">
      <c r="A525" s="34">
        <v>80537779</v>
      </c>
      <c r="B525" s="33">
        <v>1250255055</v>
      </c>
      <c r="C525" s="33" t="s">
        <v>588</v>
      </c>
      <c r="D525" s="15">
        <v>44638</v>
      </c>
      <c r="R525" s="22" t="e">
        <f>VLOOKUP(E525,[3]Relatório!$A$1:$AK$65536,29,0)</f>
        <v>#N/A</v>
      </c>
      <c r="U525" s="22" t="e">
        <f>VLOOKUP(E525,[3]Relatório!$A$1:$AK$65536,33,0)</f>
        <v>#N/A</v>
      </c>
      <c r="AB525" s="22" t="e">
        <f>VLOOKUP(E525,[3]Relatório!$A$1:$AK$65536,36,0)</f>
        <v>#N/A</v>
      </c>
      <c r="AC525" s="22"/>
      <c r="AF525" s="24"/>
      <c r="AG525" s="24"/>
      <c r="AH525" s="24"/>
      <c r="AI525" s="24"/>
    </row>
    <row r="526" spans="1:35" x14ac:dyDescent="0.25">
      <c r="A526" s="34">
        <v>80537791</v>
      </c>
      <c r="B526" s="33">
        <v>1250255056</v>
      </c>
      <c r="C526" s="33" t="s">
        <v>588</v>
      </c>
      <c r="D526" s="15">
        <v>44638</v>
      </c>
      <c r="R526" s="22" t="e">
        <f>VLOOKUP(E526,[3]Relatório!$A$1:$AK$65536,29,0)</f>
        <v>#N/A</v>
      </c>
      <c r="U526" s="22" t="e">
        <f>VLOOKUP(E526,[3]Relatório!$A$1:$AK$65536,33,0)</f>
        <v>#N/A</v>
      </c>
      <c r="AB526" s="22" t="e">
        <f>VLOOKUP(E526,[3]Relatório!$A$1:$AK$65536,36,0)</f>
        <v>#N/A</v>
      </c>
      <c r="AC526" s="22"/>
      <c r="AF526" s="24"/>
      <c r="AG526" s="24"/>
      <c r="AH526" s="24"/>
      <c r="AI526" s="24"/>
    </row>
    <row r="527" spans="1:35" x14ac:dyDescent="0.25">
      <c r="A527" s="34">
        <v>80537859</v>
      </c>
      <c r="B527" s="33">
        <v>1250255058</v>
      </c>
      <c r="C527" s="33" t="s">
        <v>588</v>
      </c>
      <c r="D527" s="15">
        <v>44638</v>
      </c>
      <c r="R527" s="22" t="e">
        <f>VLOOKUP(E527,[3]Relatório!$A$1:$AK$65536,29,0)</f>
        <v>#N/A</v>
      </c>
      <c r="U527" s="22" t="e">
        <f>VLOOKUP(E527,[3]Relatório!$A$1:$AK$65536,33,0)</f>
        <v>#N/A</v>
      </c>
      <c r="AB527" s="22" t="e">
        <f>VLOOKUP(E527,[3]Relatório!$A$1:$AK$65536,36,0)</f>
        <v>#N/A</v>
      </c>
      <c r="AC527" s="22"/>
      <c r="AF527" s="24"/>
      <c r="AG527" s="24"/>
      <c r="AH527" s="24"/>
      <c r="AI527" s="24"/>
    </row>
    <row r="528" spans="1:35" x14ac:dyDescent="0.25">
      <c r="A528" s="34">
        <v>80537870</v>
      </c>
      <c r="B528" s="33">
        <v>1250255059</v>
      </c>
      <c r="C528" s="33" t="s">
        <v>588</v>
      </c>
      <c r="D528" s="15">
        <v>44638</v>
      </c>
      <c r="R528" s="22" t="e">
        <f>VLOOKUP(E528,[3]Relatório!$A$1:$AK$65536,29,0)</f>
        <v>#N/A</v>
      </c>
      <c r="U528" s="22" t="e">
        <f>VLOOKUP(E528,[3]Relatório!$A$1:$AK$65536,33,0)</f>
        <v>#N/A</v>
      </c>
      <c r="AB528" s="22" t="e">
        <f>VLOOKUP(E528,[3]Relatório!$A$1:$AK$65536,36,0)</f>
        <v>#N/A</v>
      </c>
      <c r="AC528" s="22"/>
      <c r="AF528" s="24"/>
      <c r="AG528" s="24"/>
      <c r="AH528" s="24"/>
      <c r="AI528" s="24"/>
    </row>
    <row r="529" spans="1:35" x14ac:dyDescent="0.25">
      <c r="A529" s="34">
        <v>80537882</v>
      </c>
      <c r="B529" s="33">
        <v>1250255063</v>
      </c>
      <c r="C529" s="33" t="s">
        <v>588</v>
      </c>
      <c r="D529" s="15">
        <v>44638</v>
      </c>
      <c r="R529" s="22" t="e">
        <f>VLOOKUP(E529,[3]Relatório!$A$1:$AK$65536,29,0)</f>
        <v>#N/A</v>
      </c>
      <c r="U529" s="22" t="e">
        <f>VLOOKUP(E529,[3]Relatório!$A$1:$AK$65536,33,0)</f>
        <v>#N/A</v>
      </c>
      <c r="AB529" s="22" t="e">
        <f>VLOOKUP(E529,[3]Relatório!$A$1:$AK$65536,36,0)</f>
        <v>#N/A</v>
      </c>
      <c r="AC529" s="22"/>
      <c r="AF529" s="24"/>
      <c r="AG529" s="24"/>
      <c r="AH529" s="24"/>
      <c r="AI529" s="24"/>
    </row>
    <row r="530" spans="1:35" x14ac:dyDescent="0.25">
      <c r="A530" s="34">
        <v>80537899</v>
      </c>
      <c r="B530" s="33">
        <v>1250255060</v>
      </c>
      <c r="C530" s="33" t="s">
        <v>588</v>
      </c>
      <c r="D530" s="15">
        <v>44638</v>
      </c>
      <c r="R530" s="22" t="e">
        <f>VLOOKUP(E530,[3]Relatório!$A$1:$AK$65536,29,0)</f>
        <v>#N/A</v>
      </c>
      <c r="U530" s="22" t="e">
        <f>VLOOKUP(E530,[3]Relatório!$A$1:$AK$65536,33,0)</f>
        <v>#N/A</v>
      </c>
      <c r="AB530" s="22" t="e">
        <f>VLOOKUP(E530,[3]Relatório!$A$1:$AK$65536,36,0)</f>
        <v>#N/A</v>
      </c>
      <c r="AC530" s="22"/>
      <c r="AF530" s="24"/>
      <c r="AG530" s="24"/>
      <c r="AH530" s="24"/>
      <c r="AI530" s="24"/>
    </row>
    <row r="531" spans="1:35" x14ac:dyDescent="0.25">
      <c r="A531" s="34">
        <v>80537900</v>
      </c>
      <c r="B531" s="33">
        <v>1250255061</v>
      </c>
      <c r="C531" s="33" t="s">
        <v>588</v>
      </c>
      <c r="D531" s="15">
        <v>44638</v>
      </c>
      <c r="R531" s="22" t="e">
        <f>VLOOKUP(E531,[3]Relatório!$A$1:$AK$65536,29,0)</f>
        <v>#N/A</v>
      </c>
      <c r="U531" s="22" t="e">
        <f>VLOOKUP(E531,[3]Relatório!$A$1:$AK$65536,33,0)</f>
        <v>#N/A</v>
      </c>
      <c r="AB531" s="22" t="e">
        <f>VLOOKUP(E531,[3]Relatório!$A$1:$AK$65536,36,0)</f>
        <v>#N/A</v>
      </c>
      <c r="AC531" s="22"/>
      <c r="AF531" s="24"/>
      <c r="AG531" s="24"/>
      <c r="AH531" s="24"/>
      <c r="AI531" s="24"/>
    </row>
    <row r="532" spans="1:35" x14ac:dyDescent="0.25">
      <c r="A532" s="34">
        <v>80537928</v>
      </c>
      <c r="B532" s="33">
        <v>1250255065</v>
      </c>
      <c r="C532" s="33" t="s">
        <v>588</v>
      </c>
      <c r="D532" s="15">
        <v>44638</v>
      </c>
      <c r="R532" s="22" t="e">
        <f>VLOOKUP(E532,[3]Relatório!$A$1:$AK$65536,29,0)</f>
        <v>#N/A</v>
      </c>
      <c r="U532" s="22" t="e">
        <f>VLOOKUP(E532,[3]Relatório!$A$1:$AK$65536,33,0)</f>
        <v>#N/A</v>
      </c>
      <c r="AB532" s="22" t="e">
        <f>VLOOKUP(E532,[3]Relatório!$A$1:$AK$65536,36,0)</f>
        <v>#N/A</v>
      </c>
      <c r="AF532" s="24"/>
      <c r="AG532" s="24"/>
      <c r="AH532" s="24"/>
      <c r="AI532" s="24"/>
    </row>
    <row r="533" spans="1:35" x14ac:dyDescent="0.25">
      <c r="A533" s="34">
        <v>80537955</v>
      </c>
      <c r="B533" s="33">
        <v>1250255062</v>
      </c>
      <c r="C533" s="33" t="s">
        <v>588</v>
      </c>
      <c r="D533" s="15">
        <v>44638</v>
      </c>
      <c r="R533" s="22" t="e">
        <f>VLOOKUP(E533,[3]Relatório!$A$1:$AK$65536,29,0)</f>
        <v>#N/A</v>
      </c>
      <c r="U533" s="22" t="e">
        <f>VLOOKUP(E533,[3]Relatório!$A$1:$AK$65536,33,0)</f>
        <v>#N/A</v>
      </c>
      <c r="AB533" s="22" t="e">
        <f>VLOOKUP(E533,[3]Relatório!$A$1:$AK$65536,36,0)</f>
        <v>#N/A</v>
      </c>
      <c r="AF533" s="24"/>
      <c r="AG533" s="24"/>
      <c r="AH533" s="24"/>
      <c r="AI533" s="24"/>
    </row>
    <row r="534" spans="1:35" x14ac:dyDescent="0.25">
      <c r="A534" s="34">
        <v>80537964</v>
      </c>
      <c r="B534" s="33">
        <v>1250255064</v>
      </c>
      <c r="C534" s="33" t="s">
        <v>588</v>
      </c>
      <c r="D534" s="15">
        <v>44638</v>
      </c>
      <c r="R534" s="22" t="e">
        <f>VLOOKUP(E534,[3]Relatório!$A$1:$AK$65536,29,0)</f>
        <v>#N/A</v>
      </c>
      <c r="U534" s="22" t="e">
        <f>VLOOKUP(E534,[3]Relatório!$A$1:$AK$65536,33,0)</f>
        <v>#N/A</v>
      </c>
      <c r="AB534" s="22" t="e">
        <f>VLOOKUP(E534,[3]Relatório!$A$1:$AK$65536,36,0)</f>
        <v>#N/A</v>
      </c>
      <c r="AF534" s="24"/>
      <c r="AG534" s="24"/>
      <c r="AH534" s="24"/>
      <c r="AI534" s="24"/>
    </row>
    <row r="535" spans="1:35" x14ac:dyDescent="0.25">
      <c r="A535" s="34">
        <v>80537970</v>
      </c>
      <c r="B535" s="33">
        <v>1250255067</v>
      </c>
      <c r="C535" s="33" t="s">
        <v>588</v>
      </c>
      <c r="D535" s="15">
        <v>44638</v>
      </c>
      <c r="R535" s="22" t="e">
        <f>VLOOKUP(E535,[3]Relatório!$A$1:$AK$65536,29,0)</f>
        <v>#N/A</v>
      </c>
      <c r="U535" s="22" t="e">
        <f>VLOOKUP(E535,[3]Relatório!$A$1:$AK$65536,33,0)</f>
        <v>#N/A</v>
      </c>
      <c r="AB535" s="22" t="e">
        <f>VLOOKUP(E535,[3]Relatório!$A$1:$AK$65536,36,0)</f>
        <v>#N/A</v>
      </c>
      <c r="AF535" s="24"/>
      <c r="AG535" s="24"/>
      <c r="AH535" s="24"/>
      <c r="AI535" s="24"/>
    </row>
    <row r="536" spans="1:35" x14ac:dyDescent="0.25">
      <c r="A536" s="34">
        <v>80537972</v>
      </c>
      <c r="B536" s="33">
        <v>1250255066</v>
      </c>
      <c r="C536" s="33" t="s">
        <v>588</v>
      </c>
      <c r="D536" s="15">
        <v>44638</v>
      </c>
      <c r="R536" s="22" t="e">
        <f>VLOOKUP(E536,[3]Relatório!$A$1:$AK$65536,29,0)</f>
        <v>#N/A</v>
      </c>
      <c r="U536" s="22" t="e">
        <f>VLOOKUP(E536,[3]Relatório!$A$1:$AK$65536,33,0)</f>
        <v>#N/A</v>
      </c>
      <c r="AB536" s="22" t="e">
        <f>VLOOKUP(E536,[3]Relatório!$A$1:$AK$65536,36,0)</f>
        <v>#N/A</v>
      </c>
      <c r="AF536" s="24"/>
      <c r="AG536" s="24"/>
      <c r="AH536" s="24"/>
      <c r="AI536" s="24"/>
    </row>
    <row r="537" spans="1:35" x14ac:dyDescent="0.25">
      <c r="A537" s="34">
        <v>80537975</v>
      </c>
      <c r="B537" s="33">
        <v>1250255068</v>
      </c>
      <c r="C537" s="33" t="s">
        <v>588</v>
      </c>
      <c r="D537" s="15">
        <v>44638</v>
      </c>
      <c r="R537" s="22" t="e">
        <f>VLOOKUP(E537,[3]Relatório!$A$1:$AK$65536,29,0)</f>
        <v>#N/A</v>
      </c>
      <c r="U537" s="22" t="e">
        <f>VLOOKUP(E537,[3]Relatório!$A$1:$AK$65536,33,0)</f>
        <v>#N/A</v>
      </c>
      <c r="AB537" s="22" t="e">
        <f>VLOOKUP(E537,[3]Relatório!$A$1:$AK$65536,36,0)</f>
        <v>#N/A</v>
      </c>
      <c r="AF537" s="24"/>
      <c r="AG537" s="24"/>
      <c r="AH537" s="24"/>
      <c r="AI537" s="24"/>
    </row>
    <row r="538" spans="1:35" x14ac:dyDescent="0.25">
      <c r="A538" s="34">
        <v>80537979</v>
      </c>
      <c r="B538" s="33">
        <v>1250255069</v>
      </c>
      <c r="C538" s="33" t="s">
        <v>588</v>
      </c>
      <c r="D538" s="15">
        <v>44638</v>
      </c>
      <c r="R538" s="22" t="e">
        <f>VLOOKUP(E538,[3]Relatório!$A$1:$AK$65536,29,0)</f>
        <v>#N/A</v>
      </c>
      <c r="U538" s="22" t="e">
        <f>VLOOKUP(E538,[3]Relatório!$A$1:$AK$65536,33,0)</f>
        <v>#N/A</v>
      </c>
      <c r="AB538" s="22" t="e">
        <f>VLOOKUP(E538,[3]Relatório!$A$1:$AK$65536,36,0)</f>
        <v>#N/A</v>
      </c>
      <c r="AF538" s="24"/>
      <c r="AG538" s="24"/>
      <c r="AH538" s="24"/>
      <c r="AI538" s="24"/>
    </row>
    <row r="539" spans="1:35" x14ac:dyDescent="0.25">
      <c r="A539" s="34">
        <v>80537981</v>
      </c>
      <c r="B539" s="33">
        <v>1250255073</v>
      </c>
      <c r="C539" s="33" t="s">
        <v>588</v>
      </c>
      <c r="D539" s="15">
        <v>44638</v>
      </c>
      <c r="R539" s="22" t="e">
        <f>VLOOKUP(E539,[3]Relatório!$A$1:$AK$65536,29,0)</f>
        <v>#N/A</v>
      </c>
      <c r="U539" s="22" t="e">
        <f>VLOOKUP(E539,[3]Relatório!$A$1:$AK$65536,33,0)</f>
        <v>#N/A</v>
      </c>
      <c r="AB539" s="22" t="e">
        <f>VLOOKUP(E539,[3]Relatório!$A$1:$AK$65536,36,0)</f>
        <v>#N/A</v>
      </c>
      <c r="AF539" s="24"/>
      <c r="AG539" s="24"/>
      <c r="AH539" s="24"/>
      <c r="AI539" s="24"/>
    </row>
    <row r="540" spans="1:35" x14ac:dyDescent="0.25">
      <c r="A540" s="34">
        <v>80538005</v>
      </c>
      <c r="B540" s="33">
        <v>1250255070</v>
      </c>
      <c r="C540" s="33" t="s">
        <v>588</v>
      </c>
      <c r="D540" s="15">
        <v>44638</v>
      </c>
      <c r="R540" s="22" t="e">
        <f>VLOOKUP(E540,[3]Relatório!$A$1:$AK$65536,29,0)</f>
        <v>#N/A</v>
      </c>
      <c r="U540" s="22" t="e">
        <f>VLOOKUP(E540,[3]Relatório!$A$1:$AK$65536,33,0)</f>
        <v>#N/A</v>
      </c>
      <c r="AB540" s="22" t="e">
        <f>VLOOKUP(E540,[3]Relatório!$A$1:$AK$65536,36,0)</f>
        <v>#N/A</v>
      </c>
      <c r="AF540" s="24"/>
      <c r="AG540" s="24"/>
      <c r="AH540" s="24"/>
      <c r="AI540" s="24"/>
    </row>
    <row r="541" spans="1:35" x14ac:dyDescent="0.25">
      <c r="A541" s="34">
        <v>80538006</v>
      </c>
      <c r="B541" s="33">
        <v>1250255071</v>
      </c>
      <c r="C541" s="33" t="s">
        <v>588</v>
      </c>
      <c r="D541" s="15">
        <v>44638</v>
      </c>
      <c r="R541" s="22" t="e">
        <f>VLOOKUP(E541,[3]Relatório!$A$1:$AK$65536,29,0)</f>
        <v>#N/A</v>
      </c>
      <c r="U541" s="22" t="e">
        <f>VLOOKUP(E541,[3]Relatório!$A$1:$AK$65536,33,0)</f>
        <v>#N/A</v>
      </c>
      <c r="AB541" s="22" t="e">
        <f>VLOOKUP(E541,[3]Relatório!$A$1:$AK$65536,36,0)</f>
        <v>#N/A</v>
      </c>
      <c r="AF541" s="24"/>
      <c r="AG541" s="24"/>
      <c r="AH541" s="24"/>
      <c r="AI541" s="24"/>
    </row>
    <row r="542" spans="1:35" x14ac:dyDescent="0.25">
      <c r="A542" s="34">
        <v>80538018</v>
      </c>
      <c r="B542" s="33">
        <v>1250255072</v>
      </c>
      <c r="C542" s="33" t="s">
        <v>588</v>
      </c>
      <c r="D542" s="15">
        <v>44638</v>
      </c>
      <c r="R542" s="22" t="e">
        <f>VLOOKUP(E542,[3]Relatório!$A$1:$AK$65536,29,0)</f>
        <v>#N/A</v>
      </c>
      <c r="U542" s="22" t="e">
        <f>VLOOKUP(E542,[3]Relatório!$A$1:$AK$65536,33,0)</f>
        <v>#N/A</v>
      </c>
      <c r="AB542" s="22" t="e">
        <f>VLOOKUP(E542,[3]Relatório!$A$1:$AK$65536,36,0)</f>
        <v>#N/A</v>
      </c>
      <c r="AF542" s="24"/>
      <c r="AG542" s="24"/>
      <c r="AH542" s="24"/>
      <c r="AI542" s="24"/>
    </row>
    <row r="543" spans="1:35" x14ac:dyDescent="0.25">
      <c r="A543" s="34">
        <v>80538027</v>
      </c>
      <c r="B543" s="33">
        <v>1250255074</v>
      </c>
      <c r="C543" s="33" t="s">
        <v>588</v>
      </c>
      <c r="D543" s="15">
        <v>44638</v>
      </c>
      <c r="R543" s="22" t="e">
        <f>VLOOKUP(E543,[3]Relatório!$A$1:$AK$65536,29,0)</f>
        <v>#N/A</v>
      </c>
      <c r="U543" s="22" t="e">
        <f>VLOOKUP(E543,[3]Relatório!$A$1:$AK$65536,33,0)</f>
        <v>#N/A</v>
      </c>
      <c r="AB543" s="22" t="e">
        <f>VLOOKUP(E543,[3]Relatório!$A$1:$AK$65536,36,0)</f>
        <v>#N/A</v>
      </c>
      <c r="AF543" s="24"/>
      <c r="AG543" s="24"/>
      <c r="AH543" s="24"/>
      <c r="AI543" s="24"/>
    </row>
    <row r="544" spans="1:35" x14ac:dyDescent="0.25">
      <c r="A544" s="34">
        <v>80538031</v>
      </c>
      <c r="B544" s="33">
        <v>1250255075</v>
      </c>
      <c r="C544" s="33" t="s">
        <v>588</v>
      </c>
      <c r="D544" s="15">
        <v>44638</v>
      </c>
      <c r="R544" s="22" t="e">
        <f>VLOOKUP(E544,[3]Relatório!$A$1:$AK$65536,29,0)</f>
        <v>#N/A</v>
      </c>
      <c r="U544" s="22" t="e">
        <f>VLOOKUP(E544,[3]Relatório!$A$1:$AK$65536,33,0)</f>
        <v>#N/A</v>
      </c>
      <c r="AB544" s="22" t="e">
        <f>VLOOKUP(E544,[3]Relatório!$A$1:$AK$65536,36,0)</f>
        <v>#N/A</v>
      </c>
      <c r="AF544" s="24"/>
      <c r="AG544" s="24"/>
      <c r="AH544" s="24"/>
      <c r="AI544" s="24"/>
    </row>
    <row r="545" spans="1:35" x14ac:dyDescent="0.25">
      <c r="A545" s="34">
        <v>80538066</v>
      </c>
      <c r="B545" s="33">
        <v>1250255077</v>
      </c>
      <c r="C545" s="33" t="s">
        <v>588</v>
      </c>
      <c r="D545" s="15">
        <v>44638</v>
      </c>
      <c r="R545" s="22" t="e">
        <f>VLOOKUP(E545,[3]Relatório!$A$1:$AK$65536,29,0)</f>
        <v>#N/A</v>
      </c>
      <c r="U545" s="22" t="e">
        <f>VLOOKUP(E545,[3]Relatório!$A$1:$AK$65536,33,0)</f>
        <v>#N/A</v>
      </c>
      <c r="AB545" s="22" t="e">
        <f>VLOOKUP(E545,[3]Relatório!$A$1:$AK$65536,36,0)</f>
        <v>#N/A</v>
      </c>
      <c r="AF545" s="24"/>
      <c r="AG545" s="24"/>
      <c r="AH545" s="24"/>
      <c r="AI545" s="24"/>
    </row>
    <row r="546" spans="1:35" x14ac:dyDescent="0.25">
      <c r="A546" s="34">
        <v>80538067</v>
      </c>
      <c r="B546" s="33">
        <v>1250255076</v>
      </c>
      <c r="C546" s="33" t="s">
        <v>588</v>
      </c>
      <c r="D546" s="15">
        <v>44638</v>
      </c>
      <c r="R546" s="22" t="e">
        <f>VLOOKUP(E546,[3]Relatório!$A$1:$AK$65536,29,0)</f>
        <v>#N/A</v>
      </c>
      <c r="U546" s="22" t="e">
        <f>VLOOKUP(E546,[3]Relatório!$A$1:$AK$65536,33,0)</f>
        <v>#N/A</v>
      </c>
      <c r="AB546" s="22" t="e">
        <f>VLOOKUP(E546,[3]Relatório!$A$1:$AK$65536,36,0)</f>
        <v>#N/A</v>
      </c>
      <c r="AF546" s="24"/>
      <c r="AG546" s="24"/>
      <c r="AH546" s="24"/>
      <c r="AI546" s="24"/>
    </row>
    <row r="547" spans="1:35" x14ac:dyDescent="0.25">
      <c r="A547" s="34">
        <v>80538076</v>
      </c>
      <c r="B547" s="33">
        <v>1250255079</v>
      </c>
      <c r="C547" s="33" t="s">
        <v>588</v>
      </c>
      <c r="D547" s="15">
        <v>44638</v>
      </c>
      <c r="R547" s="22" t="e">
        <f>VLOOKUP(E547,[3]Relatório!$A$1:$AK$65536,29,0)</f>
        <v>#N/A</v>
      </c>
      <c r="U547" s="22" t="e">
        <f>VLOOKUP(E547,[3]Relatório!$A$1:$AK$65536,33,0)</f>
        <v>#N/A</v>
      </c>
      <c r="AB547" s="22" t="e">
        <f>VLOOKUP(E547,[3]Relatório!$A$1:$AK$65536,36,0)</f>
        <v>#N/A</v>
      </c>
      <c r="AF547" s="24"/>
      <c r="AG547" s="24"/>
      <c r="AH547" s="24"/>
      <c r="AI547" s="24"/>
    </row>
    <row r="548" spans="1:35" x14ac:dyDescent="0.25">
      <c r="A548" s="34">
        <v>80538078</v>
      </c>
      <c r="B548" s="33">
        <v>1250255078</v>
      </c>
      <c r="C548" s="33" t="s">
        <v>588</v>
      </c>
      <c r="D548" s="15">
        <v>44638</v>
      </c>
      <c r="R548" s="22" t="e">
        <f>VLOOKUP(E548,[3]Relatório!$A$1:$AK$65536,29,0)</f>
        <v>#N/A</v>
      </c>
      <c r="U548" s="22" t="e">
        <f>VLOOKUP(E548,[3]Relatório!$A$1:$AK$65536,33,0)</f>
        <v>#N/A</v>
      </c>
      <c r="AB548" s="22" t="e">
        <f>VLOOKUP(E548,[3]Relatório!$A$1:$AK$65536,36,0)</f>
        <v>#N/A</v>
      </c>
      <c r="AF548" s="24"/>
      <c r="AG548" s="24"/>
      <c r="AH548" s="24"/>
      <c r="AI548" s="24"/>
    </row>
    <row r="549" spans="1:35" x14ac:dyDescent="0.25">
      <c r="A549" s="34">
        <v>80538096</v>
      </c>
      <c r="B549" s="33">
        <v>1250255080</v>
      </c>
      <c r="C549" s="33" t="s">
        <v>588</v>
      </c>
      <c r="D549" s="15">
        <v>44638</v>
      </c>
      <c r="R549" s="22" t="e">
        <f>VLOOKUP(E549,[3]Relatório!$A$1:$AK$65536,29,0)</f>
        <v>#N/A</v>
      </c>
      <c r="U549" s="22" t="e">
        <f>VLOOKUP(E549,[3]Relatório!$A$1:$AK$65536,33,0)</f>
        <v>#N/A</v>
      </c>
      <c r="AB549" s="22" t="e">
        <f>VLOOKUP(E549,[3]Relatório!$A$1:$AK$65536,36,0)</f>
        <v>#N/A</v>
      </c>
      <c r="AF549" s="24"/>
      <c r="AG549" s="24"/>
      <c r="AH549" s="24"/>
      <c r="AI549" s="24"/>
    </row>
    <row r="550" spans="1:35" x14ac:dyDescent="0.25">
      <c r="A550" s="34">
        <v>80538097</v>
      </c>
      <c r="B550" s="33">
        <v>1250255083</v>
      </c>
      <c r="C550" s="33" t="s">
        <v>588</v>
      </c>
      <c r="D550" s="15">
        <v>44638</v>
      </c>
      <c r="R550" s="22" t="e">
        <f>VLOOKUP(E550,[3]Relatório!$A$1:$AK$65536,29,0)</f>
        <v>#N/A</v>
      </c>
      <c r="U550" s="22" t="e">
        <f>VLOOKUP(E550,[3]Relatório!$A$1:$AK$65536,33,0)</f>
        <v>#N/A</v>
      </c>
      <c r="AB550" s="22" t="e">
        <f>VLOOKUP(E550,[3]Relatório!$A$1:$AK$65536,36,0)</f>
        <v>#N/A</v>
      </c>
      <c r="AF550" s="24"/>
      <c r="AG550" s="24"/>
      <c r="AH550" s="24"/>
      <c r="AI550" s="24"/>
    </row>
    <row r="551" spans="1:35" x14ac:dyDescent="0.25">
      <c r="A551" s="34">
        <v>80538099</v>
      </c>
      <c r="B551" s="33">
        <v>1250255081</v>
      </c>
      <c r="C551" s="33" t="s">
        <v>588</v>
      </c>
      <c r="D551" s="15">
        <v>44638</v>
      </c>
      <c r="R551" s="22" t="e">
        <f>VLOOKUP(E551,[3]Relatório!$A$1:$AK$65536,29,0)</f>
        <v>#N/A</v>
      </c>
      <c r="U551" s="22" t="e">
        <f>VLOOKUP(E551,[3]Relatório!$A$1:$AK$65536,33,0)</f>
        <v>#N/A</v>
      </c>
      <c r="AB551" s="22" t="e">
        <f>VLOOKUP(E551,[3]Relatório!$A$1:$AK$65536,36,0)</f>
        <v>#N/A</v>
      </c>
      <c r="AF551" s="24"/>
      <c r="AG551" s="24"/>
      <c r="AH551" s="24"/>
      <c r="AI551" s="24"/>
    </row>
    <row r="552" spans="1:35" x14ac:dyDescent="0.25">
      <c r="A552" s="34">
        <v>80538100</v>
      </c>
      <c r="B552" s="33">
        <v>1250255085</v>
      </c>
      <c r="C552" s="33" t="s">
        <v>588</v>
      </c>
      <c r="D552" s="15">
        <v>44638</v>
      </c>
      <c r="R552" s="22" t="e">
        <f>VLOOKUP(E552,[3]Relatório!$A$1:$AK$65536,29,0)</f>
        <v>#N/A</v>
      </c>
      <c r="U552" s="22" t="e">
        <f>VLOOKUP(E552,[3]Relatório!$A$1:$AK$65536,33,0)</f>
        <v>#N/A</v>
      </c>
      <c r="AB552" s="22" t="e">
        <f>VLOOKUP(E552,[3]Relatório!$A$1:$AK$65536,36,0)</f>
        <v>#N/A</v>
      </c>
      <c r="AF552" s="24"/>
      <c r="AG552" s="24"/>
      <c r="AH552" s="24"/>
      <c r="AI552" s="24"/>
    </row>
    <row r="553" spans="1:35" x14ac:dyDescent="0.25">
      <c r="A553" s="34">
        <v>80538125</v>
      </c>
      <c r="B553" s="33">
        <v>1250255087</v>
      </c>
      <c r="C553" s="33" t="s">
        <v>588</v>
      </c>
      <c r="D553" s="15">
        <v>44638</v>
      </c>
      <c r="R553" s="22" t="e">
        <f>VLOOKUP(E553,[3]Relatório!$A$1:$AK$65536,29,0)</f>
        <v>#N/A</v>
      </c>
      <c r="U553" s="22" t="e">
        <f>VLOOKUP(E553,[3]Relatório!$A$1:$AK$65536,33,0)</f>
        <v>#N/A</v>
      </c>
      <c r="AB553" s="22" t="e">
        <f>VLOOKUP(E553,[3]Relatório!$A$1:$AK$65536,36,0)</f>
        <v>#N/A</v>
      </c>
      <c r="AF553" s="24"/>
      <c r="AG553" s="24"/>
      <c r="AH553" s="24"/>
      <c r="AI553" s="24"/>
    </row>
    <row r="554" spans="1:35" x14ac:dyDescent="0.25">
      <c r="A554" s="34">
        <v>80538129</v>
      </c>
      <c r="B554" s="33">
        <v>1250255089</v>
      </c>
      <c r="C554" s="33" t="s">
        <v>588</v>
      </c>
      <c r="D554" s="15">
        <v>44638</v>
      </c>
      <c r="R554" s="22" t="e">
        <f>VLOOKUP(E554,[3]Relatório!$A$1:$AK$65536,29,0)</f>
        <v>#N/A</v>
      </c>
      <c r="U554" s="22" t="e">
        <f>VLOOKUP(E554,[3]Relatório!$A$1:$AK$65536,33,0)</f>
        <v>#N/A</v>
      </c>
      <c r="AB554" s="22" t="e">
        <f>VLOOKUP(E554,[3]Relatório!$A$1:$AK$65536,36,0)</f>
        <v>#N/A</v>
      </c>
      <c r="AF554" s="24"/>
      <c r="AG554" s="24"/>
      <c r="AH554" s="24"/>
      <c r="AI554" s="24"/>
    </row>
    <row r="555" spans="1:35" x14ac:dyDescent="0.25">
      <c r="A555" s="34">
        <v>80538132</v>
      </c>
      <c r="B555" s="33">
        <v>1250255090</v>
      </c>
      <c r="C555" s="33" t="s">
        <v>588</v>
      </c>
      <c r="D555" s="15">
        <v>44638</v>
      </c>
      <c r="R555" s="22" t="e">
        <f>VLOOKUP(E555,[3]Relatório!$A$1:$AK$65536,29,0)</f>
        <v>#N/A</v>
      </c>
      <c r="U555" s="22" t="e">
        <f>VLOOKUP(E555,[3]Relatório!$A$1:$AK$65536,33,0)</f>
        <v>#N/A</v>
      </c>
      <c r="AB555" s="22" t="e">
        <f>VLOOKUP(E555,[3]Relatório!$A$1:$AK$65536,36,0)</f>
        <v>#N/A</v>
      </c>
      <c r="AF555" s="24"/>
      <c r="AG555" s="24"/>
      <c r="AH555" s="24"/>
      <c r="AI555" s="24"/>
    </row>
    <row r="556" spans="1:35" x14ac:dyDescent="0.25">
      <c r="A556" s="34">
        <v>80538141</v>
      </c>
      <c r="B556" s="33">
        <v>1250255092</v>
      </c>
      <c r="C556" s="33" t="s">
        <v>588</v>
      </c>
      <c r="D556" s="15">
        <v>44638</v>
      </c>
      <c r="R556" s="22" t="e">
        <f>VLOOKUP(E556,[3]Relatório!$A$1:$AK$65536,29,0)</f>
        <v>#N/A</v>
      </c>
      <c r="U556" s="22" t="e">
        <f>VLOOKUP(E556,[3]Relatório!$A$1:$AK$65536,33,0)</f>
        <v>#N/A</v>
      </c>
      <c r="AB556" s="22" t="e">
        <f>VLOOKUP(E556,[3]Relatório!$A$1:$AK$65536,36,0)</f>
        <v>#N/A</v>
      </c>
      <c r="AF556" s="24"/>
      <c r="AG556" s="24"/>
      <c r="AH556" s="24"/>
      <c r="AI556" s="24"/>
    </row>
    <row r="557" spans="1:35" x14ac:dyDescent="0.25">
      <c r="A557" s="34">
        <v>80538151</v>
      </c>
      <c r="B557" s="33">
        <v>1250255093</v>
      </c>
      <c r="C557" s="33" t="s">
        <v>588</v>
      </c>
      <c r="D557" s="15">
        <v>44638</v>
      </c>
      <c r="R557" s="22" t="e">
        <f>VLOOKUP(E557,[3]Relatório!$A$1:$AK$65536,29,0)</f>
        <v>#N/A</v>
      </c>
      <c r="U557" s="22" t="e">
        <f>VLOOKUP(E557,[3]Relatório!$A$1:$AK$65536,33,0)</f>
        <v>#N/A</v>
      </c>
      <c r="AB557" s="22" t="e">
        <f>VLOOKUP(E557,[3]Relatório!$A$1:$AK$65536,36,0)</f>
        <v>#N/A</v>
      </c>
      <c r="AF557" s="24"/>
      <c r="AG557" s="24"/>
      <c r="AH557" s="24"/>
      <c r="AI557" s="24"/>
    </row>
    <row r="558" spans="1:35" x14ac:dyDescent="0.25">
      <c r="A558" s="34">
        <v>80538152</v>
      </c>
      <c r="B558" s="33">
        <v>1250255095</v>
      </c>
      <c r="C558" s="33" t="s">
        <v>588</v>
      </c>
      <c r="D558" s="15">
        <v>44638</v>
      </c>
      <c r="R558" s="22" t="e">
        <f>VLOOKUP(E558,[3]Relatório!$A$1:$AK$65536,29,0)</f>
        <v>#N/A</v>
      </c>
      <c r="U558" s="22" t="e">
        <f>VLOOKUP(E558,[3]Relatório!$A$1:$AK$65536,33,0)</f>
        <v>#N/A</v>
      </c>
      <c r="AB558" s="22" t="e">
        <f>VLOOKUP(E558,[3]Relatório!$A$1:$AK$65536,36,0)</f>
        <v>#N/A</v>
      </c>
      <c r="AF558" s="24"/>
      <c r="AG558" s="24"/>
      <c r="AH558" s="24"/>
      <c r="AI558" s="24"/>
    </row>
    <row r="559" spans="1:35" x14ac:dyDescent="0.25">
      <c r="A559" s="34">
        <v>80538153</v>
      </c>
      <c r="B559" s="33">
        <v>1250255091</v>
      </c>
      <c r="C559" s="33" t="s">
        <v>588</v>
      </c>
      <c r="D559" s="15">
        <v>44638</v>
      </c>
      <c r="R559" s="22" t="e">
        <f>VLOOKUP(E559,[3]Relatório!$A$1:$AK$65536,29,0)</f>
        <v>#N/A</v>
      </c>
      <c r="U559" s="22" t="e">
        <f>VLOOKUP(E559,[3]Relatório!$A$1:$AK$65536,33,0)</f>
        <v>#N/A</v>
      </c>
      <c r="AB559" s="22" t="e">
        <f>VLOOKUP(E559,[3]Relatório!$A$1:$AK$65536,36,0)</f>
        <v>#N/A</v>
      </c>
      <c r="AF559" s="24"/>
      <c r="AG559" s="24"/>
      <c r="AH559" s="24"/>
      <c r="AI559" s="24"/>
    </row>
    <row r="560" spans="1:35" x14ac:dyDescent="0.25">
      <c r="A560" s="34">
        <v>80538154</v>
      </c>
      <c r="B560" s="33">
        <v>1250255094</v>
      </c>
      <c r="C560" s="33" t="s">
        <v>588</v>
      </c>
      <c r="D560" s="15">
        <v>44638</v>
      </c>
      <c r="R560" s="22" t="e">
        <f>VLOOKUP(E560,[3]Relatório!$A$1:$AK$65536,29,0)</f>
        <v>#N/A</v>
      </c>
      <c r="U560" s="22" t="e">
        <f>VLOOKUP(E560,[3]Relatório!$A$1:$AK$65536,33,0)</f>
        <v>#N/A</v>
      </c>
      <c r="AB560" s="22" t="e">
        <f>VLOOKUP(E560,[3]Relatório!$A$1:$AK$65536,36,0)</f>
        <v>#N/A</v>
      </c>
      <c r="AF560" s="24"/>
      <c r="AG560" s="24"/>
      <c r="AH560" s="24"/>
      <c r="AI560" s="24"/>
    </row>
    <row r="561" spans="1:35" x14ac:dyDescent="0.25">
      <c r="A561" s="34">
        <v>80538175</v>
      </c>
      <c r="B561" s="33">
        <v>1250255096</v>
      </c>
      <c r="C561" s="33" t="s">
        <v>588</v>
      </c>
      <c r="D561" s="15">
        <v>44638</v>
      </c>
      <c r="R561" s="22" t="e">
        <f>VLOOKUP(E561,[3]Relatório!$A$1:$AK$65536,29,0)</f>
        <v>#N/A</v>
      </c>
      <c r="U561" s="22" t="e">
        <f>VLOOKUP(E561,[3]Relatório!$A$1:$AK$65536,33,0)</f>
        <v>#N/A</v>
      </c>
      <c r="AB561" s="22" t="e">
        <f>VLOOKUP(E561,[3]Relatório!$A$1:$AK$65536,36,0)</f>
        <v>#N/A</v>
      </c>
      <c r="AF561" s="24"/>
      <c r="AG561" s="24"/>
      <c r="AH561" s="24"/>
      <c r="AI561" s="24"/>
    </row>
    <row r="562" spans="1:35" x14ac:dyDescent="0.25">
      <c r="A562" s="34">
        <v>80538186</v>
      </c>
      <c r="B562" s="33">
        <v>1250255097</v>
      </c>
      <c r="C562" s="33" t="s">
        <v>588</v>
      </c>
      <c r="D562" s="15">
        <v>44638</v>
      </c>
      <c r="R562" s="22" t="e">
        <f>VLOOKUP(E562,[3]Relatório!$A$1:$AK$65536,29,0)</f>
        <v>#N/A</v>
      </c>
      <c r="U562" s="22" t="e">
        <f>VLOOKUP(E562,[3]Relatório!$A$1:$AK$65536,33,0)</f>
        <v>#N/A</v>
      </c>
      <c r="AB562" s="22" t="e">
        <f>VLOOKUP(E562,[3]Relatório!$A$1:$AK$65536,36,0)</f>
        <v>#N/A</v>
      </c>
      <c r="AF562" s="24"/>
      <c r="AG562" s="24"/>
      <c r="AH562" s="24"/>
      <c r="AI562" s="24"/>
    </row>
    <row r="563" spans="1:35" x14ac:dyDescent="0.25">
      <c r="A563" s="34">
        <v>80538200</v>
      </c>
      <c r="B563" s="33">
        <v>1250255102</v>
      </c>
      <c r="C563" s="33" t="s">
        <v>588</v>
      </c>
      <c r="D563" s="15">
        <v>44638</v>
      </c>
      <c r="R563" s="22" t="e">
        <f>VLOOKUP(E563,[3]Relatório!$A$1:$AK$65536,29,0)</f>
        <v>#N/A</v>
      </c>
      <c r="U563" s="22" t="e">
        <f>VLOOKUP(E563,[3]Relatório!$A$1:$AK$65536,33,0)</f>
        <v>#N/A</v>
      </c>
      <c r="AB563" s="22" t="e">
        <f>VLOOKUP(E563,[3]Relatório!$A$1:$AK$65536,36,0)</f>
        <v>#N/A</v>
      </c>
      <c r="AF563" s="24"/>
      <c r="AG563" s="24"/>
      <c r="AH563" s="24"/>
      <c r="AI563" s="24"/>
    </row>
    <row r="564" spans="1:35" x14ac:dyDescent="0.25">
      <c r="A564" s="34">
        <v>80538201</v>
      </c>
      <c r="B564" s="33">
        <v>1250255100</v>
      </c>
      <c r="C564" s="33" t="s">
        <v>588</v>
      </c>
      <c r="D564" s="15">
        <v>44638</v>
      </c>
      <c r="R564" s="22" t="e">
        <f>VLOOKUP(E564,[3]Relatório!$A$1:$AK$65536,29,0)</f>
        <v>#N/A</v>
      </c>
      <c r="U564" s="22" t="e">
        <f>VLOOKUP(E564,[3]Relatório!$A$1:$AK$65536,33,0)</f>
        <v>#N/A</v>
      </c>
      <c r="AB564" s="22" t="e">
        <f>VLOOKUP(E564,[3]Relatório!$A$1:$AK$65536,36,0)</f>
        <v>#N/A</v>
      </c>
      <c r="AF564" s="24"/>
      <c r="AG564" s="24"/>
      <c r="AH564" s="24"/>
      <c r="AI564" s="24"/>
    </row>
    <row r="565" spans="1:35" x14ac:dyDescent="0.25">
      <c r="A565" s="34">
        <v>80538202</v>
      </c>
      <c r="B565" s="33">
        <v>1250255099</v>
      </c>
      <c r="C565" s="33" t="s">
        <v>588</v>
      </c>
      <c r="D565" s="15">
        <v>44638</v>
      </c>
      <c r="R565" s="22" t="e">
        <f>VLOOKUP(E565,[3]Relatório!$A$1:$AK$65536,29,0)</f>
        <v>#N/A</v>
      </c>
      <c r="U565" s="22" t="e">
        <f>VLOOKUP(E565,[3]Relatório!$A$1:$AK$65536,33,0)</f>
        <v>#N/A</v>
      </c>
      <c r="AB565" s="22" t="e">
        <f>VLOOKUP(E565,[3]Relatório!$A$1:$AK$65536,36,0)</f>
        <v>#N/A</v>
      </c>
      <c r="AF565" s="24"/>
      <c r="AG565" s="24"/>
      <c r="AH565" s="24"/>
      <c r="AI565" s="24"/>
    </row>
    <row r="566" spans="1:35" x14ac:dyDescent="0.25">
      <c r="A566" s="34">
        <v>80538204</v>
      </c>
      <c r="B566" s="33">
        <v>1250255098</v>
      </c>
      <c r="C566" s="33" t="s">
        <v>588</v>
      </c>
      <c r="D566" s="15">
        <v>44638</v>
      </c>
      <c r="R566" s="22" t="e">
        <f>VLOOKUP(E566,[3]Relatório!$A$1:$AK$65536,29,0)</f>
        <v>#N/A</v>
      </c>
      <c r="U566" s="22" t="e">
        <f>VLOOKUP(E566,[3]Relatório!$A$1:$AK$65536,33,0)</f>
        <v>#N/A</v>
      </c>
      <c r="AB566" s="22" t="e">
        <f>VLOOKUP(E566,[3]Relatório!$A$1:$AK$65536,36,0)</f>
        <v>#N/A</v>
      </c>
      <c r="AF566" s="24"/>
      <c r="AG566" s="24"/>
      <c r="AH566" s="24"/>
      <c r="AI566" s="24"/>
    </row>
    <row r="567" spans="1:35" x14ac:dyDescent="0.25">
      <c r="A567" s="34">
        <v>80538206</v>
      </c>
      <c r="B567" s="33">
        <v>1250255101</v>
      </c>
      <c r="C567" s="33" t="s">
        <v>588</v>
      </c>
      <c r="D567" s="15">
        <v>44638</v>
      </c>
      <c r="R567" s="22" t="e">
        <f>VLOOKUP(E567,[3]Relatório!$A$1:$AK$65536,29,0)</f>
        <v>#N/A</v>
      </c>
      <c r="U567" s="22" t="e">
        <f>VLOOKUP(E567,[3]Relatório!$A$1:$AK$65536,33,0)</f>
        <v>#N/A</v>
      </c>
      <c r="AB567" s="22" t="e">
        <f>VLOOKUP(E567,[3]Relatório!$A$1:$AK$65536,36,0)</f>
        <v>#N/A</v>
      </c>
      <c r="AF567" s="24"/>
      <c r="AG567" s="24"/>
      <c r="AH567" s="24"/>
      <c r="AI567" s="24"/>
    </row>
    <row r="568" spans="1:35" x14ac:dyDescent="0.25">
      <c r="A568" s="34">
        <v>80538207</v>
      </c>
      <c r="B568" s="33">
        <v>1250255104</v>
      </c>
      <c r="C568" s="33" t="s">
        <v>588</v>
      </c>
      <c r="D568" s="15">
        <v>44638</v>
      </c>
      <c r="R568" s="22" t="e">
        <f>VLOOKUP(E568,[3]Relatório!$A$1:$AK$65536,29,0)</f>
        <v>#N/A</v>
      </c>
      <c r="U568" s="22" t="e">
        <f>VLOOKUP(E568,[3]Relatório!$A$1:$AK$65536,33,0)</f>
        <v>#N/A</v>
      </c>
      <c r="AB568" s="22" t="e">
        <f>VLOOKUP(E568,[3]Relatório!$A$1:$AK$65536,36,0)</f>
        <v>#N/A</v>
      </c>
      <c r="AF568" s="24"/>
      <c r="AG568" s="24"/>
      <c r="AH568" s="24"/>
      <c r="AI568" s="24"/>
    </row>
    <row r="569" spans="1:35" x14ac:dyDescent="0.25">
      <c r="A569" s="34">
        <v>80538212</v>
      </c>
      <c r="B569" s="33">
        <v>1250255103</v>
      </c>
      <c r="C569" s="33" t="s">
        <v>588</v>
      </c>
      <c r="D569" s="15">
        <v>44638</v>
      </c>
      <c r="R569" s="22" t="e">
        <f>VLOOKUP(E569,[3]Relatório!$A$1:$AK$65536,29,0)</f>
        <v>#N/A</v>
      </c>
      <c r="U569" s="22" t="e">
        <f>VLOOKUP(E569,[3]Relatório!$A$1:$AK$65536,33,0)</f>
        <v>#N/A</v>
      </c>
      <c r="AB569" s="22" t="e">
        <f>VLOOKUP(E569,[3]Relatório!$A$1:$AK$65536,36,0)</f>
        <v>#N/A</v>
      </c>
      <c r="AF569" s="24"/>
      <c r="AG569" s="24"/>
      <c r="AH569" s="24"/>
      <c r="AI569" s="24"/>
    </row>
    <row r="570" spans="1:35" x14ac:dyDescent="0.25">
      <c r="A570" s="34">
        <v>80538217</v>
      </c>
      <c r="B570" s="33">
        <v>1250255105</v>
      </c>
      <c r="C570" s="33" t="s">
        <v>588</v>
      </c>
      <c r="D570" s="15">
        <v>44638</v>
      </c>
      <c r="R570" s="22" t="e">
        <f>VLOOKUP(E570,[3]Relatório!$A$1:$AK$65536,29,0)</f>
        <v>#N/A</v>
      </c>
      <c r="U570" s="22" t="e">
        <f>VLOOKUP(E570,[3]Relatório!$A$1:$AK$65536,33,0)</f>
        <v>#N/A</v>
      </c>
      <c r="AB570" s="22" t="e">
        <f>VLOOKUP(E570,[3]Relatório!$A$1:$AK$65536,36,0)</f>
        <v>#N/A</v>
      </c>
      <c r="AF570" s="24"/>
      <c r="AG570" s="24"/>
      <c r="AH570" s="24"/>
      <c r="AI570" s="24"/>
    </row>
    <row r="571" spans="1:35" x14ac:dyDescent="0.25">
      <c r="A571" s="34">
        <v>80538256</v>
      </c>
      <c r="B571" s="33">
        <v>1250255109</v>
      </c>
      <c r="C571" s="33" t="s">
        <v>588</v>
      </c>
      <c r="D571" s="15">
        <v>44638</v>
      </c>
      <c r="R571" s="22" t="e">
        <f>VLOOKUP(E571,[3]Relatório!$A$1:$AK$65536,29,0)</f>
        <v>#N/A</v>
      </c>
      <c r="U571" s="22" t="e">
        <f>VLOOKUP(E571,[3]Relatório!$A$1:$AK$65536,33,0)</f>
        <v>#N/A</v>
      </c>
      <c r="AB571" s="22" t="e">
        <f>VLOOKUP(E571,[3]Relatório!$A$1:$AK$65536,36,0)</f>
        <v>#N/A</v>
      </c>
      <c r="AF571" s="24"/>
      <c r="AG571" s="24"/>
      <c r="AH571" s="24"/>
      <c r="AI571" s="24"/>
    </row>
    <row r="572" spans="1:35" x14ac:dyDescent="0.25">
      <c r="A572" s="34">
        <v>80538271</v>
      </c>
      <c r="B572" s="33">
        <v>1250255106</v>
      </c>
      <c r="C572" s="33" t="s">
        <v>588</v>
      </c>
      <c r="D572" s="15">
        <v>44638</v>
      </c>
      <c r="R572" s="22" t="e">
        <f>VLOOKUP(E572,[3]Relatório!$A$1:$AK$65536,29,0)</f>
        <v>#N/A</v>
      </c>
      <c r="U572" s="22" t="e">
        <f>VLOOKUP(E572,[3]Relatório!$A$1:$AK$65536,33,0)</f>
        <v>#N/A</v>
      </c>
      <c r="AB572" s="22" t="e">
        <f>VLOOKUP(E572,[3]Relatório!$A$1:$AK$65536,36,0)</f>
        <v>#N/A</v>
      </c>
      <c r="AF572" s="24"/>
      <c r="AG572" s="24"/>
      <c r="AH572" s="24"/>
      <c r="AI572" s="24"/>
    </row>
    <row r="573" spans="1:35" x14ac:dyDescent="0.25">
      <c r="A573" s="34">
        <v>80538296</v>
      </c>
      <c r="B573" s="33">
        <v>1250255111</v>
      </c>
      <c r="C573" s="33" t="s">
        <v>588</v>
      </c>
      <c r="D573" s="15">
        <v>44638</v>
      </c>
      <c r="R573" s="22" t="e">
        <f>VLOOKUP(E573,[3]Relatório!$A$1:$AK$65536,29,0)</f>
        <v>#N/A</v>
      </c>
      <c r="U573" s="22" t="e">
        <f>VLOOKUP(E573,[3]Relatório!$A$1:$AK$65536,33,0)</f>
        <v>#N/A</v>
      </c>
      <c r="AB573" s="22" t="e">
        <f>VLOOKUP(E573,[3]Relatório!$A$1:$AK$65536,36,0)</f>
        <v>#N/A</v>
      </c>
      <c r="AF573" s="24"/>
      <c r="AG573" s="24"/>
      <c r="AH573" s="24"/>
      <c r="AI573" s="24"/>
    </row>
    <row r="574" spans="1:35" x14ac:dyDescent="0.25">
      <c r="A574" s="34">
        <v>80538302</v>
      </c>
      <c r="B574" s="33">
        <v>1250255107</v>
      </c>
      <c r="C574" s="33" t="s">
        <v>588</v>
      </c>
      <c r="D574" s="15">
        <v>44638</v>
      </c>
      <c r="R574" s="22" t="e">
        <f>VLOOKUP(E574,[3]Relatório!$A$1:$AK$65536,29,0)</f>
        <v>#N/A</v>
      </c>
      <c r="U574" s="22" t="e">
        <f>VLOOKUP(E574,[3]Relatório!$A$1:$AK$65536,33,0)</f>
        <v>#N/A</v>
      </c>
      <c r="AB574" s="22" t="e">
        <f>VLOOKUP(E574,[3]Relatório!$A$1:$AK$65536,36,0)</f>
        <v>#N/A</v>
      </c>
      <c r="AF574" s="24"/>
      <c r="AG574" s="24"/>
      <c r="AH574" s="24"/>
      <c r="AI574" s="24"/>
    </row>
    <row r="575" spans="1:35" x14ac:dyDescent="0.25">
      <c r="A575" s="34">
        <v>80538303</v>
      </c>
      <c r="B575" s="33">
        <v>1250255108</v>
      </c>
      <c r="C575" s="33" t="s">
        <v>588</v>
      </c>
      <c r="D575" s="15">
        <v>44638</v>
      </c>
      <c r="R575" s="22" t="e">
        <f>VLOOKUP(E575,[3]Relatório!$A$1:$AK$65536,29,0)</f>
        <v>#N/A</v>
      </c>
      <c r="U575" s="22" t="e">
        <f>VLOOKUP(E575,[3]Relatório!$A$1:$AK$65536,33,0)</f>
        <v>#N/A</v>
      </c>
      <c r="AB575" s="22" t="e">
        <f>VLOOKUP(E575,[3]Relatório!$A$1:$AK$65536,36,0)</f>
        <v>#N/A</v>
      </c>
      <c r="AF575" s="24"/>
      <c r="AG575" s="24"/>
      <c r="AH575" s="24"/>
      <c r="AI575" s="24"/>
    </row>
    <row r="576" spans="1:35" x14ac:dyDescent="0.25">
      <c r="A576" s="34">
        <v>80538304</v>
      </c>
      <c r="B576" s="33">
        <v>1250255110</v>
      </c>
      <c r="C576" s="33" t="s">
        <v>588</v>
      </c>
      <c r="D576" s="15">
        <v>44638</v>
      </c>
      <c r="R576" s="22" t="e">
        <f>VLOOKUP(E576,[3]Relatório!$A$1:$AK$65536,29,0)</f>
        <v>#N/A</v>
      </c>
      <c r="U576" s="22" t="e">
        <f>VLOOKUP(E576,[3]Relatório!$A$1:$AK$65536,33,0)</f>
        <v>#N/A</v>
      </c>
      <c r="AB576" s="22" t="e">
        <f>VLOOKUP(E576,[3]Relatório!$A$1:$AK$65536,36,0)</f>
        <v>#N/A</v>
      </c>
      <c r="AF576" s="24"/>
      <c r="AG576" s="24"/>
      <c r="AH576" s="24"/>
      <c r="AI576" s="24"/>
    </row>
    <row r="577" spans="1:35" x14ac:dyDescent="0.25">
      <c r="A577" s="34">
        <v>80538305</v>
      </c>
      <c r="B577" s="33">
        <v>1250255117</v>
      </c>
      <c r="C577" s="33" t="s">
        <v>588</v>
      </c>
      <c r="D577" s="15">
        <v>44638</v>
      </c>
      <c r="R577" s="22" t="e">
        <f>VLOOKUP(E577,[3]Relatório!$A$1:$AK$65536,29,0)</f>
        <v>#N/A</v>
      </c>
      <c r="U577" s="22" t="e">
        <f>VLOOKUP(E577,[3]Relatório!$A$1:$AK$65536,33,0)</f>
        <v>#N/A</v>
      </c>
      <c r="AB577" s="22" t="e">
        <f>VLOOKUP(E577,[3]Relatório!$A$1:$AK$65536,36,0)</f>
        <v>#N/A</v>
      </c>
      <c r="AF577" s="24"/>
      <c r="AG577" s="24"/>
      <c r="AH577" s="24"/>
      <c r="AI577" s="24"/>
    </row>
    <row r="578" spans="1:35" x14ac:dyDescent="0.25">
      <c r="A578" s="34">
        <v>80538306</v>
      </c>
      <c r="B578" s="33">
        <v>1250255116</v>
      </c>
      <c r="C578" s="33" t="s">
        <v>588</v>
      </c>
      <c r="D578" s="15">
        <v>44638</v>
      </c>
      <c r="R578" s="22" t="e">
        <f>VLOOKUP(E578,[3]Relatório!$A$1:$AK$65536,29,0)</f>
        <v>#N/A</v>
      </c>
      <c r="U578" s="22" t="e">
        <f>VLOOKUP(E578,[3]Relatório!$A$1:$AK$65536,33,0)</f>
        <v>#N/A</v>
      </c>
      <c r="AB578" s="22" t="e">
        <f>VLOOKUP(E578,[3]Relatório!$A$1:$AK$65536,36,0)</f>
        <v>#N/A</v>
      </c>
      <c r="AF578" s="24"/>
      <c r="AG578" s="24"/>
      <c r="AH578" s="24"/>
      <c r="AI578" s="24"/>
    </row>
    <row r="579" spans="1:35" x14ac:dyDescent="0.25">
      <c r="A579" s="34">
        <v>80538310</v>
      </c>
      <c r="B579" s="33">
        <v>1250255113</v>
      </c>
      <c r="C579" s="33" t="s">
        <v>588</v>
      </c>
      <c r="D579" s="15">
        <v>44638</v>
      </c>
      <c r="R579" s="22" t="e">
        <f>VLOOKUP(E579,[3]Relatório!$A$1:$AK$65536,29,0)</f>
        <v>#N/A</v>
      </c>
      <c r="U579" s="22" t="e">
        <f>VLOOKUP(E579,[3]Relatório!$A$1:$AK$65536,33,0)</f>
        <v>#N/A</v>
      </c>
      <c r="AB579" s="22" t="e">
        <f>VLOOKUP(E579,[3]Relatório!$A$1:$AK$65536,36,0)</f>
        <v>#N/A</v>
      </c>
      <c r="AF579" s="24"/>
      <c r="AG579" s="24"/>
      <c r="AH579" s="24"/>
      <c r="AI579" s="24"/>
    </row>
    <row r="580" spans="1:35" x14ac:dyDescent="0.25">
      <c r="A580" s="34">
        <v>80538311</v>
      </c>
      <c r="B580" s="33">
        <v>1250255115</v>
      </c>
      <c r="C580" s="33" t="s">
        <v>588</v>
      </c>
      <c r="D580" s="15">
        <v>44638</v>
      </c>
      <c r="R580" s="22" t="e">
        <f>VLOOKUP(E580,[3]Relatório!$A$1:$AK$65536,29,0)</f>
        <v>#N/A</v>
      </c>
      <c r="U580" s="22" t="e">
        <f>VLOOKUP(E580,[3]Relatório!$A$1:$AK$65536,33,0)</f>
        <v>#N/A</v>
      </c>
      <c r="AB580" s="22" t="e">
        <f>VLOOKUP(E580,[3]Relatório!$A$1:$AK$65536,36,0)</f>
        <v>#N/A</v>
      </c>
      <c r="AF580" s="24"/>
      <c r="AG580" s="24"/>
      <c r="AH580" s="24"/>
      <c r="AI580" s="24"/>
    </row>
    <row r="581" spans="1:35" x14ac:dyDescent="0.25">
      <c r="A581" s="34">
        <v>80538340</v>
      </c>
      <c r="B581" s="33">
        <v>1250255119</v>
      </c>
      <c r="C581" s="33" t="s">
        <v>588</v>
      </c>
      <c r="D581" s="15">
        <v>44638</v>
      </c>
      <c r="R581" s="22" t="e">
        <f>VLOOKUP(E581,[3]Relatório!$A$1:$AK$65536,29,0)</f>
        <v>#N/A</v>
      </c>
      <c r="U581" s="22" t="e">
        <f>VLOOKUP(E581,[3]Relatório!$A$1:$AK$65536,33,0)</f>
        <v>#N/A</v>
      </c>
      <c r="AB581" s="22" t="e">
        <f>VLOOKUP(E581,[3]Relatório!$A$1:$AK$65536,36,0)</f>
        <v>#N/A</v>
      </c>
      <c r="AF581" s="24"/>
      <c r="AG581" s="24"/>
      <c r="AH581" s="24"/>
      <c r="AI581" s="24"/>
    </row>
    <row r="582" spans="1:35" x14ac:dyDescent="0.25">
      <c r="A582" s="34">
        <v>80538354</v>
      </c>
      <c r="B582" s="33">
        <v>1250255122</v>
      </c>
      <c r="C582" s="33" t="s">
        <v>588</v>
      </c>
      <c r="D582" s="15">
        <v>44638</v>
      </c>
      <c r="R582" s="22" t="e">
        <f>VLOOKUP(E582,[3]Relatório!$A$1:$AK$65536,29,0)</f>
        <v>#N/A</v>
      </c>
      <c r="U582" s="22" t="e">
        <f>VLOOKUP(E582,[3]Relatório!$A$1:$AK$65536,33,0)</f>
        <v>#N/A</v>
      </c>
      <c r="AB582" s="22" t="e">
        <f>VLOOKUP(E582,[3]Relatório!$A$1:$AK$65536,36,0)</f>
        <v>#N/A</v>
      </c>
      <c r="AF582" s="24"/>
      <c r="AG582" s="24"/>
      <c r="AH582" s="24"/>
      <c r="AI582" s="24"/>
    </row>
    <row r="583" spans="1:35" x14ac:dyDescent="0.25">
      <c r="A583" s="34">
        <v>80538355</v>
      </c>
      <c r="B583" s="33">
        <v>1250255123</v>
      </c>
      <c r="C583" s="33" t="s">
        <v>588</v>
      </c>
      <c r="D583" s="15">
        <v>44638</v>
      </c>
      <c r="R583" s="22" t="e">
        <f>VLOOKUP(E583,[3]Relatório!$A$1:$AK$65536,29,0)</f>
        <v>#N/A</v>
      </c>
      <c r="U583" s="22" t="e">
        <f>VLOOKUP(E583,[3]Relatório!$A$1:$AK$65536,33,0)</f>
        <v>#N/A</v>
      </c>
      <c r="AB583" s="22" t="e">
        <f>VLOOKUP(E583,[3]Relatório!$A$1:$AK$65536,36,0)</f>
        <v>#N/A</v>
      </c>
      <c r="AF583" s="24"/>
      <c r="AG583" s="24"/>
      <c r="AH583" s="24"/>
      <c r="AI583" s="24"/>
    </row>
    <row r="584" spans="1:35" x14ac:dyDescent="0.25">
      <c r="A584" s="34">
        <v>80538380</v>
      </c>
      <c r="B584" s="33">
        <v>1250255125</v>
      </c>
      <c r="C584" s="33" t="s">
        <v>588</v>
      </c>
      <c r="D584" s="15">
        <v>44638</v>
      </c>
      <c r="R584" s="22" t="e">
        <f>VLOOKUP(E584,[3]Relatório!$A$1:$AK$65536,29,0)</f>
        <v>#N/A</v>
      </c>
      <c r="U584" s="22" t="e">
        <f>VLOOKUP(E584,[3]Relatório!$A$1:$AK$65536,33,0)</f>
        <v>#N/A</v>
      </c>
      <c r="AB584" s="22" t="e">
        <f>VLOOKUP(E584,[3]Relatório!$A$1:$AK$65536,36,0)</f>
        <v>#N/A</v>
      </c>
      <c r="AF584" s="24"/>
      <c r="AG584" s="24"/>
      <c r="AH584" s="24"/>
      <c r="AI584" s="24"/>
    </row>
    <row r="585" spans="1:35" x14ac:dyDescent="0.25">
      <c r="A585" s="34">
        <v>80538393</v>
      </c>
      <c r="B585" s="33">
        <v>1250255124</v>
      </c>
      <c r="C585" s="33" t="s">
        <v>588</v>
      </c>
      <c r="D585" s="15">
        <v>44638</v>
      </c>
      <c r="R585" s="22" t="e">
        <f>VLOOKUP(E585,[3]Relatório!$A$1:$AK$65536,29,0)</f>
        <v>#N/A</v>
      </c>
      <c r="U585" s="22" t="e">
        <f>VLOOKUP(E585,[3]Relatório!$A$1:$AK$65536,33,0)</f>
        <v>#N/A</v>
      </c>
      <c r="AB585" s="22" t="e">
        <f>VLOOKUP(E585,[3]Relatório!$A$1:$AK$65536,36,0)</f>
        <v>#N/A</v>
      </c>
      <c r="AF585" s="24"/>
      <c r="AG585" s="24"/>
      <c r="AH585" s="24"/>
      <c r="AI585" s="24"/>
    </row>
    <row r="586" spans="1:35" x14ac:dyDescent="0.25">
      <c r="A586" s="34">
        <v>80538394</v>
      </c>
      <c r="B586" s="33">
        <v>1250255128</v>
      </c>
      <c r="C586" s="33" t="s">
        <v>588</v>
      </c>
      <c r="D586" s="15">
        <v>44638</v>
      </c>
      <c r="R586" s="22" t="e">
        <f>VLOOKUP(E586,[3]Relatório!$A$1:$AK$65536,29,0)</f>
        <v>#N/A</v>
      </c>
      <c r="U586" s="22" t="e">
        <f>VLOOKUP(E586,[3]Relatório!$A$1:$AK$65536,33,0)</f>
        <v>#N/A</v>
      </c>
      <c r="AB586" s="22" t="e">
        <f>VLOOKUP(E586,[3]Relatório!$A$1:$AK$65536,36,0)</f>
        <v>#N/A</v>
      </c>
      <c r="AF586" s="24"/>
      <c r="AG586" s="24"/>
      <c r="AH586" s="24"/>
      <c r="AI586" s="24"/>
    </row>
    <row r="587" spans="1:35" x14ac:dyDescent="0.25">
      <c r="A587" s="34">
        <v>80538396</v>
      </c>
      <c r="B587" s="33">
        <v>1250255126</v>
      </c>
      <c r="C587" s="33" t="s">
        <v>588</v>
      </c>
      <c r="D587" s="15">
        <v>44638</v>
      </c>
      <c r="R587" s="22" t="e">
        <f>VLOOKUP(E587,[3]Relatório!$A$1:$AK$65536,29,0)</f>
        <v>#N/A</v>
      </c>
      <c r="U587" s="22" t="e">
        <f>VLOOKUP(E587,[3]Relatório!$A$1:$AK$65536,33,0)</f>
        <v>#N/A</v>
      </c>
      <c r="AB587" s="22" t="e">
        <f>VLOOKUP(E587,[3]Relatório!$A$1:$AK$65536,36,0)</f>
        <v>#N/A</v>
      </c>
      <c r="AF587" s="24"/>
      <c r="AG587" s="24"/>
      <c r="AH587" s="24"/>
      <c r="AI587" s="24"/>
    </row>
    <row r="588" spans="1:35" x14ac:dyDescent="0.25">
      <c r="A588" s="34">
        <v>80538397</v>
      </c>
      <c r="B588" s="33">
        <v>1250255127</v>
      </c>
      <c r="C588" s="33" t="s">
        <v>588</v>
      </c>
      <c r="D588" s="15">
        <v>44638</v>
      </c>
      <c r="R588" s="22" t="e">
        <f>VLOOKUP(E588,[3]Relatório!$A$1:$AK$65536,29,0)</f>
        <v>#N/A</v>
      </c>
      <c r="U588" s="22" t="e">
        <f>VLOOKUP(E588,[3]Relatório!$A$1:$AK$65536,33,0)</f>
        <v>#N/A</v>
      </c>
      <c r="AB588" s="22" t="e">
        <f>VLOOKUP(E588,[3]Relatório!$A$1:$AK$65536,36,0)</f>
        <v>#N/A</v>
      </c>
      <c r="AF588" s="24"/>
      <c r="AG588" s="24"/>
      <c r="AH588" s="24"/>
      <c r="AI588" s="24"/>
    </row>
    <row r="589" spans="1:35" x14ac:dyDescent="0.25">
      <c r="A589" s="34">
        <v>80538398</v>
      </c>
      <c r="B589" s="33">
        <v>1250255133</v>
      </c>
      <c r="C589" s="33" t="s">
        <v>588</v>
      </c>
      <c r="D589" s="15">
        <v>44638</v>
      </c>
      <c r="R589" s="22" t="e">
        <f>VLOOKUP(E589,[3]Relatório!$A$1:$AK$65536,29,0)</f>
        <v>#N/A</v>
      </c>
      <c r="U589" s="22" t="e">
        <f>VLOOKUP(E589,[3]Relatório!$A$1:$AK$65536,33,0)</f>
        <v>#N/A</v>
      </c>
      <c r="AB589" s="22" t="e">
        <f>VLOOKUP(E589,[3]Relatório!$A$1:$AK$65536,36,0)</f>
        <v>#N/A</v>
      </c>
      <c r="AF589" s="24"/>
      <c r="AG589" s="24"/>
      <c r="AH589" s="24"/>
      <c r="AI589" s="24"/>
    </row>
    <row r="590" spans="1:35" x14ac:dyDescent="0.25">
      <c r="A590" s="34">
        <v>80538402</v>
      </c>
      <c r="B590" s="33">
        <v>1250255131</v>
      </c>
      <c r="C590" s="33" t="s">
        <v>588</v>
      </c>
      <c r="D590" s="15">
        <v>44638</v>
      </c>
      <c r="R590" s="22" t="e">
        <f>VLOOKUP(E590,[3]Relatório!$A$1:$AK$65536,29,0)</f>
        <v>#N/A</v>
      </c>
      <c r="U590" s="22" t="e">
        <f>VLOOKUP(E590,[3]Relatório!$A$1:$AK$65536,33,0)</f>
        <v>#N/A</v>
      </c>
      <c r="AB590" s="22" t="e">
        <f>VLOOKUP(E590,[3]Relatório!$A$1:$AK$65536,36,0)</f>
        <v>#N/A</v>
      </c>
      <c r="AF590" s="24"/>
      <c r="AG590" s="24"/>
      <c r="AH590" s="24"/>
      <c r="AI590" s="24"/>
    </row>
    <row r="591" spans="1:35" x14ac:dyDescent="0.25">
      <c r="A591" s="34">
        <v>80538403</v>
      </c>
      <c r="B591" s="33">
        <v>1250255129</v>
      </c>
      <c r="C591" s="33" t="s">
        <v>588</v>
      </c>
      <c r="D591" s="15">
        <v>44638</v>
      </c>
      <c r="R591" s="22" t="e">
        <f>VLOOKUP(E591,[3]Relatório!$A$1:$AK$65536,29,0)</f>
        <v>#N/A</v>
      </c>
      <c r="U591" s="22" t="e">
        <f>VLOOKUP(E591,[3]Relatório!$A$1:$AK$65536,33,0)</f>
        <v>#N/A</v>
      </c>
      <c r="AB591" s="22" t="e">
        <f>VLOOKUP(E591,[3]Relatório!$A$1:$AK$65536,36,0)</f>
        <v>#N/A</v>
      </c>
      <c r="AF591" s="24"/>
      <c r="AG591" s="24"/>
      <c r="AH591" s="24"/>
      <c r="AI591" s="24"/>
    </row>
    <row r="592" spans="1:35" x14ac:dyDescent="0.25">
      <c r="A592" s="34">
        <v>80538460</v>
      </c>
      <c r="B592" s="33">
        <v>1250255130</v>
      </c>
      <c r="C592" s="33" t="s">
        <v>588</v>
      </c>
      <c r="D592" s="15">
        <v>44638</v>
      </c>
      <c r="R592" s="22" t="e">
        <f>VLOOKUP(E592,[3]Relatório!$A$1:$AK$65536,29,0)</f>
        <v>#N/A</v>
      </c>
      <c r="U592" s="22" t="e">
        <f>VLOOKUP(E592,[3]Relatório!$A$1:$AK$65536,33,0)</f>
        <v>#N/A</v>
      </c>
      <c r="AB592" s="22" t="e">
        <f>VLOOKUP(E592,[3]Relatório!$A$1:$AK$65536,36,0)</f>
        <v>#N/A</v>
      </c>
      <c r="AF592" s="24"/>
      <c r="AG592" s="24"/>
      <c r="AH592" s="24"/>
      <c r="AI592" s="24"/>
    </row>
    <row r="593" spans="1:35" x14ac:dyDescent="0.25">
      <c r="A593" s="34">
        <v>80538491</v>
      </c>
      <c r="B593" s="33">
        <v>1250255132</v>
      </c>
      <c r="C593" s="33" t="s">
        <v>588</v>
      </c>
      <c r="D593" s="15">
        <v>44638</v>
      </c>
      <c r="R593" s="22" t="e">
        <f>VLOOKUP(E593,[3]Relatório!$A$1:$AK$65536,29,0)</f>
        <v>#N/A</v>
      </c>
      <c r="U593" s="22" t="e">
        <f>VLOOKUP(E593,[3]Relatório!$A$1:$AK$65536,33,0)</f>
        <v>#N/A</v>
      </c>
      <c r="AB593" s="22" t="e">
        <f>VLOOKUP(E593,[3]Relatório!$A$1:$AK$65536,36,0)</f>
        <v>#N/A</v>
      </c>
      <c r="AF593" s="24"/>
      <c r="AG593" s="24"/>
      <c r="AH593" s="24"/>
      <c r="AI593" s="24"/>
    </row>
    <row r="594" spans="1:35" x14ac:dyDescent="0.25">
      <c r="A594" s="34">
        <v>80538523</v>
      </c>
      <c r="B594" s="33">
        <v>1250255136</v>
      </c>
      <c r="C594" s="33" t="s">
        <v>588</v>
      </c>
      <c r="D594" s="15">
        <v>44638</v>
      </c>
      <c r="R594" s="22" t="e">
        <f>VLOOKUP(E594,[3]Relatório!$A$1:$AK$65536,29,0)</f>
        <v>#N/A</v>
      </c>
      <c r="U594" s="22" t="e">
        <f>VLOOKUP(E594,[3]Relatório!$A$1:$AK$65536,33,0)</f>
        <v>#N/A</v>
      </c>
      <c r="AB594" s="22" t="e">
        <f>VLOOKUP(E594,[3]Relatório!$A$1:$AK$65536,36,0)</f>
        <v>#N/A</v>
      </c>
      <c r="AF594" s="24"/>
      <c r="AG594" s="24"/>
      <c r="AH594" s="24"/>
      <c r="AI594" s="24"/>
    </row>
    <row r="595" spans="1:35" x14ac:dyDescent="0.25">
      <c r="A595" s="34">
        <v>80538535</v>
      </c>
      <c r="B595" s="33">
        <v>1250255134</v>
      </c>
      <c r="C595" s="33" t="s">
        <v>588</v>
      </c>
      <c r="D595" s="15">
        <v>44638</v>
      </c>
      <c r="R595" s="22" t="e">
        <f>VLOOKUP(E595,[3]Relatório!$A$1:$AK$65536,29,0)</f>
        <v>#N/A</v>
      </c>
      <c r="U595" s="22" t="e">
        <f>VLOOKUP(E595,[3]Relatório!$A$1:$AK$65536,33,0)</f>
        <v>#N/A</v>
      </c>
      <c r="AB595" s="22" t="e">
        <f>VLOOKUP(E595,[3]Relatório!$A$1:$AK$65536,36,0)</f>
        <v>#N/A</v>
      </c>
      <c r="AF595" s="24"/>
      <c r="AG595" s="24"/>
      <c r="AH595" s="24"/>
      <c r="AI595" s="24"/>
    </row>
    <row r="596" spans="1:35" x14ac:dyDescent="0.25">
      <c r="A596" s="34">
        <v>80538543</v>
      </c>
      <c r="B596" s="33">
        <v>1250255135</v>
      </c>
      <c r="C596" s="33" t="s">
        <v>588</v>
      </c>
      <c r="D596" s="15">
        <v>44638</v>
      </c>
      <c r="R596" s="22" t="e">
        <f>VLOOKUP(E596,[3]Relatório!$A$1:$AK$65536,29,0)</f>
        <v>#N/A</v>
      </c>
      <c r="U596" s="22" t="e">
        <f>VLOOKUP(E596,[3]Relatório!$A$1:$AK$65536,33,0)</f>
        <v>#N/A</v>
      </c>
      <c r="AB596" s="22" t="e">
        <f>VLOOKUP(E596,[3]Relatório!$A$1:$AK$65536,36,0)</f>
        <v>#N/A</v>
      </c>
      <c r="AF596" s="24"/>
      <c r="AG596" s="24"/>
      <c r="AH596" s="24"/>
      <c r="AI596" s="24"/>
    </row>
    <row r="597" spans="1:35" x14ac:dyDescent="0.25">
      <c r="A597" s="34">
        <v>80538548</v>
      </c>
      <c r="B597" s="33">
        <v>1250255138</v>
      </c>
      <c r="C597" s="33" t="s">
        <v>588</v>
      </c>
      <c r="D597" s="15">
        <v>44638</v>
      </c>
      <c r="R597" s="22" t="e">
        <f>VLOOKUP(E597,[3]Relatório!$A$1:$AK$65536,29,0)</f>
        <v>#N/A</v>
      </c>
      <c r="U597" s="22" t="e">
        <f>VLOOKUP(E597,[3]Relatório!$A$1:$AK$65536,33,0)</f>
        <v>#N/A</v>
      </c>
      <c r="AB597" s="22" t="e">
        <f>VLOOKUP(E597,[3]Relatório!$A$1:$AK$65536,36,0)</f>
        <v>#N/A</v>
      </c>
      <c r="AF597" s="24"/>
      <c r="AG597" s="24"/>
      <c r="AH597" s="24"/>
      <c r="AI597" s="24"/>
    </row>
    <row r="598" spans="1:35" x14ac:dyDescent="0.25">
      <c r="A598" s="34">
        <v>80538549</v>
      </c>
      <c r="B598" s="33">
        <v>1250255137</v>
      </c>
      <c r="C598" s="33" t="s">
        <v>588</v>
      </c>
      <c r="D598" s="15">
        <v>44638</v>
      </c>
      <c r="R598" s="22" t="e">
        <f>VLOOKUP(E598,[3]Relatório!$A$1:$AK$65536,29,0)</f>
        <v>#N/A</v>
      </c>
      <c r="U598" s="22" t="e">
        <f>VLOOKUP(E598,[3]Relatório!$A$1:$AK$65536,33,0)</f>
        <v>#N/A</v>
      </c>
      <c r="AB598" s="22" t="e">
        <f>VLOOKUP(E598,[3]Relatório!$A$1:$AK$65536,36,0)</f>
        <v>#N/A</v>
      </c>
      <c r="AF598" s="24"/>
      <c r="AG598" s="24"/>
      <c r="AH598" s="24"/>
      <c r="AI598" s="24"/>
    </row>
    <row r="599" spans="1:35" x14ac:dyDescent="0.25">
      <c r="A599" s="34">
        <v>80538550</v>
      </c>
      <c r="B599" s="33">
        <v>1250255139</v>
      </c>
      <c r="C599" s="33" t="s">
        <v>588</v>
      </c>
      <c r="D599" s="15">
        <v>44638</v>
      </c>
      <c r="R599" s="22" t="e">
        <f>VLOOKUP(E599,[3]Relatório!$A$1:$AK$65536,29,0)</f>
        <v>#N/A</v>
      </c>
      <c r="U599" s="22" t="e">
        <f>VLOOKUP(E599,[3]Relatório!$A$1:$AK$65536,33,0)</f>
        <v>#N/A</v>
      </c>
      <c r="AB599" s="22" t="e">
        <f>VLOOKUP(E599,[3]Relatório!$A$1:$AK$65536,36,0)</f>
        <v>#N/A</v>
      </c>
      <c r="AF599" s="24"/>
      <c r="AG599" s="24"/>
      <c r="AH599" s="24"/>
      <c r="AI599" s="24"/>
    </row>
    <row r="600" spans="1:35" x14ac:dyDescent="0.25">
      <c r="A600" s="34">
        <v>80538553</v>
      </c>
      <c r="B600" s="33">
        <v>1250255142</v>
      </c>
      <c r="C600" s="33" t="s">
        <v>588</v>
      </c>
      <c r="D600" s="15">
        <v>44638</v>
      </c>
      <c r="R600" s="22" t="e">
        <f>VLOOKUP(E600,[3]Relatório!$A$1:$AK$65536,29,0)</f>
        <v>#N/A</v>
      </c>
      <c r="U600" s="22" t="e">
        <f>VLOOKUP(E600,[3]Relatório!$A$1:$AK$65536,33,0)</f>
        <v>#N/A</v>
      </c>
      <c r="AB600" s="22" t="e">
        <f>VLOOKUP(E600,[3]Relatório!$A$1:$AK$65536,36,0)</f>
        <v>#N/A</v>
      </c>
      <c r="AF600" s="24"/>
      <c r="AG600" s="24"/>
      <c r="AH600" s="24"/>
      <c r="AI600" s="24"/>
    </row>
    <row r="601" spans="1:35" x14ac:dyDescent="0.25">
      <c r="A601" s="34">
        <v>80538559</v>
      </c>
      <c r="B601" s="33">
        <v>1250255140</v>
      </c>
      <c r="C601" s="33" t="s">
        <v>588</v>
      </c>
      <c r="D601" s="15">
        <v>44638</v>
      </c>
      <c r="R601" s="22" t="e">
        <f>VLOOKUP(E601,[3]Relatório!$A$1:$AK$65536,29,0)</f>
        <v>#N/A</v>
      </c>
      <c r="U601" s="22" t="e">
        <f>VLOOKUP(E601,[3]Relatório!$A$1:$AK$65536,33,0)</f>
        <v>#N/A</v>
      </c>
      <c r="AB601" s="22" t="e">
        <f>VLOOKUP(E601,[3]Relatório!$A$1:$AK$65536,36,0)</f>
        <v>#N/A</v>
      </c>
      <c r="AF601" s="24"/>
      <c r="AG601" s="24"/>
      <c r="AH601" s="24"/>
      <c r="AI601" s="24"/>
    </row>
    <row r="602" spans="1:35" x14ac:dyDescent="0.25">
      <c r="A602" s="34">
        <v>80538560</v>
      </c>
      <c r="B602" s="33">
        <v>1250255143</v>
      </c>
      <c r="C602" s="33" t="s">
        <v>588</v>
      </c>
      <c r="D602" s="15">
        <v>44638</v>
      </c>
      <c r="R602" s="22" t="e">
        <f>VLOOKUP(E602,[3]Relatório!$A$1:$AK$65536,29,0)</f>
        <v>#N/A</v>
      </c>
      <c r="U602" s="22" t="e">
        <f>VLOOKUP(E602,[3]Relatório!$A$1:$AK$65536,33,0)</f>
        <v>#N/A</v>
      </c>
      <c r="AB602" s="22" t="e">
        <f>VLOOKUP(E602,[3]Relatório!$A$1:$AK$65536,36,0)</f>
        <v>#N/A</v>
      </c>
      <c r="AF602" s="24"/>
      <c r="AG602" s="24"/>
      <c r="AH602" s="24"/>
      <c r="AI602" s="24"/>
    </row>
    <row r="603" spans="1:35" x14ac:dyDescent="0.25">
      <c r="A603" s="34">
        <v>80538562</v>
      </c>
      <c r="B603" s="33">
        <v>1250255141</v>
      </c>
      <c r="C603" s="33" t="s">
        <v>588</v>
      </c>
      <c r="D603" s="15">
        <v>44638</v>
      </c>
      <c r="R603" s="22" t="e">
        <f>VLOOKUP(E603,[3]Relatório!$A$1:$AK$65536,29,0)</f>
        <v>#N/A</v>
      </c>
      <c r="U603" s="22" t="e">
        <f>VLOOKUP(E603,[3]Relatório!$A$1:$AK$65536,33,0)</f>
        <v>#N/A</v>
      </c>
      <c r="AB603" s="22" t="e">
        <f>VLOOKUP(E603,[3]Relatório!$A$1:$AK$65536,36,0)</f>
        <v>#N/A</v>
      </c>
      <c r="AF603" s="24"/>
      <c r="AG603" s="24"/>
      <c r="AH603" s="24"/>
      <c r="AI603" s="24"/>
    </row>
    <row r="604" spans="1:35" x14ac:dyDescent="0.25">
      <c r="A604" s="34">
        <v>80538564</v>
      </c>
      <c r="B604" s="33">
        <v>1250255145</v>
      </c>
      <c r="C604" s="33" t="s">
        <v>588</v>
      </c>
      <c r="D604" s="15">
        <v>44638</v>
      </c>
      <c r="R604" s="22" t="e">
        <f>VLOOKUP(E604,[3]Relatório!$A$1:$AK$65536,29,0)</f>
        <v>#N/A</v>
      </c>
      <c r="U604" s="22" t="e">
        <f>VLOOKUP(E604,[3]Relatório!$A$1:$AK$65536,33,0)</f>
        <v>#N/A</v>
      </c>
      <c r="AB604" s="22" t="e">
        <f>VLOOKUP(E604,[3]Relatório!$A$1:$AK$65536,36,0)</f>
        <v>#N/A</v>
      </c>
      <c r="AF604" s="24"/>
      <c r="AG604" s="24"/>
      <c r="AH604" s="24"/>
      <c r="AI604" s="24"/>
    </row>
    <row r="605" spans="1:35" x14ac:dyDescent="0.25">
      <c r="A605" s="34">
        <v>80538566</v>
      </c>
      <c r="B605" s="33">
        <v>1250255144</v>
      </c>
      <c r="C605" s="33" t="s">
        <v>588</v>
      </c>
      <c r="D605" s="15">
        <v>44638</v>
      </c>
      <c r="R605" s="22" t="e">
        <f>VLOOKUP(E605,[3]Relatório!$A$1:$AK$65536,29,0)</f>
        <v>#N/A</v>
      </c>
      <c r="U605" s="22" t="e">
        <f>VLOOKUP(E605,[3]Relatório!$A$1:$AK$65536,33,0)</f>
        <v>#N/A</v>
      </c>
      <c r="AB605" s="22" t="e">
        <f>VLOOKUP(E605,[3]Relatório!$A$1:$AK$65536,36,0)</f>
        <v>#N/A</v>
      </c>
      <c r="AF605" s="24"/>
      <c r="AG605" s="24"/>
      <c r="AH605" s="24"/>
      <c r="AI605" s="24"/>
    </row>
    <row r="606" spans="1:35" x14ac:dyDescent="0.25">
      <c r="A606" s="34">
        <v>80538567</v>
      </c>
      <c r="B606" s="33">
        <v>1250255146</v>
      </c>
      <c r="C606" s="33" t="s">
        <v>588</v>
      </c>
      <c r="D606" s="15">
        <v>44638</v>
      </c>
      <c r="R606" s="22" t="e">
        <f>VLOOKUP(E606,[3]Relatório!$A$1:$AK$65536,29,0)</f>
        <v>#N/A</v>
      </c>
      <c r="U606" s="22" t="e">
        <f>VLOOKUP(E606,[3]Relatório!$A$1:$AK$65536,33,0)</f>
        <v>#N/A</v>
      </c>
      <c r="AB606" s="22" t="e">
        <f>VLOOKUP(E606,[3]Relatório!$A$1:$AK$65536,36,0)</f>
        <v>#N/A</v>
      </c>
      <c r="AF606" s="24"/>
      <c r="AG606" s="24"/>
      <c r="AH606" s="24"/>
      <c r="AI606" s="24"/>
    </row>
    <row r="607" spans="1:35" x14ac:dyDescent="0.25">
      <c r="A607" s="34">
        <v>80538570</v>
      </c>
      <c r="B607" s="33">
        <v>1250255149</v>
      </c>
      <c r="C607" s="33" t="s">
        <v>588</v>
      </c>
      <c r="D607" s="15">
        <v>44638</v>
      </c>
      <c r="R607" s="22" t="e">
        <f>VLOOKUP(E607,[3]Relatório!$A$1:$AK$65536,29,0)</f>
        <v>#N/A</v>
      </c>
      <c r="U607" s="22" t="e">
        <f>VLOOKUP(E607,[3]Relatório!$A$1:$AK$65536,33,0)</f>
        <v>#N/A</v>
      </c>
      <c r="AB607" s="22" t="e">
        <f>VLOOKUP(E607,[3]Relatório!$A$1:$AK$65536,36,0)</f>
        <v>#N/A</v>
      </c>
      <c r="AF607" s="24"/>
      <c r="AG607" s="24"/>
      <c r="AH607" s="24"/>
      <c r="AI607" s="24"/>
    </row>
    <row r="608" spans="1:35" x14ac:dyDescent="0.25">
      <c r="A608" s="34">
        <v>80538596</v>
      </c>
      <c r="B608" s="33">
        <v>1250255147</v>
      </c>
      <c r="C608" s="33" t="s">
        <v>588</v>
      </c>
      <c r="D608" s="15">
        <v>44638</v>
      </c>
      <c r="R608" s="22" t="e">
        <f>VLOOKUP(E608,[3]Relatório!$A$1:$AK$65536,29,0)</f>
        <v>#N/A</v>
      </c>
      <c r="U608" s="22" t="e">
        <f>VLOOKUP(E608,[3]Relatório!$A$1:$AK$65536,33,0)</f>
        <v>#N/A</v>
      </c>
      <c r="AB608" s="22" t="e">
        <f>VLOOKUP(E608,[3]Relatório!$A$1:$AK$65536,36,0)</f>
        <v>#N/A</v>
      </c>
      <c r="AF608" s="24"/>
      <c r="AG608" s="24"/>
      <c r="AH608" s="24"/>
      <c r="AI608" s="24"/>
    </row>
    <row r="609" spans="1:35" x14ac:dyDescent="0.25">
      <c r="A609" s="34">
        <v>80538602</v>
      </c>
      <c r="B609" s="33">
        <v>1250255148</v>
      </c>
      <c r="C609" s="33" t="s">
        <v>588</v>
      </c>
      <c r="D609" s="15">
        <v>44638</v>
      </c>
      <c r="R609" s="22" t="e">
        <f>VLOOKUP(E609,[3]Relatório!$A$1:$AK$65536,29,0)</f>
        <v>#N/A</v>
      </c>
      <c r="U609" s="22" t="e">
        <f>VLOOKUP(E609,[3]Relatório!$A$1:$AK$65536,33,0)</f>
        <v>#N/A</v>
      </c>
      <c r="AB609" s="22" t="e">
        <f>VLOOKUP(E609,[3]Relatório!$A$1:$AK$65536,36,0)</f>
        <v>#N/A</v>
      </c>
      <c r="AF609" s="24"/>
      <c r="AG609" s="24"/>
      <c r="AH609" s="24"/>
      <c r="AI609" s="24"/>
    </row>
    <row r="610" spans="1:35" x14ac:dyDescent="0.25">
      <c r="A610" s="34">
        <v>80538604</v>
      </c>
      <c r="B610" s="33">
        <v>1250255153</v>
      </c>
      <c r="C610" s="33" t="s">
        <v>588</v>
      </c>
      <c r="D610" s="15">
        <v>44638</v>
      </c>
      <c r="R610" s="22" t="e">
        <f>VLOOKUP(E610,[3]Relatório!$A$1:$AK$65536,29,0)</f>
        <v>#N/A</v>
      </c>
      <c r="U610" s="22" t="e">
        <f>VLOOKUP(E610,[3]Relatório!$A$1:$AK$65536,33,0)</f>
        <v>#N/A</v>
      </c>
      <c r="AB610" s="22" t="e">
        <f>VLOOKUP(E610,[3]Relatório!$A$1:$AK$65536,36,0)</f>
        <v>#N/A</v>
      </c>
      <c r="AF610" s="24"/>
      <c r="AG610" s="24"/>
      <c r="AH610" s="24"/>
      <c r="AI610" s="24"/>
    </row>
    <row r="611" spans="1:35" x14ac:dyDescent="0.25">
      <c r="A611" s="34">
        <v>80538606</v>
      </c>
      <c r="B611" s="33">
        <v>1250255150</v>
      </c>
      <c r="C611" s="33" t="s">
        <v>588</v>
      </c>
      <c r="D611" s="15">
        <v>44638</v>
      </c>
      <c r="R611" s="22" t="e">
        <f>VLOOKUP(E611,[3]Relatório!$A$1:$AK$65536,29,0)</f>
        <v>#N/A</v>
      </c>
      <c r="U611" s="22" t="e">
        <f>VLOOKUP(E611,[3]Relatório!$A$1:$AK$65536,33,0)</f>
        <v>#N/A</v>
      </c>
      <c r="AB611" s="22" t="e">
        <f>VLOOKUP(E611,[3]Relatório!$A$1:$AK$65536,36,0)</f>
        <v>#N/A</v>
      </c>
      <c r="AF611" s="24"/>
      <c r="AG611" s="24"/>
      <c r="AH611" s="24"/>
      <c r="AI611" s="24"/>
    </row>
    <row r="612" spans="1:35" x14ac:dyDescent="0.25">
      <c r="A612" s="34">
        <v>80538609</v>
      </c>
      <c r="B612" s="33">
        <v>1250255151</v>
      </c>
      <c r="C612" s="33" t="s">
        <v>588</v>
      </c>
      <c r="D612" s="15">
        <v>44638</v>
      </c>
      <c r="R612" s="22" t="e">
        <f>VLOOKUP(E612,[3]Relatório!$A$1:$AK$65536,29,0)</f>
        <v>#N/A</v>
      </c>
      <c r="U612" s="22" t="e">
        <f>VLOOKUP(E612,[3]Relatório!$A$1:$AK$65536,33,0)</f>
        <v>#N/A</v>
      </c>
      <c r="AB612" s="22" t="e">
        <f>VLOOKUP(E612,[3]Relatório!$A$1:$AK$65536,36,0)</f>
        <v>#N/A</v>
      </c>
      <c r="AF612" s="24"/>
      <c r="AG612" s="24"/>
      <c r="AH612" s="24"/>
      <c r="AI612" s="24"/>
    </row>
    <row r="613" spans="1:35" x14ac:dyDescent="0.25">
      <c r="A613" s="34">
        <v>80538680</v>
      </c>
      <c r="B613" s="33">
        <v>1250255152</v>
      </c>
      <c r="C613" s="33" t="s">
        <v>588</v>
      </c>
      <c r="D613" s="15">
        <v>44638</v>
      </c>
      <c r="R613" s="22" t="e">
        <f>VLOOKUP(E613,[3]Relatório!$A$1:$AK$65536,29,0)</f>
        <v>#N/A</v>
      </c>
      <c r="U613" s="22" t="e">
        <f>VLOOKUP(E613,[3]Relatório!$A$1:$AK$65536,33,0)</f>
        <v>#N/A</v>
      </c>
      <c r="AB613" s="22" t="e">
        <f>VLOOKUP(E613,[3]Relatório!$A$1:$AK$65536,36,0)</f>
        <v>#N/A</v>
      </c>
      <c r="AF613" s="24"/>
      <c r="AG613" s="24"/>
      <c r="AH613" s="24"/>
      <c r="AI613" s="24"/>
    </row>
    <row r="614" spans="1:35" x14ac:dyDescent="0.25">
      <c r="A614" s="34">
        <v>80538685</v>
      </c>
      <c r="B614" s="33">
        <v>1250255154</v>
      </c>
      <c r="C614" s="33" t="s">
        <v>588</v>
      </c>
      <c r="D614" s="15">
        <v>44638</v>
      </c>
      <c r="R614" s="22" t="e">
        <f>VLOOKUP(E614,[3]Relatório!$A$1:$AK$65536,29,0)</f>
        <v>#N/A</v>
      </c>
      <c r="U614" s="22" t="e">
        <f>VLOOKUP(E614,[3]Relatório!$A$1:$AK$65536,33,0)</f>
        <v>#N/A</v>
      </c>
      <c r="AB614" s="22" t="e">
        <f>VLOOKUP(E614,[3]Relatório!$A$1:$AK$65536,36,0)</f>
        <v>#N/A</v>
      </c>
      <c r="AF614" s="24"/>
      <c r="AG614" s="24"/>
      <c r="AH614" s="24"/>
      <c r="AI614" s="24"/>
    </row>
    <row r="615" spans="1:35" x14ac:dyDescent="0.25">
      <c r="A615" s="34">
        <v>80538724</v>
      </c>
      <c r="B615" s="33">
        <v>1250255156</v>
      </c>
      <c r="C615" s="33" t="s">
        <v>588</v>
      </c>
      <c r="D615" s="15">
        <v>44638</v>
      </c>
      <c r="R615" s="22" t="e">
        <f>VLOOKUP(E615,[3]Relatório!$A$1:$AK$65536,29,0)</f>
        <v>#N/A</v>
      </c>
      <c r="U615" s="22" t="e">
        <f>VLOOKUP(E615,[3]Relatório!$A$1:$AK$65536,33,0)</f>
        <v>#N/A</v>
      </c>
      <c r="AB615" s="22" t="e">
        <f>VLOOKUP(E615,[3]Relatório!$A$1:$AK$65536,36,0)</f>
        <v>#N/A</v>
      </c>
      <c r="AF615" s="24"/>
      <c r="AG615" s="24"/>
      <c r="AH615" s="24"/>
      <c r="AI615" s="24"/>
    </row>
    <row r="616" spans="1:35" x14ac:dyDescent="0.25">
      <c r="A616" s="34">
        <v>80538727</v>
      </c>
      <c r="B616" s="33">
        <v>1250255157</v>
      </c>
      <c r="C616" s="33" t="s">
        <v>588</v>
      </c>
      <c r="D616" s="15">
        <v>44638</v>
      </c>
      <c r="R616" s="22" t="e">
        <f>VLOOKUP(E616,[3]Relatório!$A$1:$AK$65536,29,0)</f>
        <v>#N/A</v>
      </c>
      <c r="U616" s="22" t="e">
        <f>VLOOKUP(E616,[3]Relatório!$A$1:$AK$65536,33,0)</f>
        <v>#N/A</v>
      </c>
      <c r="AB616" s="22" t="e">
        <f>VLOOKUP(E616,[3]Relatório!$A$1:$AK$65536,36,0)</f>
        <v>#N/A</v>
      </c>
      <c r="AF616" s="24"/>
      <c r="AG616" s="24"/>
      <c r="AH616" s="24"/>
      <c r="AI616" s="24"/>
    </row>
    <row r="617" spans="1:35" x14ac:dyDescent="0.25">
      <c r="A617" s="34">
        <v>80538730</v>
      </c>
      <c r="B617" s="33">
        <v>1250255155</v>
      </c>
      <c r="C617" s="33" t="s">
        <v>588</v>
      </c>
      <c r="D617" s="15">
        <v>44638</v>
      </c>
      <c r="R617" s="22" t="e">
        <f>VLOOKUP(E617,[3]Relatório!$A$1:$AK$65536,29,0)</f>
        <v>#N/A</v>
      </c>
      <c r="U617" s="22" t="e">
        <f>VLOOKUP(E617,[3]Relatório!$A$1:$AK$65536,33,0)</f>
        <v>#N/A</v>
      </c>
      <c r="AB617" s="22" t="e">
        <f>VLOOKUP(E617,[3]Relatório!$A$1:$AK$65536,36,0)</f>
        <v>#N/A</v>
      </c>
      <c r="AF617" s="24"/>
      <c r="AG617" s="24"/>
      <c r="AH617" s="24"/>
      <c r="AI617" s="24"/>
    </row>
    <row r="618" spans="1:35" x14ac:dyDescent="0.25">
      <c r="A618" s="34">
        <v>80538734</v>
      </c>
      <c r="B618" s="33">
        <v>1250255160</v>
      </c>
      <c r="C618" s="33" t="s">
        <v>588</v>
      </c>
      <c r="D618" s="15">
        <v>44638</v>
      </c>
      <c r="R618" s="22" t="e">
        <f>VLOOKUP(E618,[3]Relatório!$A$1:$AK$65536,29,0)</f>
        <v>#N/A</v>
      </c>
      <c r="U618" s="22" t="e">
        <f>VLOOKUP(E618,[3]Relatório!$A$1:$AK$65536,33,0)</f>
        <v>#N/A</v>
      </c>
      <c r="AB618" s="22" t="e">
        <f>VLOOKUP(E618,[3]Relatório!$A$1:$AK$65536,36,0)</f>
        <v>#N/A</v>
      </c>
      <c r="AF618" s="24"/>
      <c r="AG618" s="24"/>
      <c r="AH618" s="24"/>
      <c r="AI618" s="24"/>
    </row>
    <row r="619" spans="1:35" x14ac:dyDescent="0.25">
      <c r="A619" s="34">
        <v>80538740</v>
      </c>
      <c r="B619" s="33">
        <v>1250255161</v>
      </c>
      <c r="C619" s="33" t="s">
        <v>588</v>
      </c>
      <c r="D619" s="15">
        <v>44638</v>
      </c>
      <c r="R619" s="22" t="e">
        <f>VLOOKUP(E619,[3]Relatório!$A$1:$AK$65536,29,0)</f>
        <v>#N/A</v>
      </c>
      <c r="U619" s="22" t="e">
        <f>VLOOKUP(E619,[3]Relatório!$A$1:$AK$65536,33,0)</f>
        <v>#N/A</v>
      </c>
      <c r="AB619" s="22" t="e">
        <f>VLOOKUP(E619,[3]Relatório!$A$1:$AK$65536,36,0)</f>
        <v>#N/A</v>
      </c>
      <c r="AF619" s="24"/>
      <c r="AG619" s="24"/>
      <c r="AH619" s="24"/>
      <c r="AI619" s="24"/>
    </row>
    <row r="620" spans="1:35" x14ac:dyDescent="0.25">
      <c r="A620" s="34">
        <v>80538747</v>
      </c>
      <c r="B620" s="33">
        <v>1250255159</v>
      </c>
      <c r="C620" s="33" t="s">
        <v>588</v>
      </c>
      <c r="D620" s="15">
        <v>44638</v>
      </c>
      <c r="R620" s="22" t="e">
        <f>VLOOKUP(E620,[3]Relatório!$A$1:$AK$65536,29,0)</f>
        <v>#N/A</v>
      </c>
      <c r="U620" s="22" t="e">
        <f>VLOOKUP(E620,[3]Relatório!$A$1:$AK$65536,33,0)</f>
        <v>#N/A</v>
      </c>
      <c r="AB620" s="22" t="e">
        <f>VLOOKUP(E620,[3]Relatório!$A$1:$AK$65536,36,0)</f>
        <v>#N/A</v>
      </c>
      <c r="AF620" s="24"/>
      <c r="AG620" s="24"/>
      <c r="AH620" s="24"/>
      <c r="AI620" s="24"/>
    </row>
    <row r="621" spans="1:35" x14ac:dyDescent="0.25">
      <c r="A621" s="34">
        <v>80538749</v>
      </c>
      <c r="B621" s="33">
        <v>1250255158</v>
      </c>
      <c r="C621" s="33" t="s">
        <v>588</v>
      </c>
      <c r="D621" s="15">
        <v>44638</v>
      </c>
      <c r="R621" s="22" t="e">
        <f>VLOOKUP(E621,[3]Relatório!$A$1:$AK$65536,29,0)</f>
        <v>#N/A</v>
      </c>
      <c r="U621" s="22" t="e">
        <f>VLOOKUP(E621,[3]Relatório!$A$1:$AK$65536,33,0)</f>
        <v>#N/A</v>
      </c>
      <c r="AB621" s="22" t="e">
        <f>VLOOKUP(E621,[3]Relatório!$A$1:$AK$65536,36,0)</f>
        <v>#N/A</v>
      </c>
      <c r="AF621" s="24"/>
      <c r="AG621" s="24"/>
      <c r="AH621" s="24"/>
      <c r="AI621" s="24"/>
    </row>
    <row r="622" spans="1:35" x14ac:dyDescent="0.25">
      <c r="A622" s="34">
        <v>80538753</v>
      </c>
      <c r="B622" s="33">
        <v>1250255162</v>
      </c>
      <c r="C622" s="33" t="s">
        <v>588</v>
      </c>
      <c r="D622" s="15">
        <v>44638</v>
      </c>
      <c r="R622" s="22" t="e">
        <f>VLOOKUP(E622,[3]Relatório!$A$1:$AK$65536,29,0)</f>
        <v>#N/A</v>
      </c>
      <c r="U622" s="22" t="e">
        <f>VLOOKUP(E622,[3]Relatório!$A$1:$AK$65536,33,0)</f>
        <v>#N/A</v>
      </c>
      <c r="AB622" s="22" t="e">
        <f>VLOOKUP(E622,[3]Relatório!$A$1:$AK$65536,36,0)</f>
        <v>#N/A</v>
      </c>
      <c r="AF622" s="24"/>
      <c r="AG622" s="24"/>
      <c r="AH622" s="24"/>
      <c r="AI622" s="24"/>
    </row>
    <row r="623" spans="1:35" x14ac:dyDescent="0.25">
      <c r="A623" s="34">
        <v>80538756</v>
      </c>
      <c r="B623" s="33">
        <v>1250255165</v>
      </c>
      <c r="C623" s="33" t="s">
        <v>588</v>
      </c>
      <c r="D623" s="15">
        <v>44638</v>
      </c>
      <c r="R623" s="22" t="e">
        <f>VLOOKUP(E623,[3]Relatório!$A$1:$AK$65536,29,0)</f>
        <v>#N/A</v>
      </c>
      <c r="U623" s="22" t="e">
        <f>VLOOKUP(E623,[3]Relatório!$A$1:$AK$65536,33,0)</f>
        <v>#N/A</v>
      </c>
      <c r="AB623" s="22" t="e">
        <f>VLOOKUP(E623,[3]Relatório!$A$1:$AK$65536,36,0)</f>
        <v>#N/A</v>
      </c>
      <c r="AF623" s="24"/>
      <c r="AG623" s="24"/>
      <c r="AH623" s="24"/>
      <c r="AI623" s="24"/>
    </row>
    <row r="624" spans="1:35" x14ac:dyDescent="0.25">
      <c r="A624" s="34">
        <v>80538759</v>
      </c>
      <c r="B624" s="33">
        <v>1250255163</v>
      </c>
      <c r="C624" s="33" t="s">
        <v>588</v>
      </c>
      <c r="D624" s="15">
        <v>44638</v>
      </c>
      <c r="R624" s="22" t="e">
        <f>VLOOKUP(E624,[3]Relatório!$A$1:$AK$65536,29,0)</f>
        <v>#N/A</v>
      </c>
      <c r="U624" s="22" t="e">
        <f>VLOOKUP(E624,[3]Relatório!$A$1:$AK$65536,33,0)</f>
        <v>#N/A</v>
      </c>
      <c r="AB624" s="22" t="e">
        <f>VLOOKUP(E624,[3]Relatório!$A$1:$AK$65536,36,0)</f>
        <v>#N/A</v>
      </c>
      <c r="AF624" s="24"/>
      <c r="AG624" s="24"/>
      <c r="AH624" s="24"/>
      <c r="AI624" s="24"/>
    </row>
    <row r="625" spans="1:35" x14ac:dyDescent="0.25">
      <c r="A625" s="34">
        <v>80538768</v>
      </c>
      <c r="B625" s="33">
        <v>1250255166</v>
      </c>
      <c r="C625" s="33" t="s">
        <v>588</v>
      </c>
      <c r="D625" s="15">
        <v>44638</v>
      </c>
      <c r="R625" s="22" t="e">
        <f>VLOOKUP(E625,[3]Relatório!$A$1:$AK$65536,29,0)</f>
        <v>#N/A</v>
      </c>
      <c r="U625" s="22" t="e">
        <f>VLOOKUP(E625,[3]Relatório!$A$1:$AK$65536,33,0)</f>
        <v>#N/A</v>
      </c>
      <c r="AB625" s="22" t="e">
        <f>VLOOKUP(E625,[3]Relatório!$A$1:$AK$65536,36,0)</f>
        <v>#N/A</v>
      </c>
      <c r="AF625" s="24"/>
      <c r="AG625" s="24"/>
      <c r="AH625" s="24"/>
      <c r="AI625" s="24"/>
    </row>
    <row r="626" spans="1:35" x14ac:dyDescent="0.25">
      <c r="A626" s="34">
        <v>80538793</v>
      </c>
      <c r="B626" s="33">
        <v>1250255164</v>
      </c>
      <c r="C626" s="33" t="s">
        <v>588</v>
      </c>
      <c r="D626" s="15">
        <v>44638</v>
      </c>
      <c r="R626" s="22" t="e">
        <f>VLOOKUP(E626,[3]Relatório!$A$1:$AK$65536,29,0)</f>
        <v>#N/A</v>
      </c>
      <c r="U626" s="22" t="e">
        <f>VLOOKUP(E626,[3]Relatório!$A$1:$AK$65536,33,0)</f>
        <v>#N/A</v>
      </c>
      <c r="AB626" s="22" t="e">
        <f>VLOOKUP(E626,[3]Relatório!$A$1:$AK$65536,36,0)</f>
        <v>#N/A</v>
      </c>
      <c r="AF626" s="24"/>
      <c r="AG626" s="24"/>
      <c r="AH626" s="24"/>
      <c r="AI626" s="24"/>
    </row>
    <row r="627" spans="1:35" x14ac:dyDescent="0.25">
      <c r="A627" s="34">
        <v>80538814</v>
      </c>
      <c r="B627" s="33">
        <v>1250255167</v>
      </c>
      <c r="C627" s="33" t="s">
        <v>588</v>
      </c>
      <c r="D627" s="15">
        <v>44638</v>
      </c>
      <c r="R627" s="22" t="e">
        <f>VLOOKUP(E627,[3]Relatório!$A$1:$AK$65536,29,0)</f>
        <v>#N/A</v>
      </c>
      <c r="U627" s="22" t="e">
        <f>VLOOKUP(E627,[3]Relatório!$A$1:$AK$65536,33,0)</f>
        <v>#N/A</v>
      </c>
      <c r="AB627" s="22" t="e">
        <f>VLOOKUP(E627,[3]Relatório!$A$1:$AK$65536,36,0)</f>
        <v>#N/A</v>
      </c>
      <c r="AF627" s="24"/>
      <c r="AG627" s="24"/>
      <c r="AH627" s="24"/>
      <c r="AI627" s="24"/>
    </row>
    <row r="628" spans="1:35" x14ac:dyDescent="0.25">
      <c r="A628" s="34">
        <v>80538815</v>
      </c>
      <c r="B628" s="33">
        <v>1250255170</v>
      </c>
      <c r="C628" s="33" t="s">
        <v>588</v>
      </c>
      <c r="D628" s="15">
        <v>44638</v>
      </c>
      <c r="R628" s="22" t="e">
        <f>VLOOKUP(E628,[3]Relatório!$A$1:$AK$65536,29,0)</f>
        <v>#N/A</v>
      </c>
      <c r="U628" s="22" t="e">
        <f>VLOOKUP(E628,[3]Relatório!$A$1:$AK$65536,33,0)</f>
        <v>#N/A</v>
      </c>
      <c r="AB628" s="22" t="e">
        <f>VLOOKUP(E628,[3]Relatório!$A$1:$AK$65536,36,0)</f>
        <v>#N/A</v>
      </c>
      <c r="AF628" s="24"/>
      <c r="AG628" s="24"/>
      <c r="AH628" s="24"/>
      <c r="AI628" s="24"/>
    </row>
    <row r="629" spans="1:35" x14ac:dyDescent="0.25">
      <c r="A629" s="34">
        <v>80538816</v>
      </c>
      <c r="B629" s="33">
        <v>1250255168</v>
      </c>
      <c r="C629" s="33" t="s">
        <v>588</v>
      </c>
      <c r="D629" s="15">
        <v>44638</v>
      </c>
      <c r="R629" s="22" t="e">
        <f>VLOOKUP(E629,[3]Relatório!$A$1:$AK$65536,29,0)</f>
        <v>#N/A</v>
      </c>
      <c r="U629" s="22" t="e">
        <f>VLOOKUP(E629,[3]Relatório!$A$1:$AK$65536,33,0)</f>
        <v>#N/A</v>
      </c>
      <c r="AB629" s="22" t="e">
        <f>VLOOKUP(E629,[3]Relatório!$A$1:$AK$65536,36,0)</f>
        <v>#N/A</v>
      </c>
      <c r="AF629" s="24"/>
      <c r="AG629" s="24"/>
      <c r="AH629" s="24"/>
      <c r="AI629" s="24"/>
    </row>
    <row r="630" spans="1:35" x14ac:dyDescent="0.25">
      <c r="A630" s="34">
        <v>80538821</v>
      </c>
      <c r="B630" s="33">
        <v>1250255172</v>
      </c>
      <c r="C630" s="33" t="s">
        <v>588</v>
      </c>
      <c r="D630" s="15">
        <v>44638</v>
      </c>
      <c r="R630" s="22" t="e">
        <f>VLOOKUP(E630,[3]Relatório!$A$1:$AK$65536,29,0)</f>
        <v>#N/A</v>
      </c>
      <c r="U630" s="22" t="e">
        <f>VLOOKUP(E630,[3]Relatório!$A$1:$AK$65536,33,0)</f>
        <v>#N/A</v>
      </c>
      <c r="AB630" s="22" t="e">
        <f>VLOOKUP(E630,[3]Relatório!$A$1:$AK$65536,36,0)</f>
        <v>#N/A</v>
      </c>
      <c r="AF630" s="24"/>
      <c r="AG630" s="24"/>
      <c r="AH630" s="24"/>
      <c r="AI630" s="24"/>
    </row>
    <row r="631" spans="1:35" x14ac:dyDescent="0.25">
      <c r="A631" s="34">
        <v>80538822</v>
      </c>
      <c r="B631" s="33">
        <v>1250255169</v>
      </c>
      <c r="C631" s="33" t="s">
        <v>588</v>
      </c>
      <c r="D631" s="15">
        <v>44638</v>
      </c>
      <c r="R631" s="22" t="e">
        <f>VLOOKUP(E631,[3]Relatório!$A$1:$AK$65536,29,0)</f>
        <v>#N/A</v>
      </c>
      <c r="U631" s="22" t="e">
        <f>VLOOKUP(E631,[3]Relatório!$A$1:$AK$65536,33,0)</f>
        <v>#N/A</v>
      </c>
      <c r="AB631" s="22" t="e">
        <f>VLOOKUP(E631,[3]Relatório!$A$1:$AK$65536,36,0)</f>
        <v>#N/A</v>
      </c>
      <c r="AF631" s="24"/>
      <c r="AG631" s="24"/>
      <c r="AH631" s="24"/>
      <c r="AI631" s="24"/>
    </row>
    <row r="632" spans="1:35" x14ac:dyDescent="0.25">
      <c r="A632" s="34">
        <v>80538838</v>
      </c>
      <c r="B632" s="33">
        <v>1250255173</v>
      </c>
      <c r="C632" s="33" t="s">
        <v>588</v>
      </c>
      <c r="D632" s="15">
        <v>44638</v>
      </c>
      <c r="R632" s="22" t="e">
        <f>VLOOKUP(E632,[3]Relatório!$A$1:$AK$65536,29,0)</f>
        <v>#N/A</v>
      </c>
      <c r="U632" s="22" t="e">
        <f>VLOOKUP(E632,[3]Relatório!$A$1:$AK$65536,33,0)</f>
        <v>#N/A</v>
      </c>
      <c r="AB632" s="22" t="e">
        <f>VLOOKUP(E632,[3]Relatório!$A$1:$AK$65536,36,0)</f>
        <v>#N/A</v>
      </c>
      <c r="AF632" s="24"/>
      <c r="AG632" s="24"/>
      <c r="AH632" s="24"/>
      <c r="AI632" s="24"/>
    </row>
    <row r="633" spans="1:35" x14ac:dyDescent="0.25">
      <c r="A633" s="34">
        <v>80538842</v>
      </c>
      <c r="B633" s="33">
        <v>1250255171</v>
      </c>
      <c r="C633" s="33" t="s">
        <v>588</v>
      </c>
      <c r="D633" s="15">
        <v>44638</v>
      </c>
      <c r="R633" s="22" t="e">
        <f>VLOOKUP(E633,[3]Relatório!$A$1:$AK$65536,29,0)</f>
        <v>#N/A</v>
      </c>
      <c r="U633" s="22" t="e">
        <f>VLOOKUP(E633,[3]Relatório!$A$1:$AK$65536,33,0)</f>
        <v>#N/A</v>
      </c>
      <c r="AB633" s="22" t="e">
        <f>VLOOKUP(E633,[3]Relatório!$A$1:$AK$65536,36,0)</f>
        <v>#N/A</v>
      </c>
      <c r="AF633" s="24"/>
      <c r="AG633" s="24"/>
      <c r="AH633" s="24"/>
      <c r="AI633" s="24"/>
    </row>
    <row r="634" spans="1:35" x14ac:dyDescent="0.25">
      <c r="A634" s="34">
        <v>80536608</v>
      </c>
      <c r="B634" s="33">
        <v>1250254323</v>
      </c>
      <c r="C634" s="33" t="s">
        <v>588</v>
      </c>
      <c r="D634" s="15">
        <v>44638</v>
      </c>
      <c r="R634" s="22" t="e">
        <f>VLOOKUP(E634,[3]Relatório!$A$1:$AK$65536,29,0)</f>
        <v>#N/A</v>
      </c>
      <c r="U634" s="22" t="e">
        <f>VLOOKUP(E634,[3]Relatório!$A$1:$AK$65536,33,0)</f>
        <v>#N/A</v>
      </c>
      <c r="AB634" s="22" t="e">
        <f>VLOOKUP(E634,[3]Relatório!$A$1:$AK$65536,36,0)</f>
        <v>#N/A</v>
      </c>
      <c r="AF634" s="24"/>
      <c r="AG634" s="24"/>
      <c r="AH634" s="24"/>
      <c r="AI634" s="24"/>
    </row>
    <row r="635" spans="1:35" x14ac:dyDescent="0.25">
      <c r="A635" s="34">
        <v>80536781</v>
      </c>
      <c r="B635" s="33">
        <v>1250254326</v>
      </c>
      <c r="C635" s="33" t="s">
        <v>588</v>
      </c>
      <c r="D635" s="15">
        <v>44638</v>
      </c>
      <c r="R635" s="22" t="e">
        <f>VLOOKUP(E635,[3]Relatório!$A$1:$AK$65536,29,0)</f>
        <v>#N/A</v>
      </c>
      <c r="U635" s="22" t="e">
        <f>VLOOKUP(E635,[3]Relatório!$A$1:$AK$65536,33,0)</f>
        <v>#N/A</v>
      </c>
      <c r="AB635" s="22" t="e">
        <f>VLOOKUP(E635,[3]Relatório!$A$1:$AK$65536,36,0)</f>
        <v>#N/A</v>
      </c>
      <c r="AF635" s="24"/>
      <c r="AG635" s="24"/>
      <c r="AH635" s="24"/>
      <c r="AI635" s="24"/>
    </row>
    <row r="636" spans="1:35" x14ac:dyDescent="0.25">
      <c r="A636" s="34">
        <v>80536784</v>
      </c>
      <c r="B636" s="33">
        <v>1250254324</v>
      </c>
      <c r="C636" s="33" t="s">
        <v>588</v>
      </c>
      <c r="D636" s="15">
        <v>44638</v>
      </c>
      <c r="R636" s="22" t="e">
        <f>VLOOKUP(E636,[3]Relatório!$A$1:$AK$65536,29,0)</f>
        <v>#N/A</v>
      </c>
      <c r="U636" s="22" t="e">
        <f>VLOOKUP(E636,[3]Relatório!$A$1:$AK$65536,33,0)</f>
        <v>#N/A</v>
      </c>
      <c r="AB636" s="22" t="e">
        <f>VLOOKUP(E636,[3]Relatório!$A$1:$AK$65536,36,0)</f>
        <v>#N/A</v>
      </c>
      <c r="AF636" s="24"/>
      <c r="AG636" s="24"/>
      <c r="AH636" s="24"/>
      <c r="AI636" s="24"/>
    </row>
    <row r="637" spans="1:35" x14ac:dyDescent="0.25">
      <c r="A637" s="34">
        <v>80536819</v>
      </c>
      <c r="B637" s="33">
        <v>1250254325</v>
      </c>
      <c r="C637" s="33" t="s">
        <v>588</v>
      </c>
      <c r="D637" s="15">
        <v>44638</v>
      </c>
      <c r="R637" s="22" t="e">
        <f>VLOOKUP(E637,[3]Relatório!$A$1:$AK$65536,29,0)</f>
        <v>#N/A</v>
      </c>
      <c r="U637" s="22" t="e">
        <f>VLOOKUP(E637,[3]Relatório!$A$1:$AK$65536,33,0)</f>
        <v>#N/A</v>
      </c>
      <c r="AB637" s="22" t="e">
        <f>VLOOKUP(E637,[3]Relatório!$A$1:$AK$65536,36,0)</f>
        <v>#N/A</v>
      </c>
      <c r="AF637" s="24"/>
      <c r="AG637" s="24"/>
      <c r="AH637" s="24"/>
      <c r="AI637" s="24"/>
    </row>
    <row r="638" spans="1:35" x14ac:dyDescent="0.25">
      <c r="A638" s="34">
        <v>80536866</v>
      </c>
      <c r="B638" s="33">
        <v>1250254327</v>
      </c>
      <c r="C638" s="33" t="s">
        <v>588</v>
      </c>
      <c r="D638" s="15">
        <v>44638</v>
      </c>
      <c r="R638" s="22" t="e">
        <f>VLOOKUP(E638,[3]Relatório!$A$1:$AK$65536,29,0)</f>
        <v>#N/A</v>
      </c>
      <c r="U638" s="22" t="e">
        <f>VLOOKUP(E638,[3]Relatório!$A$1:$AK$65536,33,0)</f>
        <v>#N/A</v>
      </c>
      <c r="AB638" s="22" t="e">
        <f>VLOOKUP(E638,[3]Relatório!$A$1:$AK$65536,36,0)</f>
        <v>#N/A</v>
      </c>
      <c r="AF638" s="24"/>
      <c r="AG638" s="24"/>
      <c r="AH638" s="24"/>
      <c r="AI638" s="24"/>
    </row>
    <row r="639" spans="1:35" x14ac:dyDescent="0.25">
      <c r="A639" s="34">
        <v>80536877</v>
      </c>
      <c r="B639" s="33">
        <v>1250254328</v>
      </c>
      <c r="C639" s="33" t="s">
        <v>588</v>
      </c>
      <c r="D639" s="15">
        <v>44638</v>
      </c>
      <c r="R639" s="22" t="e">
        <f>VLOOKUP(E639,[3]Relatório!$A$1:$AK$65536,29,0)</f>
        <v>#N/A</v>
      </c>
      <c r="U639" s="22" t="e">
        <f>VLOOKUP(E639,[3]Relatório!$A$1:$AK$65536,33,0)</f>
        <v>#N/A</v>
      </c>
      <c r="AB639" s="22" t="e">
        <f>VLOOKUP(E639,[3]Relatório!$A$1:$AK$65536,36,0)</f>
        <v>#N/A</v>
      </c>
      <c r="AF639" s="24"/>
      <c r="AG639" s="24"/>
      <c r="AH639" s="24"/>
      <c r="AI639" s="24"/>
    </row>
    <row r="640" spans="1:35" x14ac:dyDescent="0.25">
      <c r="A640" s="34">
        <v>80536879</v>
      </c>
      <c r="B640" s="33">
        <v>1250254330</v>
      </c>
      <c r="C640" s="33" t="s">
        <v>588</v>
      </c>
      <c r="D640" s="15">
        <v>44638</v>
      </c>
      <c r="R640" s="22" t="e">
        <f>VLOOKUP(E640,[3]Relatório!$A$1:$AK$65536,29,0)</f>
        <v>#N/A</v>
      </c>
      <c r="U640" s="22" t="e">
        <f>VLOOKUP(E640,[3]Relatório!$A$1:$AK$65536,33,0)</f>
        <v>#N/A</v>
      </c>
      <c r="AB640" s="22" t="e">
        <f>VLOOKUP(E640,[3]Relatório!$A$1:$AK$65536,36,0)</f>
        <v>#N/A</v>
      </c>
      <c r="AF640" s="24"/>
      <c r="AG640" s="24"/>
      <c r="AH640" s="24"/>
      <c r="AI640" s="24"/>
    </row>
    <row r="641" spans="1:35" x14ac:dyDescent="0.25">
      <c r="A641" s="34">
        <v>80536895</v>
      </c>
      <c r="B641" s="33">
        <v>1250254329</v>
      </c>
      <c r="C641" s="33" t="s">
        <v>588</v>
      </c>
      <c r="D641" s="15">
        <v>44638</v>
      </c>
      <c r="R641" s="22" t="e">
        <f>VLOOKUP(E641,[3]Relatório!$A$1:$AK$65536,29,0)</f>
        <v>#N/A</v>
      </c>
      <c r="U641" s="22" t="e">
        <f>VLOOKUP(E641,[3]Relatório!$A$1:$AK$65536,33,0)</f>
        <v>#N/A</v>
      </c>
      <c r="AB641" s="22" t="e">
        <f>VLOOKUP(E641,[3]Relatório!$A$1:$AK$65536,36,0)</f>
        <v>#N/A</v>
      </c>
      <c r="AF641" s="24"/>
      <c r="AG641" s="24"/>
      <c r="AH641" s="24"/>
      <c r="AI641" s="24"/>
    </row>
    <row r="642" spans="1:35" x14ac:dyDescent="0.25">
      <c r="A642" s="34">
        <v>80536901</v>
      </c>
      <c r="B642" s="33">
        <v>1250254331</v>
      </c>
      <c r="C642" s="33" t="s">
        <v>588</v>
      </c>
      <c r="D642" s="15">
        <v>44638</v>
      </c>
      <c r="R642" s="22" t="e">
        <f>VLOOKUP(E642,[3]Relatório!$A$1:$AK$65536,29,0)</f>
        <v>#N/A</v>
      </c>
      <c r="U642" s="22" t="e">
        <f>VLOOKUP(E642,[3]Relatório!$A$1:$AK$65536,33,0)</f>
        <v>#N/A</v>
      </c>
      <c r="AB642" s="22" t="e">
        <f>VLOOKUP(E642,[3]Relatório!$A$1:$AK$65536,36,0)</f>
        <v>#N/A</v>
      </c>
      <c r="AF642" s="24"/>
      <c r="AG642" s="24"/>
      <c r="AH642" s="24"/>
      <c r="AI642" s="24"/>
    </row>
    <row r="643" spans="1:35" x14ac:dyDescent="0.25">
      <c r="A643" s="34">
        <v>80536911</v>
      </c>
      <c r="B643" s="33">
        <v>1250254332</v>
      </c>
      <c r="C643" s="33" t="s">
        <v>588</v>
      </c>
      <c r="D643" s="15">
        <v>44638</v>
      </c>
      <c r="R643" s="22" t="e">
        <f>VLOOKUP(E643,[3]Relatório!$A$1:$AK$65536,29,0)</f>
        <v>#N/A</v>
      </c>
      <c r="U643" s="22" t="e">
        <f>VLOOKUP(E643,[3]Relatório!$A$1:$AK$65536,33,0)</f>
        <v>#N/A</v>
      </c>
      <c r="AB643" s="22" t="e">
        <f>VLOOKUP(E643,[3]Relatório!$A$1:$AK$65536,36,0)</f>
        <v>#N/A</v>
      </c>
      <c r="AF643" s="24"/>
      <c r="AG643" s="24"/>
      <c r="AH643" s="24"/>
      <c r="AI643" s="24"/>
    </row>
    <row r="644" spans="1:35" x14ac:dyDescent="0.25">
      <c r="A644" s="34">
        <v>80536912</v>
      </c>
      <c r="B644" s="33">
        <v>1250254334</v>
      </c>
      <c r="C644" s="33" t="s">
        <v>588</v>
      </c>
      <c r="D644" s="15">
        <v>44638</v>
      </c>
      <c r="R644" s="22" t="e">
        <f>VLOOKUP(E644,[3]Relatório!$A$1:$AK$65536,29,0)</f>
        <v>#N/A</v>
      </c>
      <c r="U644" s="22" t="e">
        <f>VLOOKUP(E644,[3]Relatório!$A$1:$AK$65536,33,0)</f>
        <v>#N/A</v>
      </c>
      <c r="AB644" s="22" t="e">
        <f>VLOOKUP(E644,[3]Relatório!$A$1:$AK$65536,36,0)</f>
        <v>#N/A</v>
      </c>
      <c r="AF644" s="24"/>
      <c r="AG644" s="24"/>
      <c r="AH644" s="24"/>
      <c r="AI644" s="24"/>
    </row>
    <row r="645" spans="1:35" x14ac:dyDescent="0.25">
      <c r="A645" s="34">
        <v>80536913</v>
      </c>
      <c r="B645" s="33">
        <v>1250254333</v>
      </c>
      <c r="C645" s="33" t="s">
        <v>588</v>
      </c>
      <c r="D645" s="15">
        <v>44638</v>
      </c>
      <c r="R645" s="22" t="e">
        <f>VLOOKUP(E645,[3]Relatório!$A$1:$AK$65536,29,0)</f>
        <v>#N/A</v>
      </c>
      <c r="U645" s="22" t="e">
        <f>VLOOKUP(E645,[3]Relatório!$A$1:$AK$65536,33,0)</f>
        <v>#N/A</v>
      </c>
      <c r="AB645" s="22" t="e">
        <f>VLOOKUP(E645,[3]Relatório!$A$1:$AK$65536,36,0)</f>
        <v>#N/A</v>
      </c>
      <c r="AF645" s="24"/>
      <c r="AG645" s="24"/>
      <c r="AH645" s="24"/>
      <c r="AI645" s="24"/>
    </row>
    <row r="646" spans="1:35" x14ac:dyDescent="0.25">
      <c r="A646" s="34">
        <v>80536916</v>
      </c>
      <c r="B646" s="33">
        <v>1250254335</v>
      </c>
      <c r="C646" s="33" t="s">
        <v>588</v>
      </c>
      <c r="D646" s="15">
        <v>44638</v>
      </c>
      <c r="R646" s="22" t="e">
        <f>VLOOKUP(E646,[3]Relatório!$A$1:$AK$65536,29,0)</f>
        <v>#N/A</v>
      </c>
      <c r="U646" s="22" t="e">
        <f>VLOOKUP(E646,[3]Relatório!$A$1:$AK$65536,33,0)</f>
        <v>#N/A</v>
      </c>
      <c r="AB646" s="22" t="e">
        <f>VLOOKUP(E646,[3]Relatório!$A$1:$AK$65536,36,0)</f>
        <v>#N/A</v>
      </c>
      <c r="AF646" s="24"/>
      <c r="AG646" s="24"/>
      <c r="AH646" s="24"/>
      <c r="AI646" s="24"/>
    </row>
    <row r="647" spans="1:35" x14ac:dyDescent="0.25">
      <c r="A647" s="34">
        <v>80536919</v>
      </c>
      <c r="B647" s="33">
        <v>1250254340</v>
      </c>
      <c r="C647" s="33" t="s">
        <v>588</v>
      </c>
      <c r="D647" s="15">
        <v>44638</v>
      </c>
      <c r="R647" s="22" t="e">
        <f>VLOOKUP(E647,[3]Relatório!$A$1:$AK$65536,29,0)</f>
        <v>#N/A</v>
      </c>
      <c r="U647" s="22" t="e">
        <f>VLOOKUP(E647,[3]Relatório!$A$1:$AK$65536,33,0)</f>
        <v>#N/A</v>
      </c>
      <c r="AB647" s="22" t="e">
        <f>VLOOKUP(E647,[3]Relatório!$A$1:$AK$65536,36,0)</f>
        <v>#N/A</v>
      </c>
      <c r="AF647" s="24"/>
      <c r="AG647" s="24"/>
      <c r="AH647" s="24"/>
      <c r="AI647" s="24"/>
    </row>
    <row r="648" spans="1:35" x14ac:dyDescent="0.25">
      <c r="A648" s="34">
        <v>80536920</v>
      </c>
      <c r="B648" s="33">
        <v>1250254336</v>
      </c>
      <c r="C648" s="33" t="s">
        <v>588</v>
      </c>
      <c r="D648" s="15">
        <v>44638</v>
      </c>
      <c r="R648" s="22" t="e">
        <f>VLOOKUP(E648,[3]Relatório!$A$1:$AK$65536,29,0)</f>
        <v>#N/A</v>
      </c>
      <c r="U648" s="22" t="e">
        <f>VLOOKUP(E648,[3]Relatório!$A$1:$AK$65536,33,0)</f>
        <v>#N/A</v>
      </c>
      <c r="AB648" s="22" t="e">
        <f>VLOOKUP(E648,[3]Relatório!$A$1:$AK$65536,36,0)</f>
        <v>#N/A</v>
      </c>
      <c r="AF648" s="24"/>
      <c r="AG648" s="24"/>
      <c r="AH648" s="24"/>
      <c r="AI648" s="24"/>
    </row>
    <row r="649" spans="1:35" x14ac:dyDescent="0.25">
      <c r="A649" s="34">
        <v>80536923</v>
      </c>
      <c r="B649" s="33">
        <v>1250254427</v>
      </c>
      <c r="C649" s="33" t="s">
        <v>588</v>
      </c>
      <c r="D649" s="15">
        <v>44638</v>
      </c>
      <c r="R649" s="22" t="e">
        <f>VLOOKUP(E649,[3]Relatório!$A$1:$AK$65536,29,0)</f>
        <v>#N/A</v>
      </c>
      <c r="U649" s="22" t="e">
        <f>VLOOKUP(E649,[3]Relatório!$A$1:$AK$65536,33,0)</f>
        <v>#N/A</v>
      </c>
      <c r="AB649" s="22" t="e">
        <f>VLOOKUP(E649,[3]Relatório!$A$1:$AK$65536,36,0)</f>
        <v>#N/A</v>
      </c>
      <c r="AF649" s="24"/>
      <c r="AG649" s="24"/>
      <c r="AH649" s="24"/>
      <c r="AI649" s="24"/>
    </row>
    <row r="650" spans="1:35" x14ac:dyDescent="0.25">
      <c r="A650" s="34">
        <v>80536925</v>
      </c>
      <c r="B650" s="33">
        <v>1250254338</v>
      </c>
      <c r="C650" s="33" t="s">
        <v>588</v>
      </c>
      <c r="D650" s="15">
        <v>44638</v>
      </c>
      <c r="R650" s="22" t="e">
        <f>VLOOKUP(E650,[3]Relatório!$A$1:$AK$65536,29,0)</f>
        <v>#N/A</v>
      </c>
      <c r="U650" s="22" t="e">
        <f>VLOOKUP(E650,[3]Relatório!$A$1:$AK$65536,33,0)</f>
        <v>#N/A</v>
      </c>
      <c r="AB650" s="22" t="e">
        <f>VLOOKUP(E650,[3]Relatório!$A$1:$AK$65536,36,0)</f>
        <v>#N/A</v>
      </c>
      <c r="AF650" s="24"/>
      <c r="AG650" s="24"/>
      <c r="AH650" s="24"/>
      <c r="AI650" s="24"/>
    </row>
    <row r="651" spans="1:35" x14ac:dyDescent="0.25">
      <c r="A651" s="34">
        <v>80536926</v>
      </c>
      <c r="B651" s="33">
        <v>1250254337</v>
      </c>
      <c r="C651" s="33" t="s">
        <v>588</v>
      </c>
      <c r="D651" s="15">
        <v>44638</v>
      </c>
      <c r="R651" s="22" t="e">
        <f>VLOOKUP(E651,[3]Relatório!$A$1:$AK$65536,29,0)</f>
        <v>#N/A</v>
      </c>
      <c r="U651" s="22" t="e">
        <f>VLOOKUP(E651,[3]Relatório!$A$1:$AK$65536,33,0)</f>
        <v>#N/A</v>
      </c>
      <c r="AB651" s="22" t="e">
        <f>VLOOKUP(E651,[3]Relatório!$A$1:$AK$65536,36,0)</f>
        <v>#N/A</v>
      </c>
      <c r="AF651" s="24"/>
      <c r="AG651" s="24"/>
      <c r="AH651" s="24"/>
      <c r="AI651" s="24"/>
    </row>
    <row r="652" spans="1:35" x14ac:dyDescent="0.25">
      <c r="A652" s="34">
        <v>80536927</v>
      </c>
      <c r="B652" s="33">
        <v>1250254339</v>
      </c>
      <c r="C652" s="33" t="s">
        <v>588</v>
      </c>
      <c r="D652" s="15">
        <v>44638</v>
      </c>
      <c r="R652" s="22" t="e">
        <f>VLOOKUP(E652,[3]Relatório!$A$1:$AK$65536,29,0)</f>
        <v>#N/A</v>
      </c>
      <c r="U652" s="22" t="e">
        <f>VLOOKUP(E652,[3]Relatório!$A$1:$AK$65536,33,0)</f>
        <v>#N/A</v>
      </c>
      <c r="AB652" s="22" t="e">
        <f>VLOOKUP(E652,[3]Relatório!$A$1:$AK$65536,36,0)</f>
        <v>#N/A</v>
      </c>
      <c r="AF652" s="24"/>
      <c r="AG652" s="24"/>
      <c r="AH652" s="24"/>
      <c r="AI652" s="24"/>
    </row>
    <row r="653" spans="1:35" x14ac:dyDescent="0.25">
      <c r="A653" s="34">
        <v>80536928</v>
      </c>
      <c r="B653" s="33">
        <v>1250254343</v>
      </c>
      <c r="C653" s="33" t="s">
        <v>588</v>
      </c>
      <c r="D653" s="15">
        <v>44638</v>
      </c>
      <c r="R653" s="22" t="e">
        <f>VLOOKUP(E653,[3]Relatório!$A$1:$AK$65536,29,0)</f>
        <v>#N/A</v>
      </c>
      <c r="U653" s="22" t="e">
        <f>VLOOKUP(E653,[3]Relatório!$A$1:$AK$65536,33,0)</f>
        <v>#N/A</v>
      </c>
      <c r="AB653" s="22" t="e">
        <f>VLOOKUP(E653,[3]Relatório!$A$1:$AK$65536,36,0)</f>
        <v>#N/A</v>
      </c>
      <c r="AF653" s="24"/>
      <c r="AG653" s="24"/>
      <c r="AH653" s="24"/>
      <c r="AI653" s="24"/>
    </row>
    <row r="654" spans="1:35" x14ac:dyDescent="0.25">
      <c r="A654" s="34">
        <v>80536930</v>
      </c>
      <c r="B654" s="33">
        <v>1250254341</v>
      </c>
      <c r="C654" s="33" t="s">
        <v>588</v>
      </c>
      <c r="D654" s="15">
        <v>44638</v>
      </c>
      <c r="R654" s="22" t="e">
        <f>VLOOKUP(E654,[3]Relatório!$A$1:$AK$65536,29,0)</f>
        <v>#N/A</v>
      </c>
      <c r="U654" s="22" t="e">
        <f>VLOOKUP(E654,[3]Relatório!$A$1:$AK$65536,33,0)</f>
        <v>#N/A</v>
      </c>
      <c r="AB654" s="22" t="e">
        <f>VLOOKUP(E654,[3]Relatório!$A$1:$AK$65536,36,0)</f>
        <v>#N/A</v>
      </c>
      <c r="AF654" s="24"/>
      <c r="AG654" s="24"/>
      <c r="AH654" s="24"/>
      <c r="AI654" s="24"/>
    </row>
    <row r="655" spans="1:35" x14ac:dyDescent="0.25">
      <c r="A655" s="34">
        <v>80536956</v>
      </c>
      <c r="B655" s="33">
        <v>1250254345</v>
      </c>
      <c r="C655" s="33" t="s">
        <v>588</v>
      </c>
      <c r="D655" s="15">
        <v>44638</v>
      </c>
      <c r="R655" s="22" t="e">
        <f>VLOOKUP(E655,[3]Relatório!$A$1:$AK$65536,29,0)</f>
        <v>#N/A</v>
      </c>
      <c r="U655" s="22" t="e">
        <f>VLOOKUP(E655,[3]Relatório!$A$1:$AK$65536,33,0)</f>
        <v>#N/A</v>
      </c>
      <c r="AB655" s="22" t="e">
        <f>VLOOKUP(E655,[3]Relatório!$A$1:$AK$65536,36,0)</f>
        <v>#N/A</v>
      </c>
      <c r="AF655" s="24"/>
      <c r="AG655" s="24"/>
      <c r="AH655" s="24"/>
      <c r="AI655" s="24"/>
    </row>
    <row r="656" spans="1:35" x14ac:dyDescent="0.25">
      <c r="A656" s="34">
        <v>80536964</v>
      </c>
      <c r="B656" s="33">
        <v>1250254344</v>
      </c>
      <c r="C656" s="33" t="s">
        <v>588</v>
      </c>
      <c r="D656" s="15">
        <v>44638</v>
      </c>
      <c r="R656" s="22" t="e">
        <f>VLOOKUP(E656,[3]Relatório!$A$1:$AK$65536,29,0)</f>
        <v>#N/A</v>
      </c>
      <c r="U656" s="22" t="e">
        <f>VLOOKUP(E656,[3]Relatório!$A$1:$AK$65536,33,0)</f>
        <v>#N/A</v>
      </c>
      <c r="AB656" s="22" t="e">
        <f>VLOOKUP(E656,[3]Relatório!$A$1:$AK$65536,36,0)</f>
        <v>#N/A</v>
      </c>
      <c r="AF656" s="24"/>
      <c r="AG656" s="24"/>
      <c r="AH656" s="24"/>
      <c r="AI656" s="24"/>
    </row>
    <row r="657" spans="1:35" x14ac:dyDescent="0.25">
      <c r="A657" s="34">
        <v>80536971</v>
      </c>
      <c r="B657" s="33">
        <v>1250254342</v>
      </c>
      <c r="C657" s="33" t="s">
        <v>588</v>
      </c>
      <c r="D657" s="15">
        <v>44638</v>
      </c>
      <c r="R657" s="22" t="e">
        <f>VLOOKUP(E657,[3]Relatório!$A$1:$AK$65536,29,0)</f>
        <v>#N/A</v>
      </c>
      <c r="U657" s="22" t="e">
        <f>VLOOKUP(E657,[3]Relatório!$A$1:$AK$65536,33,0)</f>
        <v>#N/A</v>
      </c>
      <c r="AB657" s="22" t="e">
        <f>VLOOKUP(E657,[3]Relatório!$A$1:$AK$65536,36,0)</f>
        <v>#N/A</v>
      </c>
      <c r="AF657" s="24"/>
      <c r="AG657" s="24"/>
      <c r="AH657" s="24"/>
      <c r="AI657" s="24"/>
    </row>
    <row r="658" spans="1:35" x14ac:dyDescent="0.25">
      <c r="A658" s="34">
        <v>80536977</v>
      </c>
      <c r="B658" s="33">
        <v>1250254347</v>
      </c>
      <c r="C658" s="33" t="s">
        <v>588</v>
      </c>
      <c r="D658" s="15">
        <v>44638</v>
      </c>
      <c r="R658" s="22" t="e">
        <f>VLOOKUP(E658,[3]Relatório!$A$1:$AK$65536,29,0)</f>
        <v>#N/A</v>
      </c>
      <c r="U658" s="22" t="e">
        <f>VLOOKUP(E658,[3]Relatório!$A$1:$AK$65536,33,0)</f>
        <v>#N/A</v>
      </c>
      <c r="AB658" s="22" t="e">
        <f>VLOOKUP(E658,[3]Relatório!$A$1:$AK$65536,36,0)</f>
        <v>#N/A</v>
      </c>
      <c r="AF658" s="24"/>
      <c r="AG658" s="24"/>
      <c r="AH658" s="24"/>
      <c r="AI658" s="24"/>
    </row>
    <row r="659" spans="1:35" x14ac:dyDescent="0.25">
      <c r="A659" s="34">
        <v>80536978</v>
      </c>
      <c r="B659" s="33">
        <v>1250254346</v>
      </c>
      <c r="C659" s="33" t="s">
        <v>588</v>
      </c>
      <c r="D659" s="15">
        <v>44638</v>
      </c>
      <c r="R659" s="22" t="e">
        <f>VLOOKUP(E659,[3]Relatório!$A$1:$AK$65536,29,0)</f>
        <v>#N/A</v>
      </c>
      <c r="U659" s="22" t="e">
        <f>VLOOKUP(E659,[3]Relatório!$A$1:$AK$65536,33,0)</f>
        <v>#N/A</v>
      </c>
      <c r="AB659" s="22" t="e">
        <f>VLOOKUP(E659,[3]Relatório!$A$1:$AK$65536,36,0)</f>
        <v>#N/A</v>
      </c>
      <c r="AF659" s="24"/>
      <c r="AG659" s="24"/>
      <c r="AH659" s="24"/>
      <c r="AI659" s="24"/>
    </row>
    <row r="660" spans="1:35" x14ac:dyDescent="0.25">
      <c r="A660" s="34">
        <v>80536979</v>
      </c>
      <c r="B660" s="33">
        <v>1250254349</v>
      </c>
      <c r="C660" s="33" t="s">
        <v>588</v>
      </c>
      <c r="D660" s="15">
        <v>44638</v>
      </c>
      <c r="R660" s="22" t="e">
        <f>VLOOKUP(E660,[3]Relatório!$A$1:$AK$65536,29,0)</f>
        <v>#N/A</v>
      </c>
      <c r="U660" s="22" t="e">
        <f>VLOOKUP(E660,[3]Relatório!$A$1:$AK$65536,33,0)</f>
        <v>#N/A</v>
      </c>
      <c r="AB660" s="22" t="e">
        <f>VLOOKUP(E660,[3]Relatório!$A$1:$AK$65536,36,0)</f>
        <v>#N/A</v>
      </c>
      <c r="AF660" s="24"/>
      <c r="AG660" s="24"/>
      <c r="AH660" s="24"/>
      <c r="AI660" s="24"/>
    </row>
    <row r="661" spans="1:35" x14ac:dyDescent="0.25">
      <c r="A661" s="34">
        <v>80536988</v>
      </c>
      <c r="B661" s="33">
        <v>1250254348</v>
      </c>
      <c r="C661" s="33" t="s">
        <v>588</v>
      </c>
      <c r="D661" s="15">
        <v>44638</v>
      </c>
      <c r="R661" s="22" t="e">
        <f>VLOOKUP(E661,[3]Relatório!$A$1:$AK$65536,29,0)</f>
        <v>#N/A</v>
      </c>
      <c r="U661" s="22" t="e">
        <f>VLOOKUP(E661,[3]Relatório!$A$1:$AK$65536,33,0)</f>
        <v>#N/A</v>
      </c>
      <c r="AB661" s="22" t="e">
        <f>VLOOKUP(E661,[3]Relatório!$A$1:$AK$65536,36,0)</f>
        <v>#N/A</v>
      </c>
      <c r="AF661" s="24"/>
      <c r="AG661" s="24"/>
      <c r="AH661" s="24"/>
      <c r="AI661" s="24"/>
    </row>
    <row r="662" spans="1:35" x14ac:dyDescent="0.25">
      <c r="A662" s="34">
        <v>80536999</v>
      </c>
      <c r="B662" s="33">
        <v>1250254351</v>
      </c>
      <c r="C662" s="33" t="s">
        <v>588</v>
      </c>
      <c r="D662" s="15">
        <v>44638</v>
      </c>
      <c r="R662" s="22" t="e">
        <f>VLOOKUP(E662,[3]Relatório!$A$1:$AK$65536,29,0)</f>
        <v>#N/A</v>
      </c>
      <c r="U662" s="22" t="e">
        <f>VLOOKUP(E662,[3]Relatório!$A$1:$AK$65536,33,0)</f>
        <v>#N/A</v>
      </c>
      <c r="AB662" s="22" t="e">
        <f>VLOOKUP(E662,[3]Relatório!$A$1:$AK$65536,36,0)</f>
        <v>#N/A</v>
      </c>
      <c r="AF662" s="24"/>
      <c r="AG662" s="24"/>
      <c r="AH662" s="24"/>
      <c r="AI662" s="24"/>
    </row>
    <row r="663" spans="1:35" x14ac:dyDescent="0.25">
      <c r="A663" s="34">
        <v>80537042</v>
      </c>
      <c r="B663" s="33">
        <v>1250254350</v>
      </c>
      <c r="C663" s="33" t="s">
        <v>588</v>
      </c>
      <c r="D663" s="15">
        <v>44638</v>
      </c>
      <c r="R663" s="22" t="e">
        <f>VLOOKUP(E663,[3]Relatório!$A$1:$AK$65536,29,0)</f>
        <v>#N/A</v>
      </c>
      <c r="U663" s="22" t="e">
        <f>VLOOKUP(E663,[3]Relatório!$A$1:$AK$65536,33,0)</f>
        <v>#N/A</v>
      </c>
      <c r="AB663" s="22" t="e">
        <f>VLOOKUP(E663,[3]Relatório!$A$1:$AK$65536,36,0)</f>
        <v>#N/A</v>
      </c>
      <c r="AF663" s="24"/>
      <c r="AG663" s="24"/>
      <c r="AH663" s="24"/>
      <c r="AI663" s="24"/>
    </row>
    <row r="664" spans="1:35" x14ac:dyDescent="0.25">
      <c r="A664" s="34">
        <v>80537075</v>
      </c>
      <c r="B664" s="33">
        <v>1250254352</v>
      </c>
      <c r="C664" s="33" t="s">
        <v>588</v>
      </c>
      <c r="D664" s="15">
        <v>44638</v>
      </c>
      <c r="R664" s="22" t="e">
        <f>VLOOKUP(E664,[3]Relatório!$A$1:$AK$65536,29,0)</f>
        <v>#N/A</v>
      </c>
      <c r="U664" s="22" t="e">
        <f>VLOOKUP(E664,[3]Relatório!$A$1:$AK$65536,33,0)</f>
        <v>#N/A</v>
      </c>
      <c r="AB664" s="22" t="e">
        <f>VLOOKUP(E664,[3]Relatório!$A$1:$AK$65536,36,0)</f>
        <v>#N/A</v>
      </c>
      <c r="AF664" s="24"/>
      <c r="AG664" s="24"/>
      <c r="AH664" s="24"/>
      <c r="AI664" s="24"/>
    </row>
    <row r="665" spans="1:35" x14ac:dyDescent="0.25">
      <c r="A665" s="34">
        <v>80537078</v>
      </c>
      <c r="B665" s="33">
        <v>1250254354</v>
      </c>
      <c r="C665" s="33" t="s">
        <v>588</v>
      </c>
      <c r="D665" s="15">
        <v>44638</v>
      </c>
      <c r="R665" s="22" t="e">
        <f>VLOOKUP(E665,[3]Relatório!$A$1:$AK$65536,29,0)</f>
        <v>#N/A</v>
      </c>
      <c r="U665" s="22" t="e">
        <f>VLOOKUP(E665,[3]Relatório!$A$1:$AK$65536,33,0)</f>
        <v>#N/A</v>
      </c>
      <c r="AB665" s="22" t="e">
        <f>VLOOKUP(E665,[3]Relatório!$A$1:$AK$65536,36,0)</f>
        <v>#N/A</v>
      </c>
      <c r="AF665" s="24"/>
      <c r="AG665" s="24"/>
      <c r="AH665" s="24"/>
      <c r="AI665" s="24"/>
    </row>
    <row r="666" spans="1:35" x14ac:dyDescent="0.25">
      <c r="A666" s="34">
        <v>80537090</v>
      </c>
      <c r="B666" s="33">
        <v>1250254353</v>
      </c>
      <c r="C666" s="33" t="s">
        <v>588</v>
      </c>
      <c r="D666" s="15">
        <v>44638</v>
      </c>
      <c r="R666" s="22" t="e">
        <f>VLOOKUP(E666,[3]Relatório!$A$1:$AK$65536,29,0)</f>
        <v>#N/A</v>
      </c>
      <c r="U666" s="22" t="e">
        <f>VLOOKUP(E666,[3]Relatório!$A$1:$AK$65536,33,0)</f>
        <v>#N/A</v>
      </c>
      <c r="AB666" s="22" t="e">
        <f>VLOOKUP(E666,[3]Relatório!$A$1:$AK$65536,36,0)</f>
        <v>#N/A</v>
      </c>
      <c r="AF666" s="24"/>
      <c r="AG666" s="24"/>
      <c r="AH666" s="24"/>
      <c r="AI666" s="24"/>
    </row>
    <row r="667" spans="1:35" x14ac:dyDescent="0.25">
      <c r="A667" s="34">
        <v>80537111</v>
      </c>
      <c r="B667" s="33">
        <v>1250254355</v>
      </c>
      <c r="C667" s="33" t="s">
        <v>588</v>
      </c>
      <c r="D667" s="15">
        <v>44638</v>
      </c>
      <c r="R667" s="22" t="e">
        <f>VLOOKUP(E667,[3]Relatório!$A$1:$AK$65536,29,0)</f>
        <v>#N/A</v>
      </c>
      <c r="U667" s="22" t="e">
        <f>VLOOKUP(E667,[3]Relatório!$A$1:$AK$65536,33,0)</f>
        <v>#N/A</v>
      </c>
      <c r="AB667" s="22" t="e">
        <f>VLOOKUP(E667,[3]Relatório!$A$1:$AK$65536,36,0)</f>
        <v>#N/A</v>
      </c>
      <c r="AF667" s="24"/>
      <c r="AG667" s="24"/>
      <c r="AH667" s="24"/>
      <c r="AI667" s="24"/>
    </row>
    <row r="668" spans="1:35" x14ac:dyDescent="0.25">
      <c r="A668" s="34">
        <v>80537116</v>
      </c>
      <c r="B668" s="33">
        <v>1250254357</v>
      </c>
      <c r="C668" s="33" t="s">
        <v>588</v>
      </c>
      <c r="D668" s="15">
        <v>44638</v>
      </c>
      <c r="R668" s="22" t="e">
        <f>VLOOKUP(E668,[3]Relatório!$A$1:$AK$65536,29,0)</f>
        <v>#N/A</v>
      </c>
      <c r="U668" s="22" t="e">
        <f>VLOOKUP(E668,[3]Relatório!$A$1:$AK$65536,33,0)</f>
        <v>#N/A</v>
      </c>
      <c r="AB668" s="22" t="e">
        <f>VLOOKUP(E668,[3]Relatório!$A$1:$AK$65536,36,0)</f>
        <v>#N/A</v>
      </c>
      <c r="AF668" s="24"/>
      <c r="AG668" s="24"/>
      <c r="AH668" s="24"/>
      <c r="AI668" s="24"/>
    </row>
    <row r="669" spans="1:35" x14ac:dyDescent="0.25">
      <c r="A669" s="34">
        <v>80537126</v>
      </c>
      <c r="B669" s="33">
        <v>1250254356</v>
      </c>
      <c r="C669" s="33" t="s">
        <v>588</v>
      </c>
      <c r="D669" s="15">
        <v>44638</v>
      </c>
      <c r="R669" s="22" t="e">
        <f>VLOOKUP(E669,[3]Relatório!$A$1:$AK$65536,29,0)</f>
        <v>#N/A</v>
      </c>
      <c r="U669" s="22" t="e">
        <f>VLOOKUP(E669,[3]Relatório!$A$1:$AK$65536,33,0)</f>
        <v>#N/A</v>
      </c>
      <c r="AB669" s="22" t="e">
        <f>VLOOKUP(E669,[3]Relatório!$A$1:$AK$65536,36,0)</f>
        <v>#N/A</v>
      </c>
      <c r="AF669" s="24"/>
      <c r="AG669" s="24"/>
      <c r="AH669" s="24"/>
      <c r="AI669" s="24"/>
    </row>
    <row r="670" spans="1:35" x14ac:dyDescent="0.25">
      <c r="A670" s="34">
        <v>80537130</v>
      </c>
      <c r="B670" s="33">
        <v>1250254358</v>
      </c>
      <c r="C670" s="33" t="s">
        <v>588</v>
      </c>
      <c r="D670" s="15">
        <v>44638</v>
      </c>
      <c r="R670" s="22" t="e">
        <f>VLOOKUP(E670,[3]Relatório!$A$1:$AK$65536,29,0)</f>
        <v>#N/A</v>
      </c>
      <c r="U670" s="22" t="e">
        <f>VLOOKUP(E670,[3]Relatório!$A$1:$AK$65536,33,0)</f>
        <v>#N/A</v>
      </c>
      <c r="AB670" s="22" t="e">
        <f>VLOOKUP(E670,[3]Relatório!$A$1:$AK$65536,36,0)</f>
        <v>#N/A</v>
      </c>
      <c r="AF670" s="24"/>
      <c r="AG670" s="24"/>
      <c r="AH670" s="24"/>
      <c r="AI670" s="24"/>
    </row>
    <row r="671" spans="1:35" x14ac:dyDescent="0.25">
      <c r="A671" s="34">
        <v>80537141</v>
      </c>
      <c r="B671" s="33">
        <v>1250254360</v>
      </c>
      <c r="C671" s="33" t="s">
        <v>588</v>
      </c>
      <c r="D671" s="15">
        <v>44638</v>
      </c>
      <c r="R671" s="22" t="e">
        <f>VLOOKUP(E671,[3]Relatório!$A$1:$AK$65536,29,0)</f>
        <v>#N/A</v>
      </c>
      <c r="U671" s="22" t="e">
        <f>VLOOKUP(E671,[3]Relatório!$A$1:$AK$65536,33,0)</f>
        <v>#N/A</v>
      </c>
      <c r="AB671" s="22" t="e">
        <f>VLOOKUP(E671,[3]Relatório!$A$1:$AK$65536,36,0)</f>
        <v>#N/A</v>
      </c>
      <c r="AF671" s="24"/>
      <c r="AG671" s="24"/>
      <c r="AH671" s="24"/>
      <c r="AI671" s="24"/>
    </row>
    <row r="672" spans="1:35" x14ac:dyDescent="0.25">
      <c r="A672" s="34">
        <v>80537160</v>
      </c>
      <c r="B672" s="33">
        <v>1250254359</v>
      </c>
      <c r="C672" s="33" t="s">
        <v>588</v>
      </c>
      <c r="D672" s="15">
        <v>44638</v>
      </c>
      <c r="R672" s="22" t="e">
        <f>VLOOKUP(E672,[3]Relatório!$A$1:$AK$65536,29,0)</f>
        <v>#N/A</v>
      </c>
      <c r="U672" s="22" t="e">
        <f>VLOOKUP(E672,[3]Relatório!$A$1:$AK$65536,33,0)</f>
        <v>#N/A</v>
      </c>
      <c r="AB672" s="22" t="e">
        <f>VLOOKUP(E672,[3]Relatório!$A$1:$AK$65536,36,0)</f>
        <v>#N/A</v>
      </c>
      <c r="AF672" s="24"/>
      <c r="AG672" s="24"/>
      <c r="AH672" s="24"/>
      <c r="AI672" s="24"/>
    </row>
    <row r="673" spans="1:35" x14ac:dyDescent="0.25">
      <c r="A673" s="34">
        <v>80537161</v>
      </c>
      <c r="B673" s="33">
        <v>1250254361</v>
      </c>
      <c r="C673" s="33" t="s">
        <v>588</v>
      </c>
      <c r="D673" s="15">
        <v>44638</v>
      </c>
      <c r="R673" s="22" t="e">
        <f>VLOOKUP(E673,[3]Relatório!$A$1:$AK$65536,29,0)</f>
        <v>#N/A</v>
      </c>
      <c r="U673" s="22" t="e">
        <f>VLOOKUP(E673,[3]Relatório!$A$1:$AK$65536,33,0)</f>
        <v>#N/A</v>
      </c>
      <c r="AB673" s="22" t="e">
        <f>VLOOKUP(E673,[3]Relatório!$A$1:$AK$65536,36,0)</f>
        <v>#N/A</v>
      </c>
      <c r="AF673" s="24"/>
      <c r="AG673" s="24"/>
      <c r="AH673" s="24"/>
      <c r="AI673" s="24"/>
    </row>
    <row r="674" spans="1:35" x14ac:dyDescent="0.25">
      <c r="A674" s="34">
        <v>80537163</v>
      </c>
      <c r="B674" s="33">
        <v>1250254362</v>
      </c>
      <c r="C674" s="33" t="s">
        <v>588</v>
      </c>
      <c r="D674" s="15">
        <v>44638</v>
      </c>
      <c r="R674" s="22" t="e">
        <f>VLOOKUP(E674,[3]Relatório!$A$1:$AK$65536,29,0)</f>
        <v>#N/A</v>
      </c>
      <c r="U674" s="22" t="e">
        <f>VLOOKUP(E674,[3]Relatório!$A$1:$AK$65536,33,0)</f>
        <v>#N/A</v>
      </c>
      <c r="AB674" s="22" t="e">
        <f>VLOOKUP(E674,[3]Relatório!$A$1:$AK$65536,36,0)</f>
        <v>#N/A</v>
      </c>
      <c r="AF674" s="24"/>
      <c r="AG674" s="24"/>
      <c r="AH674" s="24"/>
      <c r="AI674" s="24"/>
    </row>
    <row r="675" spans="1:35" x14ac:dyDescent="0.25">
      <c r="A675" s="34">
        <v>80537164</v>
      </c>
      <c r="B675" s="33">
        <v>1250254367</v>
      </c>
      <c r="C675" s="33" t="s">
        <v>588</v>
      </c>
      <c r="D675" s="15">
        <v>44638</v>
      </c>
      <c r="R675" s="22" t="e">
        <f>VLOOKUP(E675,[3]Relatório!$A$1:$AK$65536,29,0)</f>
        <v>#N/A</v>
      </c>
      <c r="U675" s="22" t="e">
        <f>VLOOKUP(E675,[3]Relatório!$A$1:$AK$65536,33,0)</f>
        <v>#N/A</v>
      </c>
      <c r="AB675" s="22" t="e">
        <f>VLOOKUP(E675,[3]Relatório!$A$1:$AK$65536,36,0)</f>
        <v>#N/A</v>
      </c>
      <c r="AF675" s="24"/>
      <c r="AG675" s="24"/>
      <c r="AH675" s="24"/>
      <c r="AI675" s="24"/>
    </row>
    <row r="676" spans="1:35" x14ac:dyDescent="0.25">
      <c r="A676" s="34">
        <v>80537177</v>
      </c>
      <c r="B676" s="33">
        <v>1250254363</v>
      </c>
      <c r="C676" s="33" t="s">
        <v>588</v>
      </c>
      <c r="D676" s="15">
        <v>44638</v>
      </c>
      <c r="R676" s="22" t="e">
        <f>VLOOKUP(E676,[3]Relatório!$A$1:$AK$65536,29,0)</f>
        <v>#N/A</v>
      </c>
      <c r="U676" s="22" t="e">
        <f>VLOOKUP(E676,[3]Relatório!$A$1:$AK$65536,33,0)</f>
        <v>#N/A</v>
      </c>
      <c r="AB676" s="22" t="e">
        <f>VLOOKUP(E676,[3]Relatório!$A$1:$AK$65536,36,0)</f>
        <v>#N/A</v>
      </c>
      <c r="AF676" s="24"/>
      <c r="AG676" s="24"/>
      <c r="AH676" s="24"/>
      <c r="AI676" s="24"/>
    </row>
    <row r="677" spans="1:35" x14ac:dyDescent="0.25">
      <c r="A677" s="34">
        <v>80537207</v>
      </c>
      <c r="B677" s="33">
        <v>1250254364</v>
      </c>
      <c r="C677" s="33" t="s">
        <v>588</v>
      </c>
      <c r="D677" s="15">
        <v>44638</v>
      </c>
      <c r="R677" s="22" t="e">
        <f>VLOOKUP(E677,[3]Relatório!$A$1:$AK$65536,29,0)</f>
        <v>#N/A</v>
      </c>
      <c r="U677" s="22" t="e">
        <f>VLOOKUP(E677,[3]Relatório!$A$1:$AK$65536,33,0)</f>
        <v>#N/A</v>
      </c>
      <c r="AB677" s="22" t="e">
        <f>VLOOKUP(E677,[3]Relatório!$A$1:$AK$65536,36,0)</f>
        <v>#N/A</v>
      </c>
      <c r="AF677" s="24"/>
      <c r="AG677" s="24"/>
      <c r="AH677" s="24"/>
      <c r="AI677" s="24"/>
    </row>
    <row r="678" spans="1:35" x14ac:dyDescent="0.25">
      <c r="A678" s="34">
        <v>80537208</v>
      </c>
      <c r="B678" s="33">
        <v>1250254365</v>
      </c>
      <c r="C678" s="33" t="s">
        <v>588</v>
      </c>
      <c r="D678" s="15">
        <v>44638</v>
      </c>
      <c r="R678" s="22" t="e">
        <f>VLOOKUP(E678,[3]Relatório!$A$1:$AK$65536,29,0)</f>
        <v>#N/A</v>
      </c>
      <c r="U678" s="22" t="e">
        <f>VLOOKUP(E678,[3]Relatório!$A$1:$AK$65536,33,0)</f>
        <v>#N/A</v>
      </c>
      <c r="AB678" s="22" t="e">
        <f>VLOOKUP(E678,[3]Relatório!$A$1:$AK$65536,36,0)</f>
        <v>#N/A</v>
      </c>
      <c r="AF678" s="24"/>
      <c r="AG678" s="24"/>
      <c r="AH678" s="24"/>
      <c r="AI678" s="24"/>
    </row>
    <row r="679" spans="1:35" x14ac:dyDescent="0.25">
      <c r="A679" s="34">
        <v>80537245</v>
      </c>
      <c r="B679" s="33">
        <v>1250254366</v>
      </c>
      <c r="C679" s="33" t="s">
        <v>588</v>
      </c>
      <c r="D679" s="15">
        <v>44638</v>
      </c>
      <c r="R679" s="22" t="e">
        <f>VLOOKUP(E679,[3]Relatório!$A$1:$AK$65536,29,0)</f>
        <v>#N/A</v>
      </c>
      <c r="U679" s="22" t="e">
        <f>VLOOKUP(E679,[3]Relatório!$A$1:$AK$65536,33,0)</f>
        <v>#N/A</v>
      </c>
      <c r="AB679" s="22" t="e">
        <f>VLOOKUP(E679,[3]Relatório!$A$1:$AK$65536,36,0)</f>
        <v>#N/A</v>
      </c>
      <c r="AF679" s="24"/>
      <c r="AG679" s="24"/>
      <c r="AH679" s="24"/>
      <c r="AI679" s="24"/>
    </row>
    <row r="680" spans="1:35" x14ac:dyDescent="0.25">
      <c r="A680" s="34">
        <v>80537246</v>
      </c>
      <c r="B680" s="33">
        <v>1250254368</v>
      </c>
      <c r="C680" s="33" t="s">
        <v>588</v>
      </c>
      <c r="D680" s="15">
        <v>44638</v>
      </c>
      <c r="R680" s="22" t="e">
        <f>VLOOKUP(E680,[3]Relatório!$A$1:$AK$65536,29,0)</f>
        <v>#N/A</v>
      </c>
      <c r="U680" s="22" t="e">
        <f>VLOOKUP(E680,[3]Relatório!$A$1:$AK$65536,33,0)</f>
        <v>#N/A</v>
      </c>
      <c r="AB680" s="22" t="e">
        <f>VLOOKUP(E680,[3]Relatório!$A$1:$AK$65536,36,0)</f>
        <v>#N/A</v>
      </c>
      <c r="AF680" s="24"/>
      <c r="AG680" s="24"/>
      <c r="AH680" s="24"/>
      <c r="AI680" s="24"/>
    </row>
    <row r="681" spans="1:35" x14ac:dyDescent="0.25">
      <c r="A681" s="34">
        <v>80537269</v>
      </c>
      <c r="B681" s="33">
        <v>1250254369</v>
      </c>
      <c r="C681" s="33" t="s">
        <v>588</v>
      </c>
      <c r="D681" s="15">
        <v>44638</v>
      </c>
      <c r="R681" s="22" t="e">
        <f>VLOOKUP(E681,[3]Relatório!$A$1:$AK$65536,29,0)</f>
        <v>#N/A</v>
      </c>
      <c r="U681" s="22" t="e">
        <f>VLOOKUP(E681,[3]Relatório!$A$1:$AK$65536,33,0)</f>
        <v>#N/A</v>
      </c>
      <c r="AB681" s="22" t="e">
        <f>VLOOKUP(E681,[3]Relatório!$A$1:$AK$65536,36,0)</f>
        <v>#N/A</v>
      </c>
      <c r="AF681" s="24"/>
      <c r="AG681" s="24"/>
      <c r="AH681" s="24"/>
      <c r="AI681" s="24"/>
    </row>
    <row r="682" spans="1:35" x14ac:dyDescent="0.25">
      <c r="A682" s="34">
        <v>80537272</v>
      </c>
      <c r="B682" s="33">
        <v>1250254370</v>
      </c>
      <c r="C682" s="33" t="s">
        <v>588</v>
      </c>
      <c r="D682" s="15">
        <v>44638</v>
      </c>
      <c r="R682" s="22" t="e">
        <f>VLOOKUP(E682,[3]Relatório!$A$1:$AK$65536,29,0)</f>
        <v>#N/A</v>
      </c>
      <c r="U682" s="22" t="e">
        <f>VLOOKUP(E682,[3]Relatório!$A$1:$AK$65536,33,0)</f>
        <v>#N/A</v>
      </c>
      <c r="AB682" s="22" t="e">
        <f>VLOOKUP(E682,[3]Relatório!$A$1:$AK$65536,36,0)</f>
        <v>#N/A</v>
      </c>
      <c r="AF682" s="24"/>
      <c r="AG682" s="24"/>
      <c r="AH682" s="24"/>
      <c r="AI682" s="24"/>
    </row>
    <row r="683" spans="1:35" x14ac:dyDescent="0.25">
      <c r="A683" s="34">
        <v>80537308</v>
      </c>
      <c r="B683" s="33">
        <v>1250254438</v>
      </c>
      <c r="C683" s="33" t="s">
        <v>588</v>
      </c>
      <c r="D683" s="15">
        <v>44638</v>
      </c>
      <c r="R683" s="22" t="e">
        <f>VLOOKUP(E683,[3]Relatório!$A$1:$AK$65536,29,0)</f>
        <v>#N/A</v>
      </c>
      <c r="U683" s="22" t="e">
        <f>VLOOKUP(E683,[3]Relatório!$A$1:$AK$65536,33,0)</f>
        <v>#N/A</v>
      </c>
      <c r="AB683" s="22" t="e">
        <f>VLOOKUP(E683,[3]Relatório!$A$1:$AK$65536,36,0)</f>
        <v>#N/A</v>
      </c>
      <c r="AF683" s="24"/>
      <c r="AG683" s="24"/>
      <c r="AH683" s="24"/>
      <c r="AI683" s="24"/>
    </row>
    <row r="684" spans="1:35" x14ac:dyDescent="0.25">
      <c r="A684" s="34">
        <v>80537323</v>
      </c>
      <c r="B684" s="33">
        <v>1250254372</v>
      </c>
      <c r="C684" s="33" t="s">
        <v>588</v>
      </c>
      <c r="D684" s="15">
        <v>44638</v>
      </c>
      <c r="R684" s="22" t="e">
        <f>VLOOKUP(E684,[3]Relatório!$A$1:$AK$65536,29,0)</f>
        <v>#N/A</v>
      </c>
      <c r="U684" s="22" t="e">
        <f>VLOOKUP(E684,[3]Relatório!$A$1:$AK$65536,33,0)</f>
        <v>#N/A</v>
      </c>
      <c r="AB684" s="22" t="e">
        <f>VLOOKUP(E684,[3]Relatório!$A$1:$AK$65536,36,0)</f>
        <v>#N/A</v>
      </c>
      <c r="AF684" s="24"/>
      <c r="AG684" s="24"/>
      <c r="AH684" s="24"/>
      <c r="AI684" s="24"/>
    </row>
    <row r="685" spans="1:35" x14ac:dyDescent="0.25">
      <c r="A685" s="34">
        <v>80537324</v>
      </c>
      <c r="B685" s="33">
        <v>1250254371</v>
      </c>
      <c r="C685" s="33" t="s">
        <v>588</v>
      </c>
      <c r="D685" s="15">
        <v>44638</v>
      </c>
      <c r="R685" s="22" t="e">
        <f>VLOOKUP(E685,[3]Relatório!$A$1:$AK$65536,29,0)</f>
        <v>#N/A</v>
      </c>
      <c r="U685" s="22" t="e">
        <f>VLOOKUP(E685,[3]Relatório!$A$1:$AK$65536,33,0)</f>
        <v>#N/A</v>
      </c>
      <c r="AB685" s="22" t="e">
        <f>VLOOKUP(E685,[3]Relatório!$A$1:$AK$65536,36,0)</f>
        <v>#N/A</v>
      </c>
      <c r="AF685" s="24"/>
      <c r="AG685" s="24"/>
      <c r="AH685" s="24"/>
      <c r="AI685" s="24"/>
    </row>
    <row r="686" spans="1:35" x14ac:dyDescent="0.25">
      <c r="A686" s="34">
        <v>80537338</v>
      </c>
      <c r="B686" s="33">
        <v>1250254373</v>
      </c>
      <c r="C686" s="33" t="s">
        <v>588</v>
      </c>
      <c r="D686" s="15">
        <v>44638</v>
      </c>
      <c r="R686" s="22" t="e">
        <f>VLOOKUP(E686,[3]Relatório!$A$1:$AK$65536,29,0)</f>
        <v>#N/A</v>
      </c>
      <c r="U686" s="22" t="e">
        <f>VLOOKUP(E686,[3]Relatório!$A$1:$AK$65536,33,0)</f>
        <v>#N/A</v>
      </c>
      <c r="AB686" s="22" t="e">
        <f>VLOOKUP(E686,[3]Relatório!$A$1:$AK$65536,36,0)</f>
        <v>#N/A</v>
      </c>
      <c r="AF686" s="24"/>
      <c r="AG686" s="24"/>
      <c r="AH686" s="24"/>
      <c r="AI686" s="24"/>
    </row>
    <row r="687" spans="1:35" x14ac:dyDescent="0.25">
      <c r="A687" s="34">
        <v>80537339</v>
      </c>
      <c r="B687" s="33">
        <v>1250254375</v>
      </c>
      <c r="C687" s="33" t="s">
        <v>588</v>
      </c>
      <c r="D687" s="15">
        <v>44638</v>
      </c>
      <c r="R687" s="22" t="e">
        <f>VLOOKUP(E687,[3]Relatório!$A$1:$AK$65536,29,0)</f>
        <v>#N/A</v>
      </c>
      <c r="U687" s="22" t="e">
        <f>VLOOKUP(E687,[3]Relatório!$A$1:$AK$65536,33,0)</f>
        <v>#N/A</v>
      </c>
      <c r="AB687" s="22" t="e">
        <f>VLOOKUP(E687,[3]Relatório!$A$1:$AK$65536,36,0)</f>
        <v>#N/A</v>
      </c>
      <c r="AF687" s="24"/>
      <c r="AG687" s="24"/>
      <c r="AH687" s="24"/>
      <c r="AI687" s="24"/>
    </row>
    <row r="688" spans="1:35" x14ac:dyDescent="0.25">
      <c r="A688" s="34">
        <v>80537341</v>
      </c>
      <c r="B688" s="33">
        <v>1250254374</v>
      </c>
      <c r="C688" s="33" t="s">
        <v>588</v>
      </c>
      <c r="D688" s="15">
        <v>44638</v>
      </c>
      <c r="R688" s="22" t="e">
        <f>VLOOKUP(E688,[3]Relatório!$A$1:$AK$65536,29,0)</f>
        <v>#N/A</v>
      </c>
      <c r="U688" s="22" t="e">
        <f>VLOOKUP(E688,[3]Relatório!$A$1:$AK$65536,33,0)</f>
        <v>#N/A</v>
      </c>
      <c r="AB688" s="22" t="e">
        <f>VLOOKUP(E688,[3]Relatório!$A$1:$AK$65536,36,0)</f>
        <v>#N/A</v>
      </c>
      <c r="AF688" s="24"/>
      <c r="AG688" s="24"/>
      <c r="AH688" s="24"/>
      <c r="AI688" s="24"/>
    </row>
    <row r="689" spans="1:35" x14ac:dyDescent="0.25">
      <c r="A689" s="34">
        <v>80537356</v>
      </c>
      <c r="B689" s="33">
        <v>1250254376</v>
      </c>
      <c r="C689" s="33" t="s">
        <v>588</v>
      </c>
      <c r="D689" s="15">
        <v>44638</v>
      </c>
      <c r="R689" s="22" t="e">
        <f>VLOOKUP(E689,[3]Relatório!$A$1:$AK$65536,29,0)</f>
        <v>#N/A</v>
      </c>
      <c r="U689" s="22" t="e">
        <f>VLOOKUP(E689,[3]Relatório!$A$1:$AK$65536,33,0)</f>
        <v>#N/A</v>
      </c>
      <c r="AB689" s="22" t="e">
        <f>VLOOKUP(E689,[3]Relatório!$A$1:$AK$65536,36,0)</f>
        <v>#N/A</v>
      </c>
      <c r="AF689" s="24"/>
      <c r="AG689" s="24"/>
      <c r="AH689" s="24"/>
      <c r="AI689" s="24"/>
    </row>
    <row r="690" spans="1:35" x14ac:dyDescent="0.25">
      <c r="A690" s="34">
        <v>80537363</v>
      </c>
      <c r="B690" s="33">
        <v>1250254378</v>
      </c>
      <c r="C690" s="33" t="s">
        <v>588</v>
      </c>
      <c r="D690" s="15">
        <v>44638</v>
      </c>
      <c r="R690" s="22" t="e">
        <f>VLOOKUP(E690,[3]Relatório!$A$1:$AK$65536,29,0)</f>
        <v>#N/A</v>
      </c>
      <c r="U690" s="22" t="e">
        <f>VLOOKUP(E690,[3]Relatório!$A$1:$AK$65536,33,0)</f>
        <v>#N/A</v>
      </c>
      <c r="AB690" s="22" t="e">
        <f>VLOOKUP(E690,[3]Relatório!$A$1:$AK$65536,36,0)</f>
        <v>#N/A</v>
      </c>
      <c r="AF690" s="24"/>
      <c r="AG690" s="24"/>
      <c r="AH690" s="24"/>
      <c r="AI690" s="24"/>
    </row>
    <row r="691" spans="1:35" x14ac:dyDescent="0.25">
      <c r="A691" s="34">
        <v>80537372</v>
      </c>
      <c r="B691" s="33">
        <v>1250254379</v>
      </c>
      <c r="C691" s="33" t="s">
        <v>588</v>
      </c>
      <c r="D691" s="15">
        <v>44638</v>
      </c>
      <c r="R691" s="22" t="e">
        <f>VLOOKUP(E691,[3]Relatório!$A$1:$AK$65536,29,0)</f>
        <v>#N/A</v>
      </c>
      <c r="U691" s="22" t="e">
        <f>VLOOKUP(E691,[3]Relatório!$A$1:$AK$65536,33,0)</f>
        <v>#N/A</v>
      </c>
      <c r="AB691" s="22" t="e">
        <f>VLOOKUP(E691,[3]Relatório!$A$1:$AK$65536,36,0)</f>
        <v>#N/A</v>
      </c>
      <c r="AF691" s="24"/>
      <c r="AG691" s="24"/>
      <c r="AH691" s="24"/>
      <c r="AI691" s="24"/>
    </row>
    <row r="692" spans="1:35" x14ac:dyDescent="0.25">
      <c r="A692" s="34">
        <v>80537373</v>
      </c>
      <c r="B692" s="33">
        <v>1250254380</v>
      </c>
      <c r="C692" s="33" t="s">
        <v>588</v>
      </c>
      <c r="D692" s="15">
        <v>44638</v>
      </c>
      <c r="R692" s="22" t="e">
        <f>VLOOKUP(E692,[3]Relatório!$A$1:$AK$65536,29,0)</f>
        <v>#N/A</v>
      </c>
      <c r="U692" s="22" t="e">
        <f>VLOOKUP(E692,[3]Relatório!$A$1:$AK$65536,33,0)</f>
        <v>#N/A</v>
      </c>
      <c r="AB692" s="22" t="e">
        <f>VLOOKUP(E692,[3]Relatório!$A$1:$AK$65536,36,0)</f>
        <v>#N/A</v>
      </c>
      <c r="AF692" s="24"/>
      <c r="AG692" s="24"/>
      <c r="AH692" s="24"/>
      <c r="AI692" s="24"/>
    </row>
    <row r="693" spans="1:35" x14ac:dyDescent="0.25">
      <c r="A693" s="34">
        <v>80537379</v>
      </c>
      <c r="B693" s="33">
        <v>1250254377</v>
      </c>
      <c r="C693" s="33" t="s">
        <v>588</v>
      </c>
      <c r="D693" s="15">
        <v>44638</v>
      </c>
      <c r="R693" s="22" t="e">
        <f>VLOOKUP(E693,[3]Relatório!$A$1:$AK$65536,29,0)</f>
        <v>#N/A</v>
      </c>
      <c r="U693" s="22" t="e">
        <f>VLOOKUP(E693,[3]Relatório!$A$1:$AK$65536,33,0)</f>
        <v>#N/A</v>
      </c>
      <c r="AB693" s="22" t="e">
        <f>VLOOKUP(E693,[3]Relatório!$A$1:$AK$65536,36,0)</f>
        <v>#N/A</v>
      </c>
      <c r="AF693" s="24"/>
      <c r="AG693" s="24"/>
      <c r="AH693" s="24"/>
      <c r="AI693" s="24"/>
    </row>
    <row r="694" spans="1:35" x14ac:dyDescent="0.25">
      <c r="A694" s="34">
        <v>80537393</v>
      </c>
      <c r="B694" s="33">
        <v>1250254381</v>
      </c>
      <c r="C694" s="33" t="s">
        <v>588</v>
      </c>
      <c r="D694" s="15">
        <v>44638</v>
      </c>
      <c r="R694" s="22" t="e">
        <f>VLOOKUP(E694,[3]Relatório!$A$1:$AK$65536,29,0)</f>
        <v>#N/A</v>
      </c>
      <c r="U694" s="22" t="e">
        <f>VLOOKUP(E694,[3]Relatório!$A$1:$AK$65536,33,0)</f>
        <v>#N/A</v>
      </c>
      <c r="AB694" s="22" t="e">
        <f>VLOOKUP(E694,[3]Relatório!$A$1:$AK$65536,36,0)</f>
        <v>#N/A</v>
      </c>
      <c r="AF694" s="24"/>
      <c r="AG694" s="24"/>
      <c r="AH694" s="24"/>
      <c r="AI694" s="24"/>
    </row>
    <row r="695" spans="1:35" x14ac:dyDescent="0.25">
      <c r="A695" s="34">
        <v>80537395</v>
      </c>
      <c r="B695" s="33">
        <v>1250254384</v>
      </c>
      <c r="C695" s="33" t="s">
        <v>588</v>
      </c>
      <c r="D695" s="15">
        <v>44638</v>
      </c>
      <c r="R695" s="22" t="e">
        <f>VLOOKUP(E695,[3]Relatório!$A$1:$AK$65536,29,0)</f>
        <v>#N/A</v>
      </c>
      <c r="U695" s="22" t="e">
        <f>VLOOKUP(E695,[3]Relatório!$A$1:$AK$65536,33,0)</f>
        <v>#N/A</v>
      </c>
      <c r="AB695" s="22" t="e">
        <f>VLOOKUP(E695,[3]Relatório!$A$1:$AK$65536,36,0)</f>
        <v>#N/A</v>
      </c>
      <c r="AF695" s="24"/>
      <c r="AG695" s="24"/>
      <c r="AH695" s="24"/>
      <c r="AI695" s="24"/>
    </row>
    <row r="696" spans="1:35" x14ac:dyDescent="0.25">
      <c r="A696" s="34">
        <v>80537401</v>
      </c>
      <c r="B696" s="33">
        <v>1250254382</v>
      </c>
      <c r="C696" s="33" t="s">
        <v>588</v>
      </c>
      <c r="D696" s="15">
        <v>44638</v>
      </c>
      <c r="R696" s="22" t="e">
        <f>VLOOKUP(E696,[3]Relatório!$A$1:$AK$65536,29,0)</f>
        <v>#N/A</v>
      </c>
      <c r="U696" s="22" t="e">
        <f>VLOOKUP(E696,[3]Relatório!$A$1:$AK$65536,33,0)</f>
        <v>#N/A</v>
      </c>
      <c r="AB696" s="22" t="e">
        <f>VLOOKUP(E696,[3]Relatório!$A$1:$AK$65536,36,0)</f>
        <v>#N/A</v>
      </c>
      <c r="AF696" s="24"/>
      <c r="AG696" s="24"/>
      <c r="AH696" s="24"/>
      <c r="AI696" s="24"/>
    </row>
    <row r="697" spans="1:35" x14ac:dyDescent="0.25">
      <c r="A697" s="34">
        <v>80537440</v>
      </c>
      <c r="B697" s="33">
        <v>1250254383</v>
      </c>
      <c r="C697" s="33" t="s">
        <v>588</v>
      </c>
      <c r="D697" s="15">
        <v>44638</v>
      </c>
      <c r="R697" s="22" t="e">
        <f>VLOOKUP(E697,[3]Relatório!$A$1:$AK$65536,29,0)</f>
        <v>#N/A</v>
      </c>
      <c r="U697" s="22" t="e">
        <f>VLOOKUP(E697,[3]Relatório!$A$1:$AK$65536,33,0)</f>
        <v>#N/A</v>
      </c>
      <c r="AB697" s="22" t="e">
        <f>VLOOKUP(E697,[3]Relatório!$A$1:$AK$65536,36,0)</f>
        <v>#N/A</v>
      </c>
      <c r="AF697" s="24"/>
      <c r="AG697" s="24"/>
      <c r="AH697" s="24"/>
      <c r="AI697" s="24"/>
    </row>
    <row r="698" spans="1:35" x14ac:dyDescent="0.25">
      <c r="A698" s="34">
        <v>80537446</v>
      </c>
      <c r="B698" s="33">
        <v>1250254385</v>
      </c>
      <c r="C698" s="33" t="s">
        <v>588</v>
      </c>
      <c r="D698" s="15">
        <v>44638</v>
      </c>
      <c r="R698" s="22" t="e">
        <f>VLOOKUP(E698,[3]Relatório!$A$1:$AK$65536,29,0)</f>
        <v>#N/A</v>
      </c>
      <c r="U698" s="22" t="e">
        <f>VLOOKUP(E698,[3]Relatório!$A$1:$AK$65536,33,0)</f>
        <v>#N/A</v>
      </c>
      <c r="AB698" s="22" t="e">
        <f>VLOOKUP(E698,[3]Relatório!$A$1:$AK$65536,36,0)</f>
        <v>#N/A</v>
      </c>
      <c r="AF698" s="24"/>
      <c r="AG698" s="24"/>
      <c r="AH698" s="24"/>
      <c r="AI698" s="24"/>
    </row>
    <row r="699" spans="1:35" x14ac:dyDescent="0.25">
      <c r="A699" s="34">
        <v>80537453</v>
      </c>
      <c r="B699" s="33">
        <v>1250254386</v>
      </c>
      <c r="C699" s="33" t="s">
        <v>588</v>
      </c>
      <c r="D699" s="15">
        <v>44638</v>
      </c>
      <c r="R699" s="22" t="e">
        <f>VLOOKUP(E699,[3]Relatório!$A$1:$AK$65536,29,0)</f>
        <v>#N/A</v>
      </c>
      <c r="U699" s="22" t="e">
        <f>VLOOKUP(E699,[3]Relatório!$A$1:$AK$65536,33,0)</f>
        <v>#N/A</v>
      </c>
      <c r="AB699" s="22" t="e">
        <f>VLOOKUP(E699,[3]Relatório!$A$1:$AK$65536,36,0)</f>
        <v>#N/A</v>
      </c>
      <c r="AF699" s="24"/>
      <c r="AG699" s="24"/>
      <c r="AH699" s="24"/>
      <c r="AI699" s="24"/>
    </row>
    <row r="700" spans="1:35" x14ac:dyDescent="0.25">
      <c r="A700" s="34">
        <v>80537471</v>
      </c>
      <c r="B700" s="33">
        <v>1250254387</v>
      </c>
      <c r="C700" s="33" t="s">
        <v>588</v>
      </c>
      <c r="D700" s="15">
        <v>44638</v>
      </c>
      <c r="R700" s="22" t="e">
        <f>VLOOKUP(E700,[3]Relatório!$A$1:$AK$65536,29,0)</f>
        <v>#N/A</v>
      </c>
      <c r="U700" s="22" t="e">
        <f>VLOOKUP(E700,[3]Relatório!$A$1:$AK$65536,33,0)</f>
        <v>#N/A</v>
      </c>
      <c r="AB700" s="22" t="e">
        <f>VLOOKUP(E700,[3]Relatório!$A$1:$AK$65536,36,0)</f>
        <v>#N/A</v>
      </c>
      <c r="AF700" s="24"/>
      <c r="AG700" s="24"/>
      <c r="AH700" s="24"/>
      <c r="AI700" s="24"/>
    </row>
    <row r="701" spans="1:35" x14ac:dyDescent="0.25">
      <c r="A701" s="34">
        <v>80537472</v>
      </c>
      <c r="B701" s="33">
        <v>1250254392</v>
      </c>
      <c r="C701" s="33" t="s">
        <v>588</v>
      </c>
      <c r="D701" s="15">
        <v>44638</v>
      </c>
      <c r="R701" s="22" t="e">
        <f>VLOOKUP(E701,[3]Relatório!$A$1:$AK$65536,29,0)</f>
        <v>#N/A</v>
      </c>
      <c r="U701" s="22" t="e">
        <f>VLOOKUP(E701,[3]Relatório!$A$1:$AK$65536,33,0)</f>
        <v>#N/A</v>
      </c>
      <c r="AB701" s="22" t="e">
        <f>VLOOKUP(E701,[3]Relatório!$A$1:$AK$65536,36,0)</f>
        <v>#N/A</v>
      </c>
      <c r="AF701" s="24"/>
      <c r="AG701" s="24"/>
      <c r="AH701" s="24"/>
      <c r="AI701" s="24"/>
    </row>
    <row r="702" spans="1:35" x14ac:dyDescent="0.25">
      <c r="A702" s="34">
        <v>80537503</v>
      </c>
      <c r="B702" s="33">
        <v>1250254388</v>
      </c>
      <c r="C702" s="33" t="s">
        <v>588</v>
      </c>
      <c r="D702" s="15">
        <v>44638</v>
      </c>
      <c r="R702" s="22" t="e">
        <f>VLOOKUP(E702,[3]Relatório!$A$1:$AK$65536,29,0)</f>
        <v>#N/A</v>
      </c>
      <c r="U702" s="22" t="e">
        <f>VLOOKUP(E702,[3]Relatório!$A$1:$AK$65536,33,0)</f>
        <v>#N/A</v>
      </c>
      <c r="AB702" s="22" t="e">
        <f>VLOOKUP(E702,[3]Relatório!$A$1:$AK$65536,36,0)</f>
        <v>#N/A</v>
      </c>
      <c r="AF702" s="24"/>
      <c r="AG702" s="24"/>
      <c r="AH702" s="24"/>
      <c r="AI702" s="24"/>
    </row>
    <row r="703" spans="1:35" x14ac:dyDescent="0.25">
      <c r="A703" s="34">
        <v>80537507</v>
      </c>
      <c r="B703" s="33">
        <v>1250254389</v>
      </c>
      <c r="C703" s="33" t="s">
        <v>588</v>
      </c>
      <c r="D703" s="15">
        <v>44638</v>
      </c>
      <c r="R703" s="22" t="e">
        <f>VLOOKUP(E703,[3]Relatório!$A$1:$AK$65536,29,0)</f>
        <v>#N/A</v>
      </c>
      <c r="U703" s="22" t="e">
        <f>VLOOKUP(E703,[3]Relatório!$A$1:$AK$65536,33,0)</f>
        <v>#N/A</v>
      </c>
      <c r="AB703" s="22" t="e">
        <f>VLOOKUP(E703,[3]Relatório!$A$1:$AK$65536,36,0)</f>
        <v>#N/A</v>
      </c>
      <c r="AF703" s="24"/>
      <c r="AG703" s="24"/>
      <c r="AH703" s="24"/>
      <c r="AI703" s="24"/>
    </row>
    <row r="704" spans="1:35" x14ac:dyDescent="0.25">
      <c r="A704" s="34">
        <v>80537527</v>
      </c>
      <c r="B704" s="33">
        <v>1250254390</v>
      </c>
      <c r="C704" s="33" t="s">
        <v>588</v>
      </c>
      <c r="D704" s="15">
        <v>44638</v>
      </c>
      <c r="R704" s="22" t="e">
        <f>VLOOKUP(E704,[3]Relatório!$A$1:$AK$65536,29,0)</f>
        <v>#N/A</v>
      </c>
      <c r="U704" s="22" t="e">
        <f>VLOOKUP(E704,[3]Relatório!$A$1:$AK$65536,33,0)</f>
        <v>#N/A</v>
      </c>
      <c r="AB704" s="22" t="e">
        <f>VLOOKUP(E704,[3]Relatório!$A$1:$AK$65536,36,0)</f>
        <v>#N/A</v>
      </c>
      <c r="AF704" s="24"/>
      <c r="AG704" s="24"/>
      <c r="AH704" s="24"/>
      <c r="AI704" s="24"/>
    </row>
    <row r="705" spans="1:35" x14ac:dyDescent="0.25">
      <c r="A705" s="34">
        <v>80537541</v>
      </c>
      <c r="B705" s="33">
        <v>1250254393</v>
      </c>
      <c r="C705" s="33" t="s">
        <v>588</v>
      </c>
      <c r="D705" s="15">
        <v>44638</v>
      </c>
      <c r="R705" s="22" t="e">
        <f>VLOOKUP(E705,[3]Relatório!$A$1:$AK$65536,29,0)</f>
        <v>#N/A</v>
      </c>
      <c r="U705" s="22" t="e">
        <f>VLOOKUP(E705,[3]Relatório!$A$1:$AK$65536,33,0)</f>
        <v>#N/A</v>
      </c>
      <c r="AB705" s="22" t="e">
        <f>VLOOKUP(E705,[3]Relatório!$A$1:$AK$65536,36,0)</f>
        <v>#N/A</v>
      </c>
      <c r="AF705" s="24"/>
      <c r="AG705" s="24"/>
      <c r="AH705" s="24"/>
      <c r="AI705" s="24"/>
    </row>
    <row r="706" spans="1:35" x14ac:dyDescent="0.25">
      <c r="A706" s="34">
        <v>80537562</v>
      </c>
      <c r="B706" s="33">
        <v>1250254391</v>
      </c>
      <c r="C706" s="33" t="s">
        <v>588</v>
      </c>
      <c r="D706" s="15">
        <v>44638</v>
      </c>
      <c r="R706" s="22" t="e">
        <f>VLOOKUP(E706,[3]Relatório!$A$1:$AK$65536,29,0)</f>
        <v>#N/A</v>
      </c>
      <c r="U706" s="22" t="e">
        <f>VLOOKUP(E706,[3]Relatório!$A$1:$AK$65536,33,0)</f>
        <v>#N/A</v>
      </c>
      <c r="AB706" s="22" t="e">
        <f>VLOOKUP(E706,[3]Relatório!$A$1:$AK$65536,36,0)</f>
        <v>#N/A</v>
      </c>
      <c r="AF706" s="24"/>
      <c r="AG706" s="24"/>
      <c r="AH706" s="24"/>
      <c r="AI706" s="24"/>
    </row>
    <row r="707" spans="1:35" x14ac:dyDescent="0.25">
      <c r="A707" s="34">
        <v>80537573</v>
      </c>
      <c r="B707" s="33">
        <v>1250254394</v>
      </c>
      <c r="C707" s="33" t="s">
        <v>588</v>
      </c>
      <c r="D707" s="15">
        <v>44638</v>
      </c>
      <c r="R707" s="22" t="e">
        <f>VLOOKUP(E707,[3]Relatório!$A$1:$AK$65536,29,0)</f>
        <v>#N/A</v>
      </c>
      <c r="U707" s="22" t="e">
        <f>VLOOKUP(E707,[3]Relatório!$A$1:$AK$65536,33,0)</f>
        <v>#N/A</v>
      </c>
      <c r="AB707" s="22" t="e">
        <f>VLOOKUP(E707,[3]Relatório!$A$1:$AK$65536,36,0)</f>
        <v>#N/A</v>
      </c>
      <c r="AF707" s="24"/>
      <c r="AG707" s="24"/>
      <c r="AH707" s="24"/>
      <c r="AI707" s="24"/>
    </row>
    <row r="708" spans="1:35" x14ac:dyDescent="0.25">
      <c r="A708" s="34">
        <v>80537574</v>
      </c>
      <c r="B708" s="33">
        <v>1250254395</v>
      </c>
      <c r="C708" s="33" t="s">
        <v>588</v>
      </c>
      <c r="D708" s="15">
        <v>44638</v>
      </c>
      <c r="R708" s="22" t="e">
        <f>VLOOKUP(E708,[3]Relatório!$A$1:$AK$65536,29,0)</f>
        <v>#N/A</v>
      </c>
      <c r="U708" s="22" t="e">
        <f>VLOOKUP(E708,[3]Relatório!$A$1:$AK$65536,33,0)</f>
        <v>#N/A</v>
      </c>
      <c r="AB708" s="22" t="e">
        <f>VLOOKUP(E708,[3]Relatório!$A$1:$AK$65536,36,0)</f>
        <v>#N/A</v>
      </c>
      <c r="AF708" s="24"/>
      <c r="AG708" s="24"/>
      <c r="AH708" s="24"/>
      <c r="AI708" s="24"/>
    </row>
    <row r="709" spans="1:35" x14ac:dyDescent="0.25">
      <c r="A709" s="34">
        <v>80537579</v>
      </c>
      <c r="B709" s="33">
        <v>1250254439</v>
      </c>
      <c r="C709" s="33" t="s">
        <v>588</v>
      </c>
      <c r="D709" s="15">
        <v>44638</v>
      </c>
      <c r="R709" s="22" t="e">
        <f>VLOOKUP(E709,[3]Relatório!$A$1:$AK$65536,29,0)</f>
        <v>#N/A</v>
      </c>
      <c r="U709" s="22" t="e">
        <f>VLOOKUP(E709,[3]Relatório!$A$1:$AK$65536,33,0)</f>
        <v>#N/A</v>
      </c>
      <c r="AB709" s="22" t="e">
        <f>VLOOKUP(E709,[3]Relatório!$A$1:$AK$65536,36,0)</f>
        <v>#N/A</v>
      </c>
      <c r="AF709" s="24"/>
      <c r="AG709" s="24"/>
      <c r="AH709" s="24"/>
      <c r="AI709" s="24"/>
    </row>
    <row r="710" spans="1:35" x14ac:dyDescent="0.25">
      <c r="A710" s="34">
        <v>80537580</v>
      </c>
      <c r="B710" s="33">
        <v>1250254400</v>
      </c>
      <c r="C710" s="33" t="s">
        <v>588</v>
      </c>
      <c r="D710" s="15">
        <v>44638</v>
      </c>
      <c r="R710" s="22" t="e">
        <f>VLOOKUP(E710,[3]Relatório!$A$1:$AK$65536,29,0)</f>
        <v>#N/A</v>
      </c>
      <c r="U710" s="22" t="e">
        <f>VLOOKUP(E710,[3]Relatório!$A$1:$AK$65536,33,0)</f>
        <v>#N/A</v>
      </c>
      <c r="AB710" s="22" t="e">
        <f>VLOOKUP(E710,[3]Relatório!$A$1:$AK$65536,36,0)</f>
        <v>#N/A</v>
      </c>
      <c r="AF710" s="24"/>
      <c r="AG710" s="24"/>
      <c r="AH710" s="24"/>
      <c r="AI710" s="24"/>
    </row>
    <row r="711" spans="1:35" x14ac:dyDescent="0.25">
      <c r="A711" s="34">
        <v>80537581</v>
      </c>
      <c r="B711" s="33">
        <v>1250254396</v>
      </c>
      <c r="C711" s="33" t="s">
        <v>588</v>
      </c>
      <c r="D711" s="15">
        <v>44638</v>
      </c>
      <c r="R711" s="22" t="e">
        <f>VLOOKUP(E711,[3]Relatório!$A$1:$AK$65536,29,0)</f>
        <v>#N/A</v>
      </c>
      <c r="U711" s="22" t="e">
        <f>VLOOKUP(E711,[3]Relatório!$A$1:$AK$65536,33,0)</f>
        <v>#N/A</v>
      </c>
      <c r="AB711" s="22" t="e">
        <f>VLOOKUP(E711,[3]Relatório!$A$1:$AK$65536,36,0)</f>
        <v>#N/A</v>
      </c>
      <c r="AF711" s="24"/>
      <c r="AG711" s="24"/>
      <c r="AH711" s="24"/>
      <c r="AI711" s="24"/>
    </row>
    <row r="712" spans="1:35" x14ac:dyDescent="0.25">
      <c r="A712" s="34">
        <v>80537589</v>
      </c>
      <c r="B712" s="33">
        <v>1250254397</v>
      </c>
      <c r="C712" s="33" t="s">
        <v>588</v>
      </c>
      <c r="D712" s="15">
        <v>44638</v>
      </c>
      <c r="R712" s="22" t="e">
        <f>VLOOKUP(E712,[3]Relatório!$A$1:$AK$65536,29,0)</f>
        <v>#N/A</v>
      </c>
      <c r="U712" s="22" t="e">
        <f>VLOOKUP(E712,[3]Relatório!$A$1:$AK$65536,33,0)</f>
        <v>#N/A</v>
      </c>
      <c r="AB712" s="22" t="e">
        <f>VLOOKUP(E712,[3]Relatório!$A$1:$AK$65536,36,0)</f>
        <v>#N/A</v>
      </c>
      <c r="AF712" s="24"/>
      <c r="AG712" s="24"/>
      <c r="AH712" s="24"/>
      <c r="AI712" s="24"/>
    </row>
    <row r="713" spans="1:35" x14ac:dyDescent="0.25">
      <c r="A713" s="34">
        <v>80537590</v>
      </c>
      <c r="B713" s="33">
        <v>1250254398</v>
      </c>
      <c r="C713" s="33" t="s">
        <v>588</v>
      </c>
      <c r="D713" s="15">
        <v>44638</v>
      </c>
      <c r="R713" s="22" t="e">
        <f>VLOOKUP(E713,[3]Relatório!$A$1:$AK$65536,29,0)</f>
        <v>#N/A</v>
      </c>
      <c r="U713" s="22" t="e">
        <f>VLOOKUP(E713,[3]Relatório!$A$1:$AK$65536,33,0)</f>
        <v>#N/A</v>
      </c>
      <c r="AB713" s="22" t="e">
        <f>VLOOKUP(E713,[3]Relatório!$A$1:$AK$65536,36,0)</f>
        <v>#N/A</v>
      </c>
      <c r="AF713" s="24"/>
      <c r="AG713" s="24"/>
      <c r="AH713" s="24"/>
      <c r="AI713" s="24"/>
    </row>
    <row r="714" spans="1:35" x14ac:dyDescent="0.25">
      <c r="A714" s="34">
        <v>80537647</v>
      </c>
      <c r="B714" s="33">
        <v>1250254399</v>
      </c>
      <c r="C714" s="33" t="s">
        <v>588</v>
      </c>
      <c r="D714" s="15">
        <v>44638</v>
      </c>
      <c r="R714" s="22" t="e">
        <f>VLOOKUP(E714,[3]Relatório!$A$1:$AK$65536,29,0)</f>
        <v>#N/A</v>
      </c>
      <c r="U714" s="22" t="e">
        <f>VLOOKUP(E714,[3]Relatório!$A$1:$AK$65536,33,0)</f>
        <v>#N/A</v>
      </c>
      <c r="AB714" s="22" t="e">
        <f>VLOOKUP(E714,[3]Relatório!$A$1:$AK$65536,36,0)</f>
        <v>#N/A</v>
      </c>
      <c r="AF714" s="24"/>
      <c r="AG714" s="24"/>
      <c r="AH714" s="24"/>
      <c r="AI714" s="24"/>
    </row>
    <row r="715" spans="1:35" x14ac:dyDescent="0.25">
      <c r="A715" s="34">
        <v>80537664</v>
      </c>
      <c r="B715" s="33">
        <v>1250254402</v>
      </c>
      <c r="C715" s="33" t="s">
        <v>588</v>
      </c>
      <c r="D715" s="15">
        <v>44638</v>
      </c>
      <c r="R715" s="22" t="e">
        <f>VLOOKUP(E715,[3]Relatório!$A$1:$AK$65536,29,0)</f>
        <v>#N/A</v>
      </c>
      <c r="U715" s="22" t="e">
        <f>VLOOKUP(E715,[3]Relatório!$A$1:$AK$65536,33,0)</f>
        <v>#N/A</v>
      </c>
      <c r="AB715" s="22" t="e">
        <f>VLOOKUP(E715,[3]Relatório!$A$1:$AK$65536,36,0)</f>
        <v>#N/A</v>
      </c>
      <c r="AF715" s="24"/>
      <c r="AG715" s="24"/>
      <c r="AH715" s="24"/>
      <c r="AI715" s="24"/>
    </row>
    <row r="716" spans="1:35" x14ac:dyDescent="0.25">
      <c r="A716" s="34">
        <v>80537673</v>
      </c>
      <c r="B716" s="33">
        <v>1250254403</v>
      </c>
      <c r="C716" s="33" t="s">
        <v>588</v>
      </c>
      <c r="D716" s="15">
        <v>44638</v>
      </c>
      <c r="R716" s="22" t="e">
        <f>VLOOKUP(E716,[3]Relatório!$A$1:$AK$65536,29,0)</f>
        <v>#N/A</v>
      </c>
      <c r="U716" s="22" t="e">
        <f>VLOOKUP(E716,[3]Relatório!$A$1:$AK$65536,33,0)</f>
        <v>#N/A</v>
      </c>
      <c r="AB716" s="22" t="e">
        <f>VLOOKUP(E716,[3]Relatório!$A$1:$AK$65536,36,0)</f>
        <v>#N/A</v>
      </c>
      <c r="AF716" s="24"/>
      <c r="AG716" s="24"/>
      <c r="AH716" s="24"/>
      <c r="AI716" s="24"/>
    </row>
    <row r="717" spans="1:35" x14ac:dyDescent="0.25">
      <c r="A717" s="34">
        <v>80537680</v>
      </c>
      <c r="B717" s="33">
        <v>1250254401</v>
      </c>
      <c r="C717" s="33" t="s">
        <v>588</v>
      </c>
      <c r="D717" s="15">
        <v>44638</v>
      </c>
      <c r="R717" s="22" t="e">
        <f>VLOOKUP(E717,[3]Relatório!$A$1:$AK$65536,29,0)</f>
        <v>#N/A</v>
      </c>
      <c r="U717" s="22" t="e">
        <f>VLOOKUP(E717,[3]Relatório!$A$1:$AK$65536,33,0)</f>
        <v>#N/A</v>
      </c>
      <c r="AB717" s="22" t="e">
        <f>VLOOKUP(E717,[3]Relatório!$A$1:$AK$65536,36,0)</f>
        <v>#N/A</v>
      </c>
      <c r="AF717" s="24"/>
      <c r="AG717" s="24"/>
      <c r="AH717" s="24"/>
      <c r="AI717" s="24"/>
    </row>
    <row r="718" spans="1:35" x14ac:dyDescent="0.25">
      <c r="A718" s="34">
        <v>80537682</v>
      </c>
      <c r="B718" s="33">
        <v>1250254404</v>
      </c>
      <c r="C718" s="33" t="s">
        <v>588</v>
      </c>
      <c r="D718" s="15">
        <v>44638</v>
      </c>
      <c r="R718" s="22" t="e">
        <f>VLOOKUP(E718,[3]Relatório!$A$1:$AK$65536,29,0)</f>
        <v>#N/A</v>
      </c>
      <c r="U718" s="22" t="e">
        <f>VLOOKUP(E718,[3]Relatório!$A$1:$AK$65536,33,0)</f>
        <v>#N/A</v>
      </c>
      <c r="AB718" s="22" t="e">
        <f>VLOOKUP(E718,[3]Relatório!$A$1:$AK$65536,36,0)</f>
        <v>#N/A</v>
      </c>
      <c r="AF718" s="24"/>
      <c r="AG718" s="24"/>
      <c r="AH718" s="24"/>
      <c r="AI718" s="24"/>
    </row>
    <row r="719" spans="1:35" x14ac:dyDescent="0.25">
      <c r="A719" s="34">
        <v>80537685</v>
      </c>
      <c r="B719" s="33">
        <v>1250254405</v>
      </c>
      <c r="C719" s="33" t="s">
        <v>588</v>
      </c>
      <c r="D719" s="15">
        <v>44638</v>
      </c>
      <c r="R719" s="22" t="e">
        <f>VLOOKUP(E719,[3]Relatório!$A$1:$AK$65536,29,0)</f>
        <v>#N/A</v>
      </c>
      <c r="U719" s="22" t="e">
        <f>VLOOKUP(E719,[3]Relatório!$A$1:$AK$65536,33,0)</f>
        <v>#N/A</v>
      </c>
      <c r="AB719" s="22" t="e">
        <f>VLOOKUP(E719,[3]Relatório!$A$1:$AK$65536,36,0)</f>
        <v>#N/A</v>
      </c>
      <c r="AF719" s="24"/>
      <c r="AG719" s="24"/>
      <c r="AH719" s="24"/>
      <c r="AI719" s="24"/>
    </row>
    <row r="720" spans="1:35" x14ac:dyDescent="0.25">
      <c r="A720" s="34">
        <v>80537687</v>
      </c>
      <c r="B720" s="33">
        <v>1250254406</v>
      </c>
      <c r="C720" s="33" t="s">
        <v>588</v>
      </c>
      <c r="D720" s="15">
        <v>44638</v>
      </c>
      <c r="R720" s="22" t="e">
        <f>VLOOKUP(E720,[3]Relatório!$A$1:$AK$65536,29,0)</f>
        <v>#N/A</v>
      </c>
      <c r="U720" s="22" t="e">
        <f>VLOOKUP(E720,[3]Relatório!$A$1:$AK$65536,33,0)</f>
        <v>#N/A</v>
      </c>
      <c r="AB720" s="22" t="e">
        <f>VLOOKUP(E720,[3]Relatório!$A$1:$AK$65536,36,0)</f>
        <v>#N/A</v>
      </c>
      <c r="AF720" s="24"/>
      <c r="AG720" s="24"/>
      <c r="AH720" s="24"/>
      <c r="AI720" s="24"/>
    </row>
    <row r="721" spans="1:35" x14ac:dyDescent="0.25">
      <c r="A721" s="34">
        <v>80537700</v>
      </c>
      <c r="B721" s="33">
        <v>1250254408</v>
      </c>
      <c r="C721" s="33" t="s">
        <v>588</v>
      </c>
      <c r="D721" s="15">
        <v>44638</v>
      </c>
      <c r="R721" s="22" t="e">
        <f>VLOOKUP(E721,[3]Relatório!$A$1:$AK$65536,29,0)</f>
        <v>#N/A</v>
      </c>
      <c r="U721" s="22" t="e">
        <f>VLOOKUP(E721,[3]Relatório!$A$1:$AK$65536,33,0)</f>
        <v>#N/A</v>
      </c>
      <c r="AB721" s="22" t="e">
        <f>VLOOKUP(E721,[3]Relatório!$A$1:$AK$65536,36,0)</f>
        <v>#N/A</v>
      </c>
      <c r="AF721" s="24"/>
      <c r="AG721" s="24"/>
      <c r="AH721" s="24"/>
      <c r="AI721" s="24"/>
    </row>
    <row r="722" spans="1:35" x14ac:dyDescent="0.25">
      <c r="A722" s="34">
        <v>80537701</v>
      </c>
      <c r="B722" s="33">
        <v>1250254407</v>
      </c>
      <c r="C722" s="33" t="s">
        <v>588</v>
      </c>
      <c r="D722" s="15">
        <v>44638</v>
      </c>
      <c r="R722" s="22" t="e">
        <f>VLOOKUP(E722,[3]Relatório!$A$1:$AK$65536,29,0)</f>
        <v>#N/A</v>
      </c>
      <c r="U722" s="22" t="e">
        <f>VLOOKUP(E722,[3]Relatório!$A$1:$AK$65536,33,0)</f>
        <v>#N/A</v>
      </c>
      <c r="AB722" s="22" t="e">
        <f>VLOOKUP(E722,[3]Relatório!$A$1:$AK$65536,36,0)</f>
        <v>#N/A</v>
      </c>
      <c r="AF722" s="24"/>
      <c r="AG722" s="24"/>
      <c r="AH722" s="24"/>
      <c r="AI722" s="24"/>
    </row>
    <row r="723" spans="1:35" x14ac:dyDescent="0.25">
      <c r="A723" s="34">
        <v>80537703</v>
      </c>
      <c r="B723" s="33">
        <v>1250254409</v>
      </c>
      <c r="C723" s="33" t="s">
        <v>588</v>
      </c>
      <c r="D723" s="15">
        <v>44638</v>
      </c>
      <c r="R723" s="22" t="e">
        <f>VLOOKUP(E723,[3]Relatório!$A$1:$AK$65536,29,0)</f>
        <v>#N/A</v>
      </c>
      <c r="U723" s="22" t="e">
        <f>VLOOKUP(E723,[3]Relatório!$A$1:$AK$65536,33,0)</f>
        <v>#N/A</v>
      </c>
      <c r="AB723" s="22" t="e">
        <f>VLOOKUP(E723,[3]Relatório!$A$1:$AK$65536,36,0)</f>
        <v>#N/A</v>
      </c>
      <c r="AF723" s="24"/>
      <c r="AG723" s="24"/>
      <c r="AH723" s="24"/>
      <c r="AI723" s="24"/>
    </row>
    <row r="724" spans="1:35" x14ac:dyDescent="0.25">
      <c r="A724" s="34">
        <v>80537712</v>
      </c>
      <c r="B724" s="33">
        <v>1250254412</v>
      </c>
      <c r="C724" s="33" t="s">
        <v>588</v>
      </c>
      <c r="D724" s="15">
        <v>44638</v>
      </c>
      <c r="R724" s="22" t="e">
        <f>VLOOKUP(E724,[3]Relatório!$A$1:$AK$65536,29,0)</f>
        <v>#N/A</v>
      </c>
      <c r="U724" s="22" t="e">
        <f>VLOOKUP(E724,[3]Relatório!$A$1:$AK$65536,33,0)</f>
        <v>#N/A</v>
      </c>
      <c r="AB724" s="22" t="e">
        <f>VLOOKUP(E724,[3]Relatório!$A$1:$AK$65536,36,0)</f>
        <v>#N/A</v>
      </c>
      <c r="AF724" s="24"/>
      <c r="AG724" s="24"/>
      <c r="AH724" s="24"/>
      <c r="AI724" s="24"/>
    </row>
    <row r="725" spans="1:35" x14ac:dyDescent="0.25">
      <c r="A725" s="34">
        <v>80537718</v>
      </c>
      <c r="B725" s="33">
        <v>1250254410</v>
      </c>
      <c r="C725" s="33" t="s">
        <v>588</v>
      </c>
      <c r="D725" s="15">
        <v>44638</v>
      </c>
      <c r="R725" s="22" t="e">
        <f>VLOOKUP(E725,[3]Relatório!$A$1:$AK$65536,29,0)</f>
        <v>#N/A</v>
      </c>
      <c r="U725" s="22" t="e">
        <f>VLOOKUP(E725,[3]Relatório!$A$1:$AK$65536,33,0)</f>
        <v>#N/A</v>
      </c>
      <c r="AB725" s="22" t="e">
        <f>VLOOKUP(E725,[3]Relatório!$A$1:$AK$65536,36,0)</f>
        <v>#N/A</v>
      </c>
      <c r="AF725" s="24"/>
      <c r="AG725" s="24"/>
      <c r="AH725" s="24"/>
      <c r="AI725" s="24"/>
    </row>
    <row r="726" spans="1:35" x14ac:dyDescent="0.25">
      <c r="A726" s="34">
        <v>80537722</v>
      </c>
      <c r="B726" s="33">
        <v>1250254411</v>
      </c>
      <c r="C726" s="33" t="s">
        <v>588</v>
      </c>
      <c r="D726" s="15">
        <v>44638</v>
      </c>
      <c r="R726" s="22" t="e">
        <f>VLOOKUP(E726,[3]Relatório!$A$1:$AK$65536,29,0)</f>
        <v>#N/A</v>
      </c>
      <c r="U726" s="22" t="e">
        <f>VLOOKUP(E726,[3]Relatório!$A$1:$AK$65536,33,0)</f>
        <v>#N/A</v>
      </c>
      <c r="AB726" s="22" t="e">
        <f>VLOOKUP(E726,[3]Relatório!$A$1:$AK$65536,36,0)</f>
        <v>#N/A</v>
      </c>
      <c r="AF726" s="24"/>
      <c r="AG726" s="24"/>
      <c r="AH726" s="24"/>
      <c r="AI726" s="24"/>
    </row>
    <row r="727" spans="1:35" x14ac:dyDescent="0.25">
      <c r="A727" s="34">
        <v>80537723</v>
      </c>
      <c r="B727" s="33">
        <v>1250254413</v>
      </c>
      <c r="C727" s="33" t="s">
        <v>588</v>
      </c>
      <c r="D727" s="15">
        <v>44638</v>
      </c>
      <c r="R727" s="22" t="e">
        <f>VLOOKUP(E727,[3]Relatório!$A$1:$AK$65536,29,0)</f>
        <v>#N/A</v>
      </c>
      <c r="U727" s="22" t="e">
        <f>VLOOKUP(E727,[3]Relatório!$A$1:$AK$65536,33,0)</f>
        <v>#N/A</v>
      </c>
      <c r="AB727" s="22" t="e">
        <f>VLOOKUP(E727,[3]Relatório!$A$1:$AK$65536,36,0)</f>
        <v>#N/A</v>
      </c>
      <c r="AF727" s="24"/>
      <c r="AG727" s="24"/>
      <c r="AH727" s="24"/>
      <c r="AI727" s="24"/>
    </row>
    <row r="728" spans="1:35" x14ac:dyDescent="0.25">
      <c r="A728" s="34">
        <v>80537742</v>
      </c>
      <c r="B728" s="33">
        <v>1250254414</v>
      </c>
      <c r="C728" s="33" t="s">
        <v>588</v>
      </c>
      <c r="D728" s="15">
        <v>44638</v>
      </c>
      <c r="R728" s="22" t="e">
        <f>VLOOKUP(E728,[3]Relatório!$A$1:$AK$65536,29,0)</f>
        <v>#N/A</v>
      </c>
      <c r="U728" s="22" t="e">
        <f>VLOOKUP(E728,[3]Relatório!$A$1:$AK$65536,33,0)</f>
        <v>#N/A</v>
      </c>
      <c r="AB728" s="22" t="e">
        <f>VLOOKUP(E728,[3]Relatório!$A$1:$AK$65536,36,0)</f>
        <v>#N/A</v>
      </c>
      <c r="AF728" s="24"/>
      <c r="AG728" s="24"/>
      <c r="AH728" s="24"/>
      <c r="AI728" s="24"/>
    </row>
    <row r="729" spans="1:35" x14ac:dyDescent="0.25">
      <c r="A729" s="34">
        <v>80537750</v>
      </c>
      <c r="B729" s="33">
        <v>1250254415</v>
      </c>
      <c r="C729" s="33" t="s">
        <v>588</v>
      </c>
      <c r="D729" s="15">
        <v>44638</v>
      </c>
      <c r="R729" s="22" t="e">
        <f>VLOOKUP(E729,[3]Relatório!$A$1:$AK$65536,29,0)</f>
        <v>#N/A</v>
      </c>
      <c r="U729" s="22" t="e">
        <f>VLOOKUP(E729,[3]Relatório!$A$1:$AK$65536,33,0)</f>
        <v>#N/A</v>
      </c>
      <c r="AB729" s="22" t="e">
        <f>VLOOKUP(E729,[3]Relatório!$A$1:$AK$65536,36,0)</f>
        <v>#N/A</v>
      </c>
      <c r="AF729" s="24"/>
      <c r="AG729" s="24"/>
      <c r="AH729" s="24"/>
      <c r="AI729" s="24"/>
    </row>
    <row r="730" spans="1:35" x14ac:dyDescent="0.25">
      <c r="A730" s="34">
        <v>80537762</v>
      </c>
      <c r="B730" s="33">
        <v>1250254419</v>
      </c>
      <c r="C730" s="33" t="s">
        <v>588</v>
      </c>
      <c r="D730" s="15">
        <v>44638</v>
      </c>
      <c r="R730" s="22" t="e">
        <f>VLOOKUP(E730,[3]Relatório!$A$1:$AK$65536,29,0)</f>
        <v>#N/A</v>
      </c>
      <c r="U730" s="22" t="e">
        <f>VLOOKUP(E730,[3]Relatório!$A$1:$AK$65536,33,0)</f>
        <v>#N/A</v>
      </c>
      <c r="AB730" s="22" t="e">
        <f>VLOOKUP(E730,[3]Relatório!$A$1:$AK$65536,36,0)</f>
        <v>#N/A</v>
      </c>
      <c r="AF730" s="24"/>
      <c r="AG730" s="24"/>
      <c r="AH730" s="24"/>
      <c r="AI730" s="24"/>
    </row>
    <row r="731" spans="1:35" x14ac:dyDescent="0.25">
      <c r="A731" s="34">
        <v>80537783</v>
      </c>
      <c r="B731" s="33">
        <v>1250254416</v>
      </c>
      <c r="C731" s="33" t="s">
        <v>588</v>
      </c>
      <c r="D731" s="15">
        <v>44638</v>
      </c>
      <c r="R731" s="22" t="e">
        <f>VLOOKUP(E731,[3]Relatório!$A$1:$AK$65536,29,0)</f>
        <v>#N/A</v>
      </c>
      <c r="U731" s="22" t="e">
        <f>VLOOKUP(E731,[3]Relatório!$A$1:$AK$65536,33,0)</f>
        <v>#N/A</v>
      </c>
      <c r="AB731" s="22" t="e">
        <f>VLOOKUP(E731,[3]Relatório!$A$1:$AK$65536,36,0)</f>
        <v>#N/A</v>
      </c>
      <c r="AF731" s="24"/>
      <c r="AG731" s="24"/>
      <c r="AH731" s="24"/>
      <c r="AI731" s="24"/>
    </row>
    <row r="732" spans="1:35" x14ac:dyDescent="0.25">
      <c r="A732" s="34">
        <v>80537785</v>
      </c>
      <c r="B732" s="33">
        <v>1250254417</v>
      </c>
      <c r="C732" s="33" t="s">
        <v>588</v>
      </c>
      <c r="D732" s="15">
        <v>44638</v>
      </c>
      <c r="R732" s="22" t="e">
        <f>VLOOKUP(E732,[3]Relatório!$A$1:$AK$65536,29,0)</f>
        <v>#N/A</v>
      </c>
      <c r="U732" s="22" t="e">
        <f>VLOOKUP(E732,[3]Relatório!$A$1:$AK$65536,33,0)</f>
        <v>#N/A</v>
      </c>
      <c r="AB732" s="22" t="e">
        <f>VLOOKUP(E732,[3]Relatório!$A$1:$AK$65536,36,0)</f>
        <v>#N/A</v>
      </c>
      <c r="AF732" s="24"/>
      <c r="AG732" s="24"/>
      <c r="AH732" s="24"/>
      <c r="AI732" s="24"/>
    </row>
    <row r="733" spans="1:35" x14ac:dyDescent="0.25">
      <c r="A733" s="34">
        <v>80537786</v>
      </c>
      <c r="B733" s="33">
        <v>1250254418</v>
      </c>
      <c r="C733" s="33" t="s">
        <v>588</v>
      </c>
      <c r="D733" s="15">
        <v>44638</v>
      </c>
      <c r="R733" s="22" t="e">
        <f>VLOOKUP(E733,[3]Relatório!$A$1:$AK$65536,29,0)</f>
        <v>#N/A</v>
      </c>
      <c r="U733" s="22" t="e">
        <f>VLOOKUP(E733,[3]Relatório!$A$1:$AK$65536,33,0)</f>
        <v>#N/A</v>
      </c>
      <c r="AB733" s="22" t="e">
        <f>VLOOKUP(E733,[3]Relatório!$A$1:$AK$65536,36,0)</f>
        <v>#N/A</v>
      </c>
      <c r="AF733" s="24"/>
      <c r="AG733" s="24"/>
      <c r="AH733" s="24"/>
      <c r="AI733" s="24"/>
    </row>
    <row r="734" spans="1:35" x14ac:dyDescent="0.25">
      <c r="A734" s="34">
        <v>80537793</v>
      </c>
      <c r="B734" s="33">
        <v>1250254420</v>
      </c>
      <c r="C734" s="33" t="s">
        <v>588</v>
      </c>
      <c r="D734" s="15">
        <v>44638</v>
      </c>
      <c r="R734" s="22" t="e">
        <f>VLOOKUP(E734,[3]Relatório!$A$1:$AK$65536,29,0)</f>
        <v>#N/A</v>
      </c>
      <c r="U734" s="22" t="e">
        <f>VLOOKUP(E734,[3]Relatório!$A$1:$AK$65536,33,0)</f>
        <v>#N/A</v>
      </c>
      <c r="AB734" s="22" t="e">
        <f>VLOOKUP(E734,[3]Relatório!$A$1:$AK$65536,36,0)</f>
        <v>#N/A</v>
      </c>
      <c r="AF734" s="24"/>
      <c r="AG734" s="24"/>
      <c r="AH734" s="24"/>
      <c r="AI734" s="24"/>
    </row>
    <row r="735" spans="1:35" x14ac:dyDescent="0.25">
      <c r="A735" s="34">
        <v>80537794</v>
      </c>
      <c r="B735" s="33">
        <v>1250254421</v>
      </c>
      <c r="C735" s="33" t="s">
        <v>588</v>
      </c>
      <c r="D735" s="15">
        <v>44638</v>
      </c>
      <c r="R735" s="22" t="e">
        <f>VLOOKUP(E735,[3]Relatório!$A$1:$AK$65536,29,0)</f>
        <v>#N/A</v>
      </c>
      <c r="U735" s="22" t="e">
        <f>VLOOKUP(E735,[3]Relatório!$A$1:$AK$65536,33,0)</f>
        <v>#N/A</v>
      </c>
      <c r="AB735" s="22" t="e">
        <f>VLOOKUP(E735,[3]Relatório!$A$1:$AK$65536,36,0)</f>
        <v>#N/A</v>
      </c>
      <c r="AF735" s="24"/>
      <c r="AG735" s="24"/>
      <c r="AH735" s="24"/>
      <c r="AI735" s="24"/>
    </row>
    <row r="736" spans="1:35" x14ac:dyDescent="0.25">
      <c r="A736" s="34">
        <v>80537806</v>
      </c>
      <c r="B736" s="33">
        <v>1250254422</v>
      </c>
      <c r="C736" s="33" t="s">
        <v>588</v>
      </c>
      <c r="D736" s="15">
        <v>44638</v>
      </c>
      <c r="R736" s="22" t="e">
        <f>VLOOKUP(E736,[3]Relatório!$A$1:$AK$65536,29,0)</f>
        <v>#N/A</v>
      </c>
      <c r="U736" s="22" t="e">
        <f>VLOOKUP(E736,[3]Relatório!$A$1:$AK$65536,33,0)</f>
        <v>#N/A</v>
      </c>
      <c r="AB736" s="22" t="e">
        <f>VLOOKUP(E736,[3]Relatório!$A$1:$AK$65536,36,0)</f>
        <v>#N/A</v>
      </c>
      <c r="AF736" s="24"/>
      <c r="AG736" s="24"/>
      <c r="AH736" s="24"/>
      <c r="AI736" s="24"/>
    </row>
    <row r="737" spans="1:35" x14ac:dyDescent="0.25">
      <c r="A737" s="34">
        <v>80537812</v>
      </c>
      <c r="B737" s="33">
        <v>1250254424</v>
      </c>
      <c r="C737" s="33" t="s">
        <v>588</v>
      </c>
      <c r="D737" s="15">
        <v>44638</v>
      </c>
      <c r="R737" s="22" t="e">
        <f>VLOOKUP(E737,[3]Relatório!$A$1:$AK$65536,29,0)</f>
        <v>#N/A</v>
      </c>
      <c r="U737" s="22" t="e">
        <f>VLOOKUP(E737,[3]Relatório!$A$1:$AK$65536,33,0)</f>
        <v>#N/A</v>
      </c>
      <c r="AB737" s="22" t="e">
        <f>VLOOKUP(E737,[3]Relatório!$A$1:$AK$65536,36,0)</f>
        <v>#N/A</v>
      </c>
      <c r="AF737" s="24"/>
      <c r="AG737" s="24"/>
      <c r="AH737" s="24"/>
      <c r="AI737" s="24"/>
    </row>
    <row r="738" spans="1:35" x14ac:dyDescent="0.25">
      <c r="A738" s="34">
        <v>80537820</v>
      </c>
      <c r="B738" s="33">
        <v>1250254423</v>
      </c>
      <c r="C738" s="33" t="s">
        <v>588</v>
      </c>
      <c r="D738" s="15">
        <v>44638</v>
      </c>
      <c r="R738" s="22" t="e">
        <f>VLOOKUP(E738,[3]Relatório!$A$1:$AK$65536,29,0)</f>
        <v>#N/A</v>
      </c>
      <c r="U738" s="22" t="e">
        <f>VLOOKUP(E738,[3]Relatório!$A$1:$AK$65536,33,0)</f>
        <v>#N/A</v>
      </c>
      <c r="AB738" s="22" t="e">
        <f>VLOOKUP(E738,[3]Relatório!$A$1:$AK$65536,36,0)</f>
        <v>#N/A</v>
      </c>
      <c r="AF738" s="24"/>
      <c r="AG738" s="24"/>
      <c r="AH738" s="24"/>
      <c r="AI738" s="24"/>
    </row>
    <row r="739" spans="1:35" x14ac:dyDescent="0.25">
      <c r="AF739" s="24"/>
      <c r="AG739" s="24"/>
      <c r="AH739" s="24"/>
      <c r="AI739" s="24"/>
    </row>
    <row r="740" spans="1:35" x14ac:dyDescent="0.25">
      <c r="AF740" s="24"/>
      <c r="AG740" s="24"/>
      <c r="AH740" s="24"/>
      <c r="AI740" s="24"/>
    </row>
    <row r="741" spans="1:35" x14ac:dyDescent="0.25">
      <c r="AF741" s="24"/>
      <c r="AG741" s="24"/>
      <c r="AH741" s="24"/>
      <c r="AI741" s="24"/>
    </row>
    <row r="742" spans="1:35" x14ac:dyDescent="0.25">
      <c r="AF742" s="24"/>
      <c r="AG742" s="24"/>
      <c r="AH742" s="24"/>
      <c r="AI742" s="24"/>
    </row>
    <row r="743" spans="1:35" x14ac:dyDescent="0.25">
      <c r="AF743" s="24"/>
      <c r="AG743" s="24"/>
      <c r="AH743" s="24"/>
      <c r="AI743" s="24"/>
    </row>
    <row r="744" spans="1:35" x14ac:dyDescent="0.25">
      <c r="AF744" s="24"/>
      <c r="AG744" s="24"/>
      <c r="AH744" s="24"/>
      <c r="AI744" s="24"/>
    </row>
    <row r="745" spans="1:35" x14ac:dyDescent="0.25">
      <c r="AF745" s="24"/>
      <c r="AG745" s="24"/>
      <c r="AH745" s="24"/>
      <c r="AI745" s="24"/>
    </row>
    <row r="746" spans="1:35" x14ac:dyDescent="0.25">
      <c r="AF746" s="24"/>
      <c r="AG746" s="24"/>
      <c r="AH746" s="24"/>
      <c r="AI746" s="24"/>
    </row>
    <row r="747" spans="1:35" x14ac:dyDescent="0.25">
      <c r="AF747" s="24"/>
      <c r="AG747" s="24"/>
      <c r="AH747" s="24"/>
      <c r="AI747" s="24"/>
    </row>
    <row r="748" spans="1:35" x14ac:dyDescent="0.25">
      <c r="AF748" s="24"/>
      <c r="AG748" s="24"/>
      <c r="AH748" s="24"/>
      <c r="AI748" s="24"/>
    </row>
    <row r="749" spans="1:35" x14ac:dyDescent="0.25">
      <c r="AF749" s="24"/>
      <c r="AG749" s="24"/>
      <c r="AH749" s="24"/>
      <c r="AI749" s="24"/>
    </row>
    <row r="750" spans="1:35" x14ac:dyDescent="0.25">
      <c r="AF750" s="24"/>
      <c r="AG750" s="24"/>
      <c r="AH750" s="24"/>
      <c r="AI750" s="24"/>
    </row>
    <row r="751" spans="1:35" x14ac:dyDescent="0.25">
      <c r="AF751" s="24"/>
      <c r="AG751" s="24"/>
      <c r="AH751" s="24"/>
      <c r="AI751" s="24"/>
    </row>
    <row r="752" spans="1:35" x14ac:dyDescent="0.25">
      <c r="AF752" s="24"/>
      <c r="AG752" s="24"/>
      <c r="AH752" s="24"/>
      <c r="AI752" s="24"/>
    </row>
    <row r="753" spans="32:35" x14ac:dyDescent="0.25">
      <c r="AF753" s="24"/>
      <c r="AG753" s="24"/>
      <c r="AH753" s="24"/>
      <c r="AI753" s="24"/>
    </row>
    <row r="754" spans="32:35" x14ac:dyDescent="0.25">
      <c r="AF754" s="24"/>
      <c r="AG754" s="24"/>
      <c r="AH754" s="24"/>
      <c r="AI754" s="24"/>
    </row>
    <row r="755" spans="32:35" x14ac:dyDescent="0.25">
      <c r="AF755" s="24"/>
      <c r="AG755" s="24"/>
      <c r="AH755" s="24"/>
      <c r="AI755" s="24"/>
    </row>
    <row r="756" spans="32:35" x14ac:dyDescent="0.25">
      <c r="AF756" s="24"/>
      <c r="AG756" s="24"/>
      <c r="AH756" s="24"/>
      <c r="AI756" s="24"/>
    </row>
    <row r="757" spans="32:35" x14ac:dyDescent="0.25">
      <c r="AF757" s="24"/>
      <c r="AG757" s="24"/>
      <c r="AH757" s="24"/>
      <c r="AI757" s="24"/>
    </row>
    <row r="758" spans="32:35" x14ac:dyDescent="0.25">
      <c r="AF758" s="24"/>
      <c r="AG758" s="24"/>
      <c r="AH758" s="24"/>
      <c r="AI758" s="24"/>
    </row>
    <row r="759" spans="32:35" x14ac:dyDescent="0.25">
      <c r="AF759" s="24"/>
      <c r="AG759" s="24"/>
      <c r="AH759" s="24"/>
      <c r="AI759" s="24"/>
    </row>
    <row r="760" spans="32:35" x14ac:dyDescent="0.25">
      <c r="AF760" s="24"/>
      <c r="AG760" s="24"/>
      <c r="AH760" s="24"/>
      <c r="AI760" s="24"/>
    </row>
    <row r="761" spans="32:35" x14ac:dyDescent="0.25">
      <c r="AF761" s="24"/>
      <c r="AG761" s="24"/>
      <c r="AH761" s="24"/>
      <c r="AI761" s="24"/>
    </row>
    <row r="762" spans="32:35" x14ac:dyDescent="0.25">
      <c r="AF762" s="24"/>
      <c r="AG762" s="24"/>
      <c r="AH762" s="24"/>
      <c r="AI762" s="24"/>
    </row>
    <row r="763" spans="32:35" x14ac:dyDescent="0.25">
      <c r="AF763" s="24"/>
      <c r="AG763" s="24"/>
      <c r="AH763" s="24"/>
      <c r="AI763" s="24"/>
    </row>
    <row r="764" spans="32:35" x14ac:dyDescent="0.25">
      <c r="AF764" s="24"/>
      <c r="AG764" s="24"/>
      <c r="AH764" s="24"/>
      <c r="AI764" s="24"/>
    </row>
    <row r="765" spans="32:35" x14ac:dyDescent="0.25">
      <c r="AF765" s="24"/>
      <c r="AG765" s="24"/>
      <c r="AH765" s="24"/>
      <c r="AI765" s="24"/>
    </row>
    <row r="766" spans="32:35" x14ac:dyDescent="0.25">
      <c r="AF766" s="24"/>
      <c r="AG766" s="24"/>
      <c r="AH766" s="24"/>
      <c r="AI766" s="24"/>
    </row>
    <row r="767" spans="32:35" x14ac:dyDescent="0.25">
      <c r="AF767" s="24"/>
      <c r="AG767" s="24"/>
      <c r="AH767" s="24"/>
      <c r="AI767" s="24"/>
    </row>
    <row r="768" spans="32:35" x14ac:dyDescent="0.25">
      <c r="AF768" s="24"/>
      <c r="AG768" s="24"/>
      <c r="AH768" s="24"/>
      <c r="AI768" s="24"/>
    </row>
    <row r="769" spans="32:35" x14ac:dyDescent="0.25">
      <c r="AF769" s="24"/>
      <c r="AG769" s="24"/>
      <c r="AH769" s="24"/>
      <c r="AI769" s="24"/>
    </row>
    <row r="770" spans="32:35" x14ac:dyDescent="0.25">
      <c r="AF770" s="24"/>
      <c r="AG770" s="24"/>
      <c r="AH770" s="24"/>
      <c r="AI770" s="24"/>
    </row>
    <row r="771" spans="32:35" x14ac:dyDescent="0.25">
      <c r="AF771" s="24"/>
      <c r="AG771" s="24"/>
      <c r="AH771" s="24"/>
      <c r="AI771" s="24"/>
    </row>
    <row r="772" spans="32:35" x14ac:dyDescent="0.25">
      <c r="AF772" s="24"/>
      <c r="AG772" s="24"/>
      <c r="AH772" s="24"/>
      <c r="AI772" s="24"/>
    </row>
    <row r="773" spans="32:35" x14ac:dyDescent="0.25">
      <c r="AF773" s="24"/>
      <c r="AG773" s="24"/>
      <c r="AH773" s="24"/>
      <c r="AI773" s="24"/>
    </row>
    <row r="774" spans="32:35" x14ac:dyDescent="0.25">
      <c r="AF774" s="24"/>
      <c r="AG774" s="24"/>
      <c r="AH774" s="24"/>
      <c r="AI774" s="24"/>
    </row>
    <row r="775" spans="32:35" x14ac:dyDescent="0.25">
      <c r="AF775" s="24"/>
      <c r="AG775" s="24"/>
      <c r="AH775" s="24"/>
      <c r="AI775" s="24"/>
    </row>
    <row r="776" spans="32:35" x14ac:dyDescent="0.25">
      <c r="AF776" s="24"/>
      <c r="AG776" s="24"/>
      <c r="AH776" s="24"/>
      <c r="AI776" s="24"/>
    </row>
    <row r="777" spans="32:35" x14ac:dyDescent="0.25">
      <c r="AF777" s="24"/>
      <c r="AG777" s="24"/>
      <c r="AH777" s="24"/>
      <c r="AI777" s="24"/>
    </row>
    <row r="778" spans="32:35" x14ac:dyDescent="0.25">
      <c r="AF778" s="24"/>
      <c r="AG778" s="24"/>
      <c r="AH778" s="24"/>
      <c r="AI778" s="24"/>
    </row>
    <row r="779" spans="32:35" x14ac:dyDescent="0.25">
      <c r="AF779" s="24"/>
      <c r="AG779" s="24"/>
      <c r="AH779" s="24"/>
      <c r="AI779" s="24"/>
    </row>
    <row r="780" spans="32:35" x14ac:dyDescent="0.25">
      <c r="AF780" s="24"/>
      <c r="AG780" s="24"/>
      <c r="AH780" s="24"/>
      <c r="AI780" s="24"/>
    </row>
    <row r="781" spans="32:35" x14ac:dyDescent="0.25">
      <c r="AF781" s="24"/>
      <c r="AG781" s="24"/>
      <c r="AH781" s="24"/>
      <c r="AI781" s="24"/>
    </row>
    <row r="782" spans="32:35" x14ac:dyDescent="0.25">
      <c r="AF782" s="24"/>
      <c r="AG782" s="24"/>
      <c r="AH782" s="24"/>
      <c r="AI782" s="24"/>
    </row>
    <row r="783" spans="32:35" x14ac:dyDescent="0.25">
      <c r="AF783" s="24"/>
      <c r="AG783" s="24"/>
      <c r="AH783" s="24"/>
      <c r="AI783" s="24"/>
    </row>
    <row r="784" spans="32:35" x14ac:dyDescent="0.25">
      <c r="AF784" s="24"/>
      <c r="AG784" s="24"/>
      <c r="AH784" s="24"/>
      <c r="AI784" s="24"/>
    </row>
    <row r="785" spans="32:35" x14ac:dyDescent="0.25">
      <c r="AF785" s="24"/>
      <c r="AG785" s="24"/>
      <c r="AH785" s="24"/>
      <c r="AI785" s="24"/>
    </row>
    <row r="786" spans="32:35" x14ac:dyDescent="0.25">
      <c r="AF786" s="24"/>
      <c r="AG786" s="24"/>
      <c r="AH786" s="24"/>
      <c r="AI786" s="24"/>
    </row>
    <row r="787" spans="32:35" x14ac:dyDescent="0.25">
      <c r="AF787" s="24"/>
      <c r="AG787" s="24"/>
      <c r="AH787" s="24"/>
      <c r="AI787" s="24"/>
    </row>
    <row r="788" spans="32:35" x14ac:dyDescent="0.25">
      <c r="AF788" s="24"/>
      <c r="AG788" s="24"/>
      <c r="AH788" s="24"/>
      <c r="AI788" s="24"/>
    </row>
    <row r="789" spans="32:35" x14ac:dyDescent="0.25">
      <c r="AF789" s="24"/>
      <c r="AG789" s="24"/>
      <c r="AH789" s="24"/>
      <c r="AI789" s="24"/>
    </row>
    <row r="790" spans="32:35" x14ac:dyDescent="0.25">
      <c r="AF790" s="24"/>
      <c r="AG790" s="24"/>
      <c r="AH790" s="24"/>
      <c r="AI790" s="24"/>
    </row>
    <row r="791" spans="32:35" x14ac:dyDescent="0.25">
      <c r="AF791" s="24"/>
      <c r="AG791" s="24"/>
      <c r="AH791" s="24"/>
      <c r="AI791" s="24"/>
    </row>
    <row r="792" spans="32:35" x14ac:dyDescent="0.25">
      <c r="AF792" s="24"/>
      <c r="AG792" s="24"/>
      <c r="AH792" s="24"/>
      <c r="AI792" s="24"/>
    </row>
    <row r="793" spans="32:35" x14ac:dyDescent="0.25">
      <c r="AF793" s="24"/>
      <c r="AG793" s="24"/>
      <c r="AH793" s="24"/>
      <c r="AI793" s="24"/>
    </row>
    <row r="794" spans="32:35" x14ac:dyDescent="0.25">
      <c r="AF794" s="24"/>
      <c r="AG794" s="24"/>
      <c r="AH794" s="24"/>
      <c r="AI794" s="24"/>
    </row>
    <row r="795" spans="32:35" x14ac:dyDescent="0.25">
      <c r="AF795" s="24"/>
      <c r="AG795" s="24"/>
      <c r="AH795" s="24"/>
      <c r="AI795" s="24"/>
    </row>
    <row r="796" spans="32:35" x14ac:dyDescent="0.25">
      <c r="AF796" s="24"/>
      <c r="AG796" s="24"/>
      <c r="AH796" s="24"/>
      <c r="AI796" s="24"/>
    </row>
    <row r="797" spans="32:35" x14ac:dyDescent="0.25">
      <c r="AF797" s="24"/>
      <c r="AG797" s="24"/>
      <c r="AH797" s="24"/>
      <c r="AI797" s="24"/>
    </row>
    <row r="798" spans="32:35" x14ac:dyDescent="0.25">
      <c r="AF798" s="24"/>
      <c r="AG798" s="24"/>
      <c r="AH798" s="24"/>
      <c r="AI798" s="24"/>
    </row>
    <row r="799" spans="32:35" x14ac:dyDescent="0.25">
      <c r="AF799" s="24"/>
      <c r="AG799" s="24"/>
      <c r="AH799" s="24"/>
      <c r="AI799" s="24"/>
    </row>
    <row r="800" spans="32:35" x14ac:dyDescent="0.25">
      <c r="AF800" s="24"/>
      <c r="AG800" s="24"/>
      <c r="AH800" s="24"/>
      <c r="AI800" s="24"/>
    </row>
    <row r="801" spans="32:35" x14ac:dyDescent="0.25">
      <c r="AF801" s="24"/>
      <c r="AG801" s="24"/>
      <c r="AH801" s="24"/>
      <c r="AI801" s="24"/>
    </row>
    <row r="802" spans="32:35" x14ac:dyDescent="0.25">
      <c r="AF802" s="24"/>
      <c r="AG802" s="24"/>
      <c r="AH802" s="24"/>
      <c r="AI802" s="24"/>
    </row>
    <row r="803" spans="32:35" x14ac:dyDescent="0.25">
      <c r="AF803" s="24"/>
      <c r="AG803" s="24"/>
      <c r="AH803" s="24"/>
      <c r="AI803" s="24"/>
    </row>
    <row r="804" spans="32:35" x14ac:dyDescent="0.25">
      <c r="AF804" s="24"/>
      <c r="AG804" s="24"/>
      <c r="AH804" s="24"/>
      <c r="AI804" s="24"/>
    </row>
    <row r="805" spans="32:35" x14ac:dyDescent="0.25">
      <c r="AF805" s="24"/>
      <c r="AG805" s="24"/>
      <c r="AH805" s="24"/>
      <c r="AI805" s="24"/>
    </row>
    <row r="806" spans="32:35" x14ac:dyDescent="0.25">
      <c r="AF806" s="24"/>
      <c r="AG806" s="24"/>
      <c r="AH806" s="24"/>
      <c r="AI806" s="24"/>
    </row>
    <row r="807" spans="32:35" x14ac:dyDescent="0.25">
      <c r="AF807" s="24"/>
      <c r="AG807" s="24"/>
      <c r="AH807" s="24"/>
      <c r="AI807" s="24"/>
    </row>
    <row r="808" spans="32:35" x14ac:dyDescent="0.25">
      <c r="AF808" s="24"/>
      <c r="AG808" s="24"/>
      <c r="AH808" s="24"/>
      <c r="AI808" s="24"/>
    </row>
    <row r="809" spans="32:35" x14ac:dyDescent="0.25">
      <c r="AF809" s="24"/>
      <c r="AG809" s="24"/>
      <c r="AH809" s="24"/>
      <c r="AI809" s="24"/>
    </row>
    <row r="810" spans="32:35" x14ac:dyDescent="0.25">
      <c r="AF810" s="24"/>
      <c r="AG810" s="24"/>
      <c r="AH810" s="24"/>
      <c r="AI810" s="24"/>
    </row>
    <row r="811" spans="32:35" x14ac:dyDescent="0.25">
      <c r="AF811" s="24"/>
      <c r="AG811" s="24"/>
      <c r="AH811" s="24"/>
      <c r="AI811" s="24"/>
    </row>
    <row r="812" spans="32:35" x14ac:dyDescent="0.25">
      <c r="AF812" s="24"/>
      <c r="AG812" s="24"/>
      <c r="AH812" s="24"/>
      <c r="AI812" s="24"/>
    </row>
    <row r="813" spans="32:35" x14ac:dyDescent="0.25">
      <c r="AF813" s="24"/>
      <c r="AG813" s="24"/>
      <c r="AH813" s="24"/>
      <c r="AI813" s="24"/>
    </row>
    <row r="814" spans="32:35" x14ac:dyDescent="0.25">
      <c r="AF814" s="24"/>
      <c r="AG814" s="24"/>
      <c r="AH814" s="24"/>
      <c r="AI814" s="24"/>
    </row>
    <row r="815" spans="32:35" x14ac:dyDescent="0.25">
      <c r="AF815" s="24"/>
      <c r="AG815" s="24"/>
      <c r="AH815" s="24"/>
      <c r="AI815" s="24"/>
    </row>
    <row r="816" spans="32:35" x14ac:dyDescent="0.25">
      <c r="AF816" s="24"/>
      <c r="AG816" s="24"/>
      <c r="AH816" s="24"/>
      <c r="AI816" s="24"/>
    </row>
    <row r="817" spans="32:35" x14ac:dyDescent="0.25">
      <c r="AF817" s="24"/>
      <c r="AG817" s="24"/>
      <c r="AH817" s="24"/>
      <c r="AI817" s="24"/>
    </row>
    <row r="818" spans="32:35" x14ac:dyDescent="0.25">
      <c r="AF818" s="24"/>
      <c r="AG818" s="24"/>
      <c r="AH818" s="24"/>
      <c r="AI818" s="24"/>
    </row>
    <row r="819" spans="32:35" x14ac:dyDescent="0.25">
      <c r="AF819" s="24"/>
      <c r="AG819" s="24"/>
      <c r="AH819" s="24"/>
      <c r="AI819" s="24"/>
    </row>
    <row r="820" spans="32:35" x14ac:dyDescent="0.25">
      <c r="AF820" s="24"/>
      <c r="AG820" s="24"/>
      <c r="AH820" s="24"/>
      <c r="AI820" s="24"/>
    </row>
    <row r="821" spans="32:35" x14ac:dyDescent="0.25">
      <c r="AF821" s="24"/>
      <c r="AG821" s="24"/>
      <c r="AH821" s="24"/>
      <c r="AI821" s="24"/>
    </row>
    <row r="822" spans="32:35" x14ac:dyDescent="0.25">
      <c r="AF822" s="24"/>
      <c r="AG822" s="24"/>
      <c r="AH822" s="24"/>
      <c r="AI822" s="24"/>
    </row>
    <row r="823" spans="32:35" x14ac:dyDescent="0.25">
      <c r="AF823" s="24"/>
      <c r="AG823" s="24"/>
      <c r="AH823" s="24"/>
      <c r="AI823" s="24"/>
    </row>
    <row r="824" spans="32:35" x14ac:dyDescent="0.25">
      <c r="AF824" s="24"/>
      <c r="AG824" s="24"/>
      <c r="AH824" s="24"/>
      <c r="AI824" s="24"/>
    </row>
    <row r="825" spans="32:35" x14ac:dyDescent="0.25">
      <c r="AF825" s="24"/>
      <c r="AG825" s="24"/>
      <c r="AH825" s="24"/>
      <c r="AI825" s="24"/>
    </row>
    <row r="826" spans="32:35" x14ac:dyDescent="0.25">
      <c r="AF826" s="24"/>
      <c r="AG826" s="24"/>
      <c r="AH826" s="24"/>
      <c r="AI826" s="24"/>
    </row>
    <row r="827" spans="32:35" x14ac:dyDescent="0.25">
      <c r="AF827" s="24"/>
      <c r="AG827" s="24"/>
      <c r="AH827" s="24"/>
      <c r="AI827" s="24"/>
    </row>
    <row r="828" spans="32:35" x14ac:dyDescent="0.25">
      <c r="AF828" s="24"/>
      <c r="AG828" s="24"/>
      <c r="AH828" s="24"/>
      <c r="AI828" s="24"/>
    </row>
    <row r="829" spans="32:35" x14ac:dyDescent="0.25">
      <c r="AF829" s="24"/>
      <c r="AG829" s="24"/>
      <c r="AH829" s="24"/>
      <c r="AI829" s="24"/>
    </row>
    <row r="830" spans="32:35" x14ac:dyDescent="0.25">
      <c r="AF830" s="24"/>
      <c r="AG830" s="24"/>
      <c r="AH830" s="24"/>
      <c r="AI830" s="24"/>
    </row>
    <row r="831" spans="32:35" x14ac:dyDescent="0.25">
      <c r="AF831" s="24"/>
      <c r="AG831" s="24"/>
      <c r="AH831" s="24"/>
      <c r="AI831" s="24"/>
    </row>
    <row r="832" spans="32:35" x14ac:dyDescent="0.25">
      <c r="AF832" s="24"/>
      <c r="AG832" s="24"/>
      <c r="AH832" s="24"/>
      <c r="AI832" s="24"/>
    </row>
    <row r="833" spans="32:35" x14ac:dyDescent="0.25">
      <c r="AF833" s="24"/>
      <c r="AG833" s="24"/>
      <c r="AH833" s="24"/>
      <c r="AI833" s="24"/>
    </row>
    <row r="834" spans="32:35" x14ac:dyDescent="0.25">
      <c r="AF834" s="24"/>
      <c r="AG834" s="24"/>
      <c r="AH834" s="24"/>
      <c r="AI834" s="24"/>
    </row>
    <row r="835" spans="32:35" x14ac:dyDescent="0.25">
      <c r="AF835" s="24"/>
      <c r="AG835" s="24"/>
      <c r="AH835" s="24"/>
      <c r="AI835" s="24"/>
    </row>
    <row r="836" spans="32:35" x14ac:dyDescent="0.25">
      <c r="AF836" s="24"/>
      <c r="AG836" s="24"/>
      <c r="AH836" s="24"/>
      <c r="AI836" s="24"/>
    </row>
    <row r="837" spans="32:35" x14ac:dyDescent="0.25">
      <c r="AF837" s="24"/>
      <c r="AG837" s="24"/>
      <c r="AH837" s="24"/>
      <c r="AI837" s="24"/>
    </row>
    <row r="838" spans="32:35" x14ac:dyDescent="0.25">
      <c r="AF838" s="24"/>
      <c r="AG838" s="24"/>
      <c r="AH838" s="24"/>
      <c r="AI838" s="24"/>
    </row>
    <row r="839" spans="32:35" x14ac:dyDescent="0.25">
      <c r="AF839" s="24"/>
      <c r="AG839" s="24"/>
      <c r="AH839" s="24"/>
      <c r="AI839" s="24"/>
    </row>
    <row r="840" spans="32:35" x14ac:dyDescent="0.25">
      <c r="AF840" s="24"/>
      <c r="AG840" s="24"/>
      <c r="AH840" s="24"/>
      <c r="AI840" s="24"/>
    </row>
    <row r="841" spans="32:35" x14ac:dyDescent="0.25">
      <c r="AF841" s="24"/>
      <c r="AG841" s="24"/>
      <c r="AH841" s="24"/>
      <c r="AI841" s="24"/>
    </row>
    <row r="842" spans="32:35" x14ac:dyDescent="0.25">
      <c r="AF842" s="24"/>
      <c r="AG842" s="24"/>
      <c r="AH842" s="24"/>
      <c r="AI842" s="24"/>
    </row>
    <row r="843" spans="32:35" x14ac:dyDescent="0.25">
      <c r="AF843" s="24"/>
      <c r="AG843" s="24"/>
      <c r="AH843" s="24"/>
      <c r="AI843" s="24"/>
    </row>
    <row r="844" spans="32:35" x14ac:dyDescent="0.25">
      <c r="AF844" s="24"/>
      <c r="AG844" s="24"/>
      <c r="AH844" s="24"/>
      <c r="AI844" s="24"/>
    </row>
    <row r="845" spans="32:35" x14ac:dyDescent="0.25">
      <c r="AF845" s="24"/>
      <c r="AG845" s="24"/>
      <c r="AH845" s="24"/>
      <c r="AI845" s="24"/>
    </row>
    <row r="846" spans="32:35" x14ac:dyDescent="0.25">
      <c r="AF846" s="24"/>
      <c r="AG846" s="24"/>
      <c r="AH846" s="24"/>
      <c r="AI846" s="24"/>
    </row>
    <row r="847" spans="32:35" x14ac:dyDescent="0.25">
      <c r="AF847" s="24"/>
      <c r="AG847" s="24"/>
      <c r="AH847" s="24"/>
      <c r="AI847" s="24"/>
    </row>
    <row r="848" spans="32:35" x14ac:dyDescent="0.25">
      <c r="AF848" s="24"/>
      <c r="AG848" s="24"/>
      <c r="AH848" s="24"/>
      <c r="AI848" s="24"/>
    </row>
    <row r="849" spans="32:35" x14ac:dyDescent="0.25">
      <c r="AF849" s="24"/>
      <c r="AG849" s="24"/>
      <c r="AH849" s="24"/>
      <c r="AI849" s="24"/>
    </row>
    <row r="850" spans="32:35" x14ac:dyDescent="0.25">
      <c r="AF850" s="24"/>
      <c r="AG850" s="24"/>
      <c r="AH850" s="24"/>
      <c r="AI850" s="24"/>
    </row>
    <row r="851" spans="32:35" x14ac:dyDescent="0.25">
      <c r="AF851" s="24"/>
      <c r="AG851" s="24"/>
      <c r="AH851" s="24"/>
      <c r="AI851" s="24"/>
    </row>
    <row r="852" spans="32:35" x14ac:dyDescent="0.25">
      <c r="AF852" s="24"/>
      <c r="AG852" s="24"/>
      <c r="AH852" s="24"/>
      <c r="AI852" s="24"/>
    </row>
    <row r="853" spans="32:35" x14ac:dyDescent="0.25">
      <c r="AF853" s="24"/>
      <c r="AG853" s="24"/>
      <c r="AH853" s="24"/>
      <c r="AI853" s="24"/>
    </row>
    <row r="854" spans="32:35" x14ac:dyDescent="0.25">
      <c r="AF854" s="24"/>
      <c r="AG854" s="24"/>
      <c r="AH854" s="24"/>
      <c r="AI854" s="24"/>
    </row>
    <row r="855" spans="32:35" x14ac:dyDescent="0.25">
      <c r="AF855" s="24"/>
      <c r="AG855" s="24"/>
      <c r="AH855" s="24"/>
      <c r="AI855" s="24"/>
    </row>
    <row r="856" spans="32:35" x14ac:dyDescent="0.25">
      <c r="AF856" s="24"/>
      <c r="AG856" s="24"/>
      <c r="AH856" s="24"/>
      <c r="AI856" s="24"/>
    </row>
    <row r="857" spans="32:35" x14ac:dyDescent="0.25">
      <c r="AF857" s="24"/>
      <c r="AG857" s="24"/>
      <c r="AH857" s="24"/>
      <c r="AI857" s="24"/>
    </row>
    <row r="858" spans="32:35" x14ac:dyDescent="0.25">
      <c r="AF858" s="24"/>
      <c r="AG858" s="24"/>
      <c r="AH858" s="24"/>
      <c r="AI858" s="24"/>
    </row>
    <row r="859" spans="32:35" x14ac:dyDescent="0.25">
      <c r="AF859" s="24"/>
      <c r="AG859" s="24"/>
      <c r="AH859" s="24"/>
      <c r="AI859" s="24"/>
    </row>
    <row r="860" spans="32:35" x14ac:dyDescent="0.25">
      <c r="AF860" s="24"/>
      <c r="AG860" s="24"/>
      <c r="AH860" s="24"/>
      <c r="AI860" s="24"/>
    </row>
    <row r="861" spans="32:35" x14ac:dyDescent="0.25">
      <c r="AF861" s="24"/>
      <c r="AG861" s="24"/>
      <c r="AH861" s="24"/>
      <c r="AI861" s="24"/>
    </row>
    <row r="862" spans="32:35" x14ac:dyDescent="0.25">
      <c r="AF862" s="24"/>
      <c r="AG862" s="24"/>
      <c r="AH862" s="24"/>
      <c r="AI862" s="24"/>
    </row>
    <row r="863" spans="32:35" x14ac:dyDescent="0.25">
      <c r="AF863" s="24"/>
      <c r="AG863" s="24"/>
      <c r="AH863" s="24"/>
      <c r="AI863" s="24"/>
    </row>
    <row r="864" spans="32:35" x14ac:dyDescent="0.25">
      <c r="AF864" s="24"/>
      <c r="AG864" s="24"/>
      <c r="AH864" s="24"/>
      <c r="AI864" s="24"/>
    </row>
    <row r="865" spans="32:35" x14ac:dyDescent="0.25">
      <c r="AF865" s="24"/>
      <c r="AG865" s="24"/>
      <c r="AH865" s="24"/>
      <c r="AI865" s="24"/>
    </row>
    <row r="866" spans="32:35" x14ac:dyDescent="0.25">
      <c r="AF866" s="24"/>
      <c r="AG866" s="24"/>
      <c r="AH866" s="24"/>
      <c r="AI866" s="24"/>
    </row>
    <row r="867" spans="32:35" x14ac:dyDescent="0.25">
      <c r="AF867" s="24"/>
      <c r="AG867" s="24"/>
      <c r="AH867" s="24"/>
      <c r="AI867" s="24"/>
    </row>
    <row r="868" spans="32:35" x14ac:dyDescent="0.25">
      <c r="AF868" s="24"/>
      <c r="AG868" s="24"/>
      <c r="AH868" s="24"/>
      <c r="AI868" s="24"/>
    </row>
    <row r="869" spans="32:35" x14ac:dyDescent="0.25">
      <c r="AF869" s="24"/>
      <c r="AG869" s="24"/>
      <c r="AH869" s="24"/>
      <c r="AI869" s="24"/>
    </row>
    <row r="870" spans="32:35" x14ac:dyDescent="0.25">
      <c r="AF870" s="24"/>
      <c r="AG870" s="24"/>
      <c r="AH870" s="24"/>
      <c r="AI870" s="24"/>
    </row>
    <row r="871" spans="32:35" x14ac:dyDescent="0.25">
      <c r="AF871" s="24"/>
      <c r="AG871" s="24"/>
      <c r="AH871" s="24"/>
      <c r="AI871" s="24"/>
    </row>
    <row r="872" spans="32:35" x14ac:dyDescent="0.25">
      <c r="AF872" s="24"/>
      <c r="AG872" s="24"/>
      <c r="AH872" s="24"/>
      <c r="AI872" s="24"/>
    </row>
    <row r="873" spans="32:35" x14ac:dyDescent="0.25">
      <c r="AF873" s="24"/>
      <c r="AG873" s="24"/>
      <c r="AH873" s="24"/>
      <c r="AI873" s="24"/>
    </row>
  </sheetData>
  <autoFilter ref="A3:AK738" xr:uid="{00000000-0009-0000-0000-000000000000}"/>
  <conditionalFormatting sqref="M4:M1048576">
    <cfRule type="cellIs" dxfId="18" priority="20" operator="lessThan">
      <formula>-0.1</formula>
    </cfRule>
    <cfRule type="cellIs" dxfId="17" priority="21" operator="between">
      <formula>-0.1</formula>
      <formula>0.1</formula>
    </cfRule>
    <cfRule type="cellIs" dxfId="16" priority="22" operator="greaterThan">
      <formula>0.1</formula>
    </cfRule>
    <cfRule type="containsBlanks" dxfId="15" priority="23">
      <formula>LEN(TRIM(M4))=0</formula>
    </cfRule>
  </conditionalFormatting>
  <conditionalFormatting sqref="P4:P1048576">
    <cfRule type="cellIs" dxfId="14" priority="13" operator="equal">
      <formula>"Fatura não migrou para o IMPORT"</formula>
    </cfRule>
    <cfRule type="cellIs" dxfId="13" priority="14" operator="equal">
      <formula>"Indisponibilidade de fatura"</formula>
    </cfRule>
    <cfRule type="cellIs" dxfId="12" priority="15" operator="equal">
      <formula>"Divergência fatura/BL"</formula>
    </cfRule>
    <cfRule type="cellIs" dxfId="11" priority="16" operator="equal">
      <formula>"Divergência NCM"</formula>
    </cfRule>
    <cfRule type="cellIs" dxfId="10" priority="17" operator="equal">
      <formula>"Correção de EX"</formula>
    </cfRule>
    <cfRule type="cellIs" dxfId="9" priority="18" operator="equal">
      <formula>"Corrigido"</formula>
    </cfRule>
    <cfRule type="cellIs" dxfId="8" priority="19" operator="equal">
      <formula>"Registrado"</formula>
    </cfRule>
  </conditionalFormatting>
  <conditionalFormatting sqref="T4:T1048576">
    <cfRule type="cellIs" dxfId="7" priority="9" operator="equal">
      <formula>"Vermelho"</formula>
    </cfRule>
    <cfRule type="cellIs" dxfId="6" priority="10" operator="equal">
      <formula>"Cinza"</formula>
    </cfRule>
    <cfRule type="cellIs" dxfId="5" priority="11" operator="equal">
      <formula>"Amarelo"</formula>
    </cfRule>
    <cfRule type="cellIs" dxfId="4" priority="12" operator="equal">
      <formula>"Verde"</formula>
    </cfRule>
  </conditionalFormatting>
  <conditionalFormatting sqref="T396">
    <cfRule type="cellIs" dxfId="3" priority="1" operator="equal">
      <formula>"Vermelho"</formula>
    </cfRule>
    <cfRule type="cellIs" dxfId="2" priority="2" operator="equal">
      <formula>"Cinza"</formula>
    </cfRule>
    <cfRule type="cellIs" dxfId="1" priority="3" operator="equal">
      <formula>"Amarelo"</formula>
    </cfRule>
    <cfRule type="cellIs" dxfId="0" priority="4" operator="equal">
      <formula>"Verde"</formula>
    </cfRule>
  </conditionalFormatting>
  <dataValidations count="8">
    <dataValidation type="list" allowBlank="1" showInputMessage="1" showErrorMessage="1" sqref="X499:X500 X4:X400 X442:X443 X451:X452 X456:X458 X460:X462 X464:X465 X467 X472 X487:X488 X490:X491 X493:X494 X496:X497 X504" xr:uid="{00000000-0002-0000-0000-000000000000}">
      <formula1>"Inspeção OK, Pallet condenado, Autorizado devolução do pallet, Dissociação, Troca do pallet, Liberado para transporte, Aguardando inspeção"</formula1>
    </dataValidation>
    <dataValidation type="list" allowBlank="1" showInputMessage="1" showErrorMessage="1" sqref="O4:O1048576" xr:uid="{00000000-0002-0000-0000-000001000000}">
      <formula1>"Aguardado evidência, Aguardando LOI, Corrigido, Sem Divergência"</formula1>
    </dataValidation>
    <dataValidation type="list" allowBlank="1" showInputMessage="1" showErrorMessage="1" sqref="P4:P1048576" xr:uid="{00000000-0002-0000-0000-000002000000}">
      <formula1>"Sem Pendencia, Correção de EX, Divergência NCM, Divergência fatura/BL, Indisponibilidade de fatura, Fatura não migrou para o IMPORT, Corrigido"</formula1>
    </dataValidation>
    <dataValidation type="list" allowBlank="1" showInputMessage="1" showErrorMessage="1" sqref="AJ4:AJ1048576" xr:uid="{00000000-0002-0000-0000-000003000000}">
      <formula1>"TOC, Mirassol"</formula1>
    </dataValidation>
    <dataValidation type="list" allowBlank="1" showInputMessage="1" showErrorMessage="1" sqref="AK4:AK1048576" xr:uid="{00000000-0002-0000-0000-000004000000}">
      <formula1>"MBB, SBL, WS - Geral, WS - Alfandegado"</formula1>
    </dataValidation>
    <dataValidation type="list" allowBlank="1" showInputMessage="1" showErrorMessage="1" sqref="X401:X441 X444:X450 X453:X455 X459 X463 X466 X468:X471 X473:X486 X489 X492 X495 X498 X501:X503 X505:X1048576" xr:uid="{00000000-0002-0000-0000-000005000000}">
      <formula1>"Inspeção OK, Pallet condenado, Autorizado devolução do pallet, Dissociação, Troca do pallet, Liberado para transporte"</formula1>
    </dataValidation>
    <dataValidation type="list" allowBlank="1" showInputMessage="1" showErrorMessage="1" sqref="AD4:AD1048576" xr:uid="{00000000-0002-0000-0000-000006000000}">
      <formula1>"Sim, Não"</formula1>
    </dataValidation>
    <dataValidation type="list" allowBlank="1" showInputMessage="1" showErrorMessage="1" sqref="Y4:Y1048576" xr:uid="{00000000-0002-0000-0000-000007000000}">
      <formula1>"Bloqueado, Liberado"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Principal</vt:lpstr>
    </vt:vector>
  </TitlesOfParts>
  <Company>Daimler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Nascimento, Jonathas Henrique (154)</dc:creator>
  <cp:lastModifiedBy>Suseli Batistela - DSV</cp:lastModifiedBy>
  <dcterms:created xsi:type="dcterms:W3CDTF">2022-01-06T16:30:58Z</dcterms:created>
  <dcterms:modified xsi:type="dcterms:W3CDTF">2022-03-18T18:37:10Z</dcterms:modified>
</cp:coreProperties>
</file>