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OLL4 - Relatórios Internos\Acompanhamento Marítimo\"/>
    </mc:Choice>
  </mc:AlternateContent>
  <bookViews>
    <workbookView xWindow="0" yWindow="0" windowWidth="20490" windowHeight="7620"/>
  </bookViews>
  <sheets>
    <sheet name="Principal" sheetId="4" r:id="rId1"/>
  </sheets>
  <externalReferences>
    <externalReference r:id="rId2"/>
    <externalReference r:id="rId3"/>
  </externalReferences>
  <definedNames>
    <definedName name="_xlnm._FilterDatabase" localSheetId="0" hidden="1">Principal!$A$3:$AF$400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00" i="4" l="1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R400" i="4" l="1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D4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G4" i="4" l="1"/>
  <c r="D400" i="4"/>
  <c r="G400" i="4" s="1"/>
  <c r="D399" i="4"/>
  <c r="G399" i="4" s="1"/>
  <c r="D398" i="4"/>
  <c r="G398" i="4" s="1"/>
  <c r="D397" i="4"/>
  <c r="G397" i="4" s="1"/>
  <c r="D396" i="4"/>
  <c r="G396" i="4" s="1"/>
  <c r="D395" i="4"/>
  <c r="G395" i="4" s="1"/>
  <c r="D394" i="4"/>
  <c r="G394" i="4" s="1"/>
  <c r="D393" i="4"/>
  <c r="G393" i="4" s="1"/>
  <c r="D392" i="4"/>
  <c r="G392" i="4" s="1"/>
  <c r="D391" i="4"/>
  <c r="G391" i="4" s="1"/>
  <c r="D390" i="4"/>
  <c r="G390" i="4" s="1"/>
  <c r="D389" i="4"/>
  <c r="G389" i="4" s="1"/>
  <c r="D388" i="4"/>
  <c r="G388" i="4" s="1"/>
  <c r="D387" i="4"/>
  <c r="G387" i="4" s="1"/>
  <c r="D386" i="4"/>
  <c r="G386" i="4" s="1"/>
  <c r="D385" i="4"/>
  <c r="G385" i="4" s="1"/>
  <c r="D384" i="4"/>
  <c r="G384" i="4" s="1"/>
  <c r="D383" i="4"/>
  <c r="G383" i="4" s="1"/>
  <c r="D382" i="4"/>
  <c r="G382" i="4" s="1"/>
  <c r="D381" i="4"/>
  <c r="G381" i="4" s="1"/>
  <c r="D380" i="4"/>
  <c r="G380" i="4" s="1"/>
  <c r="D379" i="4"/>
  <c r="G379" i="4" s="1"/>
  <c r="D378" i="4"/>
  <c r="G378" i="4" s="1"/>
  <c r="D377" i="4"/>
  <c r="G377" i="4" s="1"/>
  <c r="D376" i="4"/>
  <c r="G376" i="4" s="1"/>
  <c r="D375" i="4"/>
  <c r="G375" i="4" s="1"/>
  <c r="D374" i="4"/>
  <c r="G374" i="4" s="1"/>
  <c r="D373" i="4"/>
  <c r="G373" i="4" s="1"/>
  <c r="D372" i="4"/>
  <c r="G372" i="4" s="1"/>
  <c r="D371" i="4"/>
  <c r="G371" i="4" s="1"/>
  <c r="D370" i="4"/>
  <c r="G370" i="4" s="1"/>
  <c r="D369" i="4"/>
  <c r="G369" i="4" s="1"/>
  <c r="D368" i="4"/>
  <c r="G368" i="4" s="1"/>
  <c r="D367" i="4"/>
  <c r="G367" i="4" s="1"/>
  <c r="D366" i="4"/>
  <c r="G366" i="4" s="1"/>
  <c r="D365" i="4"/>
  <c r="G365" i="4" s="1"/>
  <c r="D364" i="4"/>
  <c r="G364" i="4" s="1"/>
  <c r="D363" i="4"/>
  <c r="G363" i="4" s="1"/>
  <c r="D362" i="4"/>
  <c r="G362" i="4" s="1"/>
  <c r="D361" i="4"/>
  <c r="G361" i="4" s="1"/>
  <c r="D360" i="4"/>
  <c r="G360" i="4" s="1"/>
  <c r="D359" i="4"/>
  <c r="G359" i="4" s="1"/>
  <c r="D358" i="4"/>
  <c r="G358" i="4" s="1"/>
  <c r="D357" i="4"/>
  <c r="G357" i="4" s="1"/>
  <c r="D356" i="4"/>
  <c r="G356" i="4" s="1"/>
  <c r="D355" i="4"/>
  <c r="G355" i="4" s="1"/>
  <c r="D354" i="4"/>
  <c r="G354" i="4" s="1"/>
  <c r="D353" i="4"/>
  <c r="G353" i="4" s="1"/>
  <c r="D352" i="4"/>
  <c r="G352" i="4" s="1"/>
  <c r="D351" i="4"/>
  <c r="G351" i="4" s="1"/>
  <c r="D350" i="4"/>
  <c r="G350" i="4" s="1"/>
  <c r="D349" i="4"/>
  <c r="G349" i="4" s="1"/>
  <c r="D348" i="4"/>
  <c r="G348" i="4" s="1"/>
  <c r="D347" i="4"/>
  <c r="G347" i="4" s="1"/>
  <c r="D346" i="4"/>
  <c r="G346" i="4" s="1"/>
  <c r="D345" i="4"/>
  <c r="G345" i="4" s="1"/>
  <c r="D344" i="4"/>
  <c r="G344" i="4" s="1"/>
  <c r="D343" i="4"/>
  <c r="G343" i="4" s="1"/>
  <c r="D342" i="4"/>
  <c r="G342" i="4" s="1"/>
  <c r="D341" i="4"/>
  <c r="G341" i="4" s="1"/>
  <c r="D340" i="4"/>
  <c r="G340" i="4" s="1"/>
  <c r="D339" i="4"/>
  <c r="G339" i="4" s="1"/>
  <c r="D338" i="4"/>
  <c r="G338" i="4" s="1"/>
  <c r="D337" i="4"/>
  <c r="G337" i="4" s="1"/>
  <c r="D336" i="4"/>
  <c r="G336" i="4" s="1"/>
  <c r="D335" i="4"/>
  <c r="G335" i="4" s="1"/>
  <c r="D334" i="4"/>
  <c r="G334" i="4" s="1"/>
  <c r="D333" i="4"/>
  <c r="G333" i="4" s="1"/>
  <c r="D332" i="4"/>
  <c r="G332" i="4" s="1"/>
  <c r="D331" i="4"/>
  <c r="G331" i="4" s="1"/>
  <c r="D330" i="4"/>
  <c r="G330" i="4" s="1"/>
  <c r="D329" i="4"/>
  <c r="G329" i="4" s="1"/>
  <c r="D328" i="4"/>
  <c r="G328" i="4" s="1"/>
  <c r="D327" i="4"/>
  <c r="G327" i="4" s="1"/>
  <c r="D326" i="4"/>
  <c r="G326" i="4" s="1"/>
  <c r="D325" i="4"/>
  <c r="G325" i="4" s="1"/>
  <c r="D324" i="4"/>
  <c r="G324" i="4" s="1"/>
  <c r="D323" i="4"/>
  <c r="G323" i="4" s="1"/>
  <c r="D322" i="4"/>
  <c r="G322" i="4" s="1"/>
  <c r="D321" i="4"/>
  <c r="G321" i="4" s="1"/>
  <c r="D320" i="4"/>
  <c r="G320" i="4" s="1"/>
  <c r="D319" i="4"/>
  <c r="G319" i="4" s="1"/>
  <c r="D318" i="4"/>
  <c r="G318" i="4" s="1"/>
  <c r="D317" i="4"/>
  <c r="G317" i="4" s="1"/>
  <c r="D316" i="4"/>
  <c r="G316" i="4" s="1"/>
  <c r="D315" i="4"/>
  <c r="G315" i="4" s="1"/>
  <c r="D314" i="4"/>
  <c r="G314" i="4" s="1"/>
  <c r="D313" i="4"/>
  <c r="G313" i="4" s="1"/>
  <c r="D312" i="4"/>
  <c r="G312" i="4" s="1"/>
  <c r="D311" i="4"/>
  <c r="G311" i="4" s="1"/>
  <c r="D310" i="4"/>
  <c r="G310" i="4" s="1"/>
  <c r="D309" i="4"/>
  <c r="G309" i="4" s="1"/>
  <c r="D308" i="4"/>
  <c r="G308" i="4" s="1"/>
  <c r="D307" i="4"/>
  <c r="G307" i="4" s="1"/>
  <c r="D306" i="4"/>
  <c r="G306" i="4" s="1"/>
  <c r="D305" i="4"/>
  <c r="G305" i="4" s="1"/>
  <c r="D304" i="4"/>
  <c r="G304" i="4" s="1"/>
  <c r="D303" i="4"/>
  <c r="G303" i="4" s="1"/>
  <c r="D302" i="4"/>
  <c r="G302" i="4" s="1"/>
  <c r="D301" i="4"/>
  <c r="G301" i="4" s="1"/>
  <c r="D300" i="4"/>
  <c r="G300" i="4" s="1"/>
  <c r="D299" i="4"/>
  <c r="G299" i="4" s="1"/>
  <c r="D298" i="4"/>
  <c r="G298" i="4" s="1"/>
  <c r="D297" i="4"/>
  <c r="G297" i="4" s="1"/>
  <c r="D296" i="4"/>
  <c r="G296" i="4" s="1"/>
  <c r="D295" i="4"/>
  <c r="G295" i="4" s="1"/>
  <c r="D294" i="4"/>
  <c r="G294" i="4" s="1"/>
  <c r="D293" i="4"/>
  <c r="G293" i="4" s="1"/>
  <c r="D292" i="4"/>
  <c r="G292" i="4" s="1"/>
  <c r="D291" i="4"/>
  <c r="G291" i="4" s="1"/>
  <c r="D290" i="4"/>
  <c r="G290" i="4" s="1"/>
  <c r="D289" i="4"/>
  <c r="G289" i="4" s="1"/>
  <c r="D288" i="4"/>
  <c r="G288" i="4" s="1"/>
  <c r="D287" i="4"/>
  <c r="G287" i="4" s="1"/>
  <c r="D286" i="4"/>
  <c r="G286" i="4" s="1"/>
  <c r="D285" i="4"/>
  <c r="G285" i="4" s="1"/>
  <c r="D284" i="4"/>
  <c r="G284" i="4" s="1"/>
  <c r="D283" i="4"/>
  <c r="G283" i="4" s="1"/>
  <c r="D282" i="4"/>
  <c r="G282" i="4" s="1"/>
  <c r="D281" i="4"/>
  <c r="G281" i="4" s="1"/>
  <c r="D280" i="4"/>
  <c r="G280" i="4" s="1"/>
  <c r="D279" i="4"/>
  <c r="G279" i="4" s="1"/>
  <c r="D278" i="4"/>
  <c r="G278" i="4" s="1"/>
  <c r="D277" i="4"/>
  <c r="G277" i="4" s="1"/>
  <c r="D276" i="4"/>
  <c r="G276" i="4" s="1"/>
  <c r="D275" i="4"/>
  <c r="G275" i="4" s="1"/>
  <c r="D274" i="4"/>
  <c r="G274" i="4" s="1"/>
  <c r="D273" i="4"/>
  <c r="G273" i="4" s="1"/>
  <c r="D272" i="4"/>
  <c r="G272" i="4" s="1"/>
  <c r="D271" i="4"/>
  <c r="G271" i="4" s="1"/>
  <c r="D270" i="4"/>
  <c r="G270" i="4" s="1"/>
  <c r="D269" i="4"/>
  <c r="G269" i="4" s="1"/>
  <c r="D268" i="4"/>
  <c r="G268" i="4" s="1"/>
  <c r="D267" i="4"/>
  <c r="G267" i="4" s="1"/>
  <c r="D266" i="4"/>
  <c r="G266" i="4" s="1"/>
  <c r="D265" i="4"/>
  <c r="G265" i="4" s="1"/>
  <c r="D264" i="4"/>
  <c r="G264" i="4" s="1"/>
  <c r="D263" i="4"/>
  <c r="G263" i="4" s="1"/>
  <c r="D262" i="4"/>
  <c r="G262" i="4" s="1"/>
  <c r="D261" i="4"/>
  <c r="G261" i="4" s="1"/>
  <c r="D260" i="4"/>
  <c r="G260" i="4" s="1"/>
  <c r="D259" i="4"/>
  <c r="G259" i="4" s="1"/>
  <c r="D258" i="4"/>
  <c r="G258" i="4" s="1"/>
  <c r="D257" i="4"/>
  <c r="G257" i="4" s="1"/>
  <c r="D256" i="4"/>
  <c r="G256" i="4" s="1"/>
  <c r="D255" i="4"/>
  <c r="G255" i="4" s="1"/>
  <c r="D254" i="4"/>
  <c r="G254" i="4" s="1"/>
  <c r="D253" i="4"/>
  <c r="G253" i="4" s="1"/>
  <c r="D252" i="4"/>
  <c r="G252" i="4" s="1"/>
  <c r="D251" i="4"/>
  <c r="G251" i="4" s="1"/>
  <c r="D250" i="4"/>
  <c r="G250" i="4" s="1"/>
  <c r="D249" i="4"/>
  <c r="G249" i="4" s="1"/>
  <c r="D248" i="4"/>
  <c r="G248" i="4" s="1"/>
  <c r="D247" i="4"/>
  <c r="G247" i="4" s="1"/>
  <c r="D246" i="4"/>
  <c r="G246" i="4" s="1"/>
  <c r="D245" i="4"/>
  <c r="G245" i="4" s="1"/>
  <c r="D244" i="4"/>
  <c r="G244" i="4" s="1"/>
  <c r="D243" i="4"/>
  <c r="G243" i="4" s="1"/>
  <c r="D242" i="4"/>
  <c r="G242" i="4" s="1"/>
  <c r="D241" i="4"/>
  <c r="G241" i="4" s="1"/>
  <c r="D240" i="4"/>
  <c r="G240" i="4" s="1"/>
  <c r="D239" i="4"/>
  <c r="G239" i="4" s="1"/>
  <c r="D238" i="4"/>
  <c r="G238" i="4" s="1"/>
  <c r="D237" i="4"/>
  <c r="G237" i="4" s="1"/>
  <c r="D236" i="4"/>
  <c r="G236" i="4" s="1"/>
  <c r="D235" i="4"/>
  <c r="G235" i="4" s="1"/>
  <c r="D234" i="4"/>
  <c r="G234" i="4" s="1"/>
  <c r="D233" i="4"/>
  <c r="G233" i="4" s="1"/>
  <c r="D232" i="4"/>
  <c r="G232" i="4" s="1"/>
  <c r="D231" i="4"/>
  <c r="G231" i="4" s="1"/>
  <c r="D230" i="4"/>
  <c r="G230" i="4" s="1"/>
  <c r="D229" i="4"/>
  <c r="G229" i="4" s="1"/>
  <c r="D228" i="4"/>
  <c r="G228" i="4" s="1"/>
  <c r="D227" i="4"/>
  <c r="G227" i="4" s="1"/>
  <c r="D226" i="4"/>
  <c r="G226" i="4" s="1"/>
  <c r="D225" i="4"/>
  <c r="G225" i="4" s="1"/>
  <c r="D224" i="4"/>
  <c r="G224" i="4" s="1"/>
  <c r="D223" i="4"/>
  <c r="G223" i="4" s="1"/>
  <c r="D222" i="4"/>
  <c r="G222" i="4" s="1"/>
  <c r="D221" i="4"/>
  <c r="G221" i="4" s="1"/>
  <c r="D220" i="4"/>
  <c r="G220" i="4" s="1"/>
  <c r="D219" i="4"/>
  <c r="G219" i="4" s="1"/>
  <c r="D218" i="4"/>
  <c r="G218" i="4" s="1"/>
  <c r="D217" i="4"/>
  <c r="G217" i="4" s="1"/>
  <c r="D216" i="4"/>
  <c r="G216" i="4" s="1"/>
  <c r="D215" i="4"/>
  <c r="G215" i="4" s="1"/>
  <c r="D214" i="4"/>
  <c r="G214" i="4" s="1"/>
  <c r="D213" i="4"/>
  <c r="G213" i="4" s="1"/>
  <c r="D212" i="4"/>
  <c r="G212" i="4" s="1"/>
  <c r="D211" i="4"/>
  <c r="G211" i="4" s="1"/>
  <c r="D210" i="4"/>
  <c r="G210" i="4" s="1"/>
  <c r="D209" i="4"/>
  <c r="G209" i="4" s="1"/>
  <c r="D208" i="4"/>
  <c r="G208" i="4" s="1"/>
  <c r="D207" i="4"/>
  <c r="G207" i="4" s="1"/>
  <c r="D206" i="4"/>
  <c r="G206" i="4" s="1"/>
  <c r="D205" i="4"/>
  <c r="G205" i="4" s="1"/>
  <c r="D204" i="4"/>
  <c r="G204" i="4" s="1"/>
  <c r="D203" i="4"/>
  <c r="G203" i="4" s="1"/>
  <c r="D202" i="4"/>
  <c r="G202" i="4" s="1"/>
  <c r="D201" i="4"/>
  <c r="G201" i="4" s="1"/>
  <c r="D200" i="4"/>
  <c r="G200" i="4" s="1"/>
  <c r="D199" i="4"/>
  <c r="G199" i="4" s="1"/>
  <c r="D198" i="4"/>
  <c r="G198" i="4" s="1"/>
  <c r="D197" i="4"/>
  <c r="G197" i="4" s="1"/>
  <c r="D196" i="4"/>
  <c r="G196" i="4" s="1"/>
  <c r="D195" i="4"/>
  <c r="G195" i="4" s="1"/>
  <c r="D194" i="4"/>
  <c r="G194" i="4" s="1"/>
  <c r="D193" i="4"/>
  <c r="G193" i="4" s="1"/>
  <c r="D192" i="4"/>
  <c r="G192" i="4" s="1"/>
  <c r="D191" i="4"/>
  <c r="G191" i="4" s="1"/>
  <c r="D190" i="4"/>
  <c r="G190" i="4" s="1"/>
  <c r="D189" i="4"/>
  <c r="G189" i="4" s="1"/>
  <c r="D188" i="4"/>
  <c r="G188" i="4" s="1"/>
  <c r="D187" i="4"/>
  <c r="G187" i="4" s="1"/>
  <c r="D186" i="4"/>
  <c r="G186" i="4" s="1"/>
  <c r="D185" i="4"/>
  <c r="G185" i="4" s="1"/>
  <c r="D184" i="4"/>
  <c r="G184" i="4" s="1"/>
  <c r="D183" i="4"/>
  <c r="G183" i="4" s="1"/>
  <c r="D182" i="4"/>
  <c r="G182" i="4" s="1"/>
  <c r="D181" i="4"/>
  <c r="G181" i="4" s="1"/>
  <c r="D180" i="4"/>
  <c r="G180" i="4" s="1"/>
  <c r="D179" i="4"/>
  <c r="G179" i="4" s="1"/>
  <c r="D178" i="4"/>
  <c r="G178" i="4" s="1"/>
  <c r="D177" i="4"/>
  <c r="G177" i="4" s="1"/>
  <c r="D176" i="4"/>
  <c r="G176" i="4" s="1"/>
  <c r="D175" i="4"/>
  <c r="G175" i="4" s="1"/>
  <c r="D174" i="4"/>
  <c r="G174" i="4" s="1"/>
  <c r="D173" i="4"/>
  <c r="G173" i="4" s="1"/>
  <c r="D172" i="4"/>
  <c r="G172" i="4" s="1"/>
  <c r="D171" i="4"/>
  <c r="G171" i="4" s="1"/>
  <c r="D170" i="4"/>
  <c r="G170" i="4" s="1"/>
  <c r="D169" i="4"/>
  <c r="G169" i="4" s="1"/>
  <c r="D168" i="4"/>
  <c r="G168" i="4" s="1"/>
  <c r="D167" i="4"/>
  <c r="G167" i="4" s="1"/>
  <c r="D166" i="4"/>
  <c r="G166" i="4" s="1"/>
  <c r="D165" i="4"/>
  <c r="G165" i="4" s="1"/>
  <c r="D164" i="4"/>
  <c r="G164" i="4" s="1"/>
  <c r="D163" i="4"/>
  <c r="G163" i="4" s="1"/>
  <c r="D162" i="4"/>
  <c r="G162" i="4" s="1"/>
  <c r="D161" i="4"/>
  <c r="G161" i="4" s="1"/>
  <c r="D160" i="4"/>
  <c r="G160" i="4" s="1"/>
  <c r="D159" i="4"/>
  <c r="G159" i="4" s="1"/>
  <c r="D158" i="4"/>
  <c r="G158" i="4" s="1"/>
  <c r="D157" i="4"/>
  <c r="G157" i="4" s="1"/>
  <c r="D156" i="4"/>
  <c r="G156" i="4" s="1"/>
  <c r="D155" i="4"/>
  <c r="G155" i="4" s="1"/>
  <c r="D154" i="4"/>
  <c r="G154" i="4" s="1"/>
  <c r="D153" i="4"/>
  <c r="G153" i="4" s="1"/>
  <c r="D152" i="4"/>
  <c r="G152" i="4" s="1"/>
  <c r="D151" i="4"/>
  <c r="G151" i="4" s="1"/>
  <c r="D150" i="4"/>
  <c r="G150" i="4" s="1"/>
  <c r="D149" i="4"/>
  <c r="G149" i="4" s="1"/>
  <c r="D148" i="4"/>
  <c r="G148" i="4" s="1"/>
  <c r="D147" i="4"/>
  <c r="G147" i="4" s="1"/>
  <c r="D146" i="4"/>
  <c r="G146" i="4" s="1"/>
  <c r="D145" i="4"/>
  <c r="G145" i="4" s="1"/>
  <c r="D144" i="4"/>
  <c r="G144" i="4" s="1"/>
  <c r="D143" i="4"/>
  <c r="G143" i="4" s="1"/>
  <c r="D142" i="4"/>
  <c r="G142" i="4" s="1"/>
  <c r="D141" i="4"/>
  <c r="G141" i="4" s="1"/>
  <c r="D140" i="4"/>
  <c r="G140" i="4" s="1"/>
  <c r="D139" i="4"/>
  <c r="G139" i="4" s="1"/>
  <c r="D138" i="4"/>
  <c r="G138" i="4" s="1"/>
  <c r="D137" i="4"/>
  <c r="G137" i="4" s="1"/>
  <c r="D136" i="4"/>
  <c r="G136" i="4" s="1"/>
  <c r="D135" i="4"/>
  <c r="G135" i="4" s="1"/>
  <c r="D134" i="4"/>
  <c r="G134" i="4" s="1"/>
  <c r="D133" i="4"/>
  <c r="G133" i="4" s="1"/>
  <c r="D132" i="4"/>
  <c r="G132" i="4" s="1"/>
  <c r="D131" i="4"/>
  <c r="G131" i="4" s="1"/>
  <c r="D130" i="4"/>
  <c r="G130" i="4" s="1"/>
  <c r="D129" i="4"/>
  <c r="G129" i="4" s="1"/>
  <c r="D128" i="4"/>
  <c r="G128" i="4" s="1"/>
  <c r="D127" i="4"/>
  <c r="G127" i="4" s="1"/>
  <c r="D126" i="4"/>
  <c r="G126" i="4" s="1"/>
  <c r="D125" i="4"/>
  <c r="G125" i="4" s="1"/>
  <c r="D124" i="4"/>
  <c r="G124" i="4" s="1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G123" i="4" l="1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</calcChain>
</file>

<file path=xl/sharedStrings.xml><?xml version="1.0" encoding="utf-8"?>
<sst xmlns="http://schemas.openxmlformats.org/spreadsheetml/2006/main" count="1283" uniqueCount="449">
  <si>
    <t>RDVI</t>
  </si>
  <si>
    <t>Data de Falta</t>
  </si>
  <si>
    <t>Embarcação</t>
  </si>
  <si>
    <t>Divergência de peso do container</t>
  </si>
  <si>
    <t>Parametrização fiscal</t>
  </si>
  <si>
    <t>Fatura</t>
  </si>
  <si>
    <t>Emissão de NF</t>
  </si>
  <si>
    <t>Upload Follownet</t>
  </si>
  <si>
    <t>Transportadora</t>
  </si>
  <si>
    <t>MAPA</t>
  </si>
  <si>
    <t>Destino</t>
  </si>
  <si>
    <t>Agendamento de janela</t>
  </si>
  <si>
    <t>Cliente chegada</t>
  </si>
  <si>
    <t>Cliente saída</t>
  </si>
  <si>
    <t>Data de Programação</t>
  </si>
  <si>
    <t>ETA</t>
  </si>
  <si>
    <t>Liefer</t>
  </si>
  <si>
    <t>Numero DI</t>
  </si>
  <si>
    <t>Data de Entrada no EADI</t>
  </si>
  <si>
    <t>Data do Registro da DI</t>
  </si>
  <si>
    <t>Prazo RECOF</t>
  </si>
  <si>
    <t>Prazo Perdimento</t>
  </si>
  <si>
    <t xml:space="preserve">Pendências Registro 
 DI </t>
  </si>
  <si>
    <t xml:space="preserve">Divergência de lacre </t>
  </si>
  <si>
    <t>Data de Desembaraço</t>
  </si>
  <si>
    <t>Exportador</t>
  </si>
  <si>
    <t>Terminal chegada</t>
  </si>
  <si>
    <t>Terminal Saída</t>
  </si>
  <si>
    <t>DSV</t>
  </si>
  <si>
    <t>DSV / MBB</t>
  </si>
  <si>
    <t>LAST FOB</t>
  </si>
  <si>
    <t>MBB</t>
  </si>
  <si>
    <t>TERMINAL</t>
  </si>
  <si>
    <t>PRÉ-ALERTA</t>
  </si>
  <si>
    <t>RECEITA FEDERAL</t>
  </si>
  <si>
    <t>DECON</t>
  </si>
  <si>
    <t>IMPORT</t>
  </si>
  <si>
    <t>SISCOMEX</t>
  </si>
  <si>
    <t>CÁLCULO</t>
  </si>
  <si>
    <t>FOLLOWNET</t>
  </si>
  <si>
    <t>OUTLOOK</t>
  </si>
  <si>
    <t>Registrar DTA</t>
  </si>
  <si>
    <t>DSV - colocar cor</t>
  </si>
  <si>
    <t>DRIVE G</t>
  </si>
  <si>
    <t>UASC AL KHOR201</t>
  </si>
  <si>
    <t>1250251616</t>
  </si>
  <si>
    <t>1250251617</t>
  </si>
  <si>
    <t>1250251620</t>
  </si>
  <si>
    <t>1250251619</t>
  </si>
  <si>
    <t>1250251621</t>
  </si>
  <si>
    <t>1250251622</t>
  </si>
  <si>
    <t>1250251623</t>
  </si>
  <si>
    <t>1250251624</t>
  </si>
  <si>
    <t>1250251625</t>
  </si>
  <si>
    <t>1250251628</t>
  </si>
  <si>
    <t>1250251626</t>
  </si>
  <si>
    <t>1250251627</t>
  </si>
  <si>
    <t>1250251629</t>
  </si>
  <si>
    <t>1250251630</t>
  </si>
  <si>
    <t>1250251631</t>
  </si>
  <si>
    <t>1250251632</t>
  </si>
  <si>
    <t>1250251635</t>
  </si>
  <si>
    <t>1250251633</t>
  </si>
  <si>
    <t>1250251634</t>
  </si>
  <si>
    <t>1250251638</t>
  </si>
  <si>
    <t>1250251637</t>
  </si>
  <si>
    <t>1250251636</t>
  </si>
  <si>
    <t>1250251639</t>
  </si>
  <si>
    <t>1250251641</t>
  </si>
  <si>
    <t>1250251640</t>
  </si>
  <si>
    <t>1250251642</t>
  </si>
  <si>
    <t>1250251644</t>
  </si>
  <si>
    <t>1250251643</t>
  </si>
  <si>
    <t>1250251645</t>
  </si>
  <si>
    <t>1250251654</t>
  </si>
  <si>
    <t>1250251646</t>
  </si>
  <si>
    <t>1250251656</t>
  </si>
  <si>
    <t>1250251655</t>
  </si>
  <si>
    <t>1250251657</t>
  </si>
  <si>
    <t>1250251659</t>
  </si>
  <si>
    <t>1250251658</t>
  </si>
  <si>
    <t>1250251662</t>
  </si>
  <si>
    <t>1250251660</t>
  </si>
  <si>
    <t>1250251661</t>
  </si>
  <si>
    <t>1250251663</t>
  </si>
  <si>
    <t>1250251664</t>
  </si>
  <si>
    <t>1250251665</t>
  </si>
  <si>
    <t>1250251667</t>
  </si>
  <si>
    <t>1250251666</t>
  </si>
  <si>
    <t>1250251669</t>
  </si>
  <si>
    <t>1250251668</t>
  </si>
  <si>
    <t>1250251671</t>
  </si>
  <si>
    <t>1250251670</t>
  </si>
  <si>
    <t>1250251673</t>
  </si>
  <si>
    <t>1250251672</t>
  </si>
  <si>
    <t>1250251674</t>
  </si>
  <si>
    <t>1250251677</t>
  </si>
  <si>
    <t>1250251675</t>
  </si>
  <si>
    <t>1250251676</t>
  </si>
  <si>
    <t>1250251678</t>
  </si>
  <si>
    <t>1250251679</t>
  </si>
  <si>
    <t>1250251681</t>
  </si>
  <si>
    <t>1250251680</t>
  </si>
  <si>
    <t>1250251682</t>
  </si>
  <si>
    <t>1250251685</t>
  </si>
  <si>
    <t>1250251683</t>
  </si>
  <si>
    <t>1250251698</t>
  </si>
  <si>
    <t>1250251689</t>
  </si>
  <si>
    <t>1250251690</t>
  </si>
  <si>
    <t>1250251691</t>
  </si>
  <si>
    <t>1250251692</t>
  </si>
  <si>
    <t>1250251693</t>
  </si>
  <si>
    <t>1250251696</t>
  </si>
  <si>
    <t>1250251694</t>
  </si>
  <si>
    <t>1250251695</t>
  </si>
  <si>
    <t>1250251697</t>
  </si>
  <si>
    <t>1250251700</t>
  </si>
  <si>
    <t>1250251699</t>
  </si>
  <si>
    <t>1250251701</t>
  </si>
  <si>
    <t>1250251706</t>
  </si>
  <si>
    <t>1250251702</t>
  </si>
  <si>
    <t>1250251703</t>
  </si>
  <si>
    <t>1250251704</t>
  </si>
  <si>
    <t>1250251707</t>
  </si>
  <si>
    <t>1250251705</t>
  </si>
  <si>
    <t>1250251708</t>
  </si>
  <si>
    <t>1250251709</t>
  </si>
  <si>
    <t>1250251710</t>
  </si>
  <si>
    <t>1250251717</t>
  </si>
  <si>
    <t>1250251711</t>
  </si>
  <si>
    <t>1250251712</t>
  </si>
  <si>
    <t>1250251719</t>
  </si>
  <si>
    <t>1250251714</t>
  </si>
  <si>
    <t>1250251716</t>
  </si>
  <si>
    <t>1250251715</t>
  </si>
  <si>
    <t>1250251718</t>
  </si>
  <si>
    <t>1250251721</t>
  </si>
  <si>
    <t>1250251720</t>
  </si>
  <si>
    <t>1250251722</t>
  </si>
  <si>
    <t>1250251724</t>
  </si>
  <si>
    <t>1250251725</t>
  </si>
  <si>
    <t>1250251723</t>
  </si>
  <si>
    <t>1250251727</t>
  </si>
  <si>
    <t>1250251726</t>
  </si>
  <si>
    <t>1250251730</t>
  </si>
  <si>
    <t>1250251728</t>
  </si>
  <si>
    <t>1250251729</t>
  </si>
  <si>
    <t>1250251731</t>
  </si>
  <si>
    <t>1250251732</t>
  </si>
  <si>
    <t>1250251733</t>
  </si>
  <si>
    <t>1250251734</t>
  </si>
  <si>
    <t>1250251735</t>
  </si>
  <si>
    <t>1250251737</t>
  </si>
  <si>
    <t>1250251736</t>
  </si>
  <si>
    <t>1250251738</t>
  </si>
  <si>
    <t>1250251741</t>
  </si>
  <si>
    <t>1250251740</t>
  </si>
  <si>
    <t>1250251739</t>
  </si>
  <si>
    <t>1250251744</t>
  </si>
  <si>
    <t>1250251742</t>
  </si>
  <si>
    <t>1250251743</t>
  </si>
  <si>
    <t>1250251745</t>
  </si>
  <si>
    <t>1250251747</t>
  </si>
  <si>
    <t>1250251746</t>
  </si>
  <si>
    <t>1250251618</t>
  </si>
  <si>
    <t>Data Planejada</t>
  </si>
  <si>
    <t>Ação DSV</t>
  </si>
  <si>
    <t>MSC CATERINA202</t>
  </si>
  <si>
    <t>1250252233</t>
  </si>
  <si>
    <t>1250252232</t>
  </si>
  <si>
    <t>1250252234</t>
  </si>
  <si>
    <t>1250251024</t>
  </si>
  <si>
    <t>1250252235</t>
  </si>
  <si>
    <t>1250252237</t>
  </si>
  <si>
    <t>1250252236</t>
  </si>
  <si>
    <t>1250252241</t>
  </si>
  <si>
    <t>1250252238</t>
  </si>
  <si>
    <t>1250252242</t>
  </si>
  <si>
    <t>1250252240</t>
  </si>
  <si>
    <t>1250252239</t>
  </si>
  <si>
    <t>1250252243</t>
  </si>
  <si>
    <t>1250252244</t>
  </si>
  <si>
    <t>1250252245</t>
  </si>
  <si>
    <t>1250252246</t>
  </si>
  <si>
    <t>1250252250</t>
  </si>
  <si>
    <t>1250252252</t>
  </si>
  <si>
    <t>1250252247</t>
  </si>
  <si>
    <t>1250252249</t>
  </si>
  <si>
    <t>1250252248</t>
  </si>
  <si>
    <t>1250252251</t>
  </si>
  <si>
    <t>1250252259</t>
  </si>
  <si>
    <t>1250252253</t>
  </si>
  <si>
    <t>1250252254</t>
  </si>
  <si>
    <t>1250252262</t>
  </si>
  <si>
    <t>1250252255</t>
  </si>
  <si>
    <t>1250252257</t>
  </si>
  <si>
    <t>1250252258</t>
  </si>
  <si>
    <t>1250252256</t>
  </si>
  <si>
    <t>1250252261</t>
  </si>
  <si>
    <t>1250252260</t>
  </si>
  <si>
    <t>1250252264</t>
  </si>
  <si>
    <t>1250252263</t>
  </si>
  <si>
    <t>1250252265</t>
  </si>
  <si>
    <t>1250252267</t>
  </si>
  <si>
    <t>1250252266</t>
  </si>
  <si>
    <t>1250252277</t>
  </si>
  <si>
    <t>1250252268</t>
  </si>
  <si>
    <t>1250252272</t>
  </si>
  <si>
    <t>1250252269</t>
  </si>
  <si>
    <t>1250252270</t>
  </si>
  <si>
    <t>1250252273</t>
  </si>
  <si>
    <t>1250252271</t>
  </si>
  <si>
    <t>1250252385</t>
  </si>
  <si>
    <t>1250252274</t>
  </si>
  <si>
    <t>1250252391</t>
  </si>
  <si>
    <t>1250252276</t>
  </si>
  <si>
    <t>1250252275</t>
  </si>
  <si>
    <t>1250252278</t>
  </si>
  <si>
    <t>1250252392</t>
  </si>
  <si>
    <t>1250252279</t>
  </si>
  <si>
    <t>1250252284</t>
  </si>
  <si>
    <t>1250252280</t>
  </si>
  <si>
    <t>1250252281</t>
  </si>
  <si>
    <t>1250252283</t>
  </si>
  <si>
    <t>1250252282</t>
  </si>
  <si>
    <t>1250252285</t>
  </si>
  <si>
    <t>1250252286</t>
  </si>
  <si>
    <t>1250252287</t>
  </si>
  <si>
    <t>1250252288</t>
  </si>
  <si>
    <t>1250252292</t>
  </si>
  <si>
    <t>1250252289</t>
  </si>
  <si>
    <t>1250252290</t>
  </si>
  <si>
    <t>1250252291</t>
  </si>
  <si>
    <t>1250252294</t>
  </si>
  <si>
    <t>1250252293</t>
  </si>
  <si>
    <t>1250252296</t>
  </si>
  <si>
    <t>1250252295</t>
  </si>
  <si>
    <t>1250252298</t>
  </si>
  <si>
    <t>1250252297</t>
  </si>
  <si>
    <t>1250252299</t>
  </si>
  <si>
    <t>1250252301</t>
  </si>
  <si>
    <t>1250252300</t>
  </si>
  <si>
    <t>1250252302</t>
  </si>
  <si>
    <t>1250252303</t>
  </si>
  <si>
    <t>1250252304</t>
  </si>
  <si>
    <t>1250252306</t>
  </si>
  <si>
    <t>1250252305</t>
  </si>
  <si>
    <t>1250252307</t>
  </si>
  <si>
    <t>1250252309</t>
  </si>
  <si>
    <t>1250252310</t>
  </si>
  <si>
    <t>1250252315</t>
  </si>
  <si>
    <t>1250252313</t>
  </si>
  <si>
    <t>1250252312</t>
  </si>
  <si>
    <t>1250252311</t>
  </si>
  <si>
    <t>1250252314</t>
  </si>
  <si>
    <t>1250252316</t>
  </si>
  <si>
    <t>1250252321</t>
  </si>
  <si>
    <t>1250252317</t>
  </si>
  <si>
    <t>1250252318</t>
  </si>
  <si>
    <t>1250252320</t>
  </si>
  <si>
    <t>1250252319</t>
  </si>
  <si>
    <t>1250252326</t>
  </si>
  <si>
    <t>1250252322</t>
  </si>
  <si>
    <t>1250252328</t>
  </si>
  <si>
    <t>1250252323</t>
  </si>
  <si>
    <t>1250252324</t>
  </si>
  <si>
    <t>1250252327</t>
  </si>
  <si>
    <t>1250252325</t>
  </si>
  <si>
    <t>1250252330</t>
  </si>
  <si>
    <t>1250252329</t>
  </si>
  <si>
    <t>1250252333</t>
  </si>
  <si>
    <t>1250252332</t>
  </si>
  <si>
    <t>1250252331</t>
  </si>
  <si>
    <t>1250252334</t>
  </si>
  <si>
    <t>1250252335</t>
  </si>
  <si>
    <t>1250252338</t>
  </si>
  <si>
    <t>1250252336</t>
  </si>
  <si>
    <t>1250252337</t>
  </si>
  <si>
    <t>1250252340</t>
  </si>
  <si>
    <t>1250252339</t>
  </si>
  <si>
    <t>1250252343</t>
  </si>
  <si>
    <t>1250252342</t>
  </si>
  <si>
    <t>1250252341</t>
  </si>
  <si>
    <t>1250252345</t>
  </si>
  <si>
    <t>1250252349</t>
  </si>
  <si>
    <t>1250252344</t>
  </si>
  <si>
    <t>1250252346</t>
  </si>
  <si>
    <t>1250252347</t>
  </si>
  <si>
    <t>1250252348</t>
  </si>
  <si>
    <t>1250252350</t>
  </si>
  <si>
    <t>1250252356</t>
  </si>
  <si>
    <t>1250252351</t>
  </si>
  <si>
    <t>1250252353</t>
  </si>
  <si>
    <t>1250252352</t>
  </si>
  <si>
    <t>1250252355</t>
  </si>
  <si>
    <t>1250252354</t>
  </si>
  <si>
    <t>1250252361</t>
  </si>
  <si>
    <t>1250252357</t>
  </si>
  <si>
    <t>1250252363</t>
  </si>
  <si>
    <t>1250252358</t>
  </si>
  <si>
    <t>1250252360</t>
  </si>
  <si>
    <t>1250252359</t>
  </si>
  <si>
    <t>1250252365</t>
  </si>
  <si>
    <t>1250252366</t>
  </si>
  <si>
    <t>1250252362</t>
  </si>
  <si>
    <t>1250252364</t>
  </si>
  <si>
    <t>1250252369</t>
  </si>
  <si>
    <t>1250252367</t>
  </si>
  <si>
    <t>1250252368</t>
  </si>
  <si>
    <t>1250252370</t>
  </si>
  <si>
    <t>1250252372</t>
  </si>
  <si>
    <t>1250252371</t>
  </si>
  <si>
    <t>1250252373</t>
  </si>
  <si>
    <t>1250252380</t>
  </si>
  <si>
    <t>1250252374</t>
  </si>
  <si>
    <t>1250252375</t>
  </si>
  <si>
    <t>1250252376</t>
  </si>
  <si>
    <t>1250252377</t>
  </si>
  <si>
    <t>1250252379</t>
  </si>
  <si>
    <t>1250252378</t>
  </si>
  <si>
    <t>MSC ATHENS203</t>
  </si>
  <si>
    <t>1250253021</t>
  </si>
  <si>
    <t>1250253019</t>
  </si>
  <si>
    <t>1250253018</t>
  </si>
  <si>
    <t>1250253020</t>
  </si>
  <si>
    <t>1250253023</t>
  </si>
  <si>
    <t>1250253022</t>
  </si>
  <si>
    <t>1250253024</t>
  </si>
  <si>
    <t>1250253026</t>
  </si>
  <si>
    <t>1250253025</t>
  </si>
  <si>
    <t>1250253027</t>
  </si>
  <si>
    <t>1250253032</t>
  </si>
  <si>
    <t>1250253029</t>
  </si>
  <si>
    <t>1250253028</t>
  </si>
  <si>
    <t>1250253031</t>
  </si>
  <si>
    <t>1250253030</t>
  </si>
  <si>
    <t>1250253034</t>
  </si>
  <si>
    <t>1250253033</t>
  </si>
  <si>
    <t>1250253035</t>
  </si>
  <si>
    <t>1250253036</t>
  </si>
  <si>
    <t>1250253037</t>
  </si>
  <si>
    <t>1250253038</t>
  </si>
  <si>
    <t>1250253042</t>
  </si>
  <si>
    <t>1250253041</t>
  </si>
  <si>
    <t>1250253039</t>
  </si>
  <si>
    <t>1250253040</t>
  </si>
  <si>
    <t>1250253043</t>
  </si>
  <si>
    <t>1250253046</t>
  </si>
  <si>
    <t>1250253045</t>
  </si>
  <si>
    <t>1250253044</t>
  </si>
  <si>
    <t>1250253047</t>
  </si>
  <si>
    <t>1250253052</t>
  </si>
  <si>
    <t>1250253049</t>
  </si>
  <si>
    <t>1250253048</t>
  </si>
  <si>
    <t>1250253055</t>
  </si>
  <si>
    <t>1250253056</t>
  </si>
  <si>
    <t>1250253051</t>
  </si>
  <si>
    <t>1250253050</t>
  </si>
  <si>
    <t>1250253054</t>
  </si>
  <si>
    <t>1250253053</t>
  </si>
  <si>
    <t>1250253058</t>
  </si>
  <si>
    <t>1250253057</t>
  </si>
  <si>
    <t>1250253060</t>
  </si>
  <si>
    <t>1250253059</t>
  </si>
  <si>
    <t>1250253061</t>
  </si>
  <si>
    <t>1250253062</t>
  </si>
  <si>
    <t>1250253063</t>
  </si>
  <si>
    <t>1250253064</t>
  </si>
  <si>
    <t>1250253065</t>
  </si>
  <si>
    <t>1250253069</t>
  </si>
  <si>
    <t>1250253066</t>
  </si>
  <si>
    <t>1250253067</t>
  </si>
  <si>
    <t>1250253071</t>
  </si>
  <si>
    <t>1250253068</t>
  </si>
  <si>
    <t>1250253070</t>
  </si>
  <si>
    <t>1250253075</t>
  </si>
  <si>
    <t>1250253072</t>
  </si>
  <si>
    <t>1250253073</t>
  </si>
  <si>
    <t>1250253074</t>
  </si>
  <si>
    <t>1250253076</t>
  </si>
  <si>
    <t>1250253080</t>
  </si>
  <si>
    <t>1250253077</t>
  </si>
  <si>
    <t>1250253078</t>
  </si>
  <si>
    <t>1250253079</t>
  </si>
  <si>
    <t>1250253082</t>
  </si>
  <si>
    <t>1250253081</t>
  </si>
  <si>
    <t>1250253084</t>
  </si>
  <si>
    <t>1250253083</t>
  </si>
  <si>
    <t>1250253087</t>
  </si>
  <si>
    <t>1250253085</t>
  </si>
  <si>
    <t>1250253086</t>
  </si>
  <si>
    <t>1250253088</t>
  </si>
  <si>
    <t>1250253089</t>
  </si>
  <si>
    <t>1250253091</t>
  </si>
  <si>
    <t>1250253090</t>
  </si>
  <si>
    <t>1250253094</t>
  </si>
  <si>
    <t>1250253093</t>
  </si>
  <si>
    <t>1250253092</t>
  </si>
  <si>
    <t>1250253097</t>
  </si>
  <si>
    <t>1250253095</t>
  </si>
  <si>
    <t>1250253096</t>
  </si>
  <si>
    <t>1250253100</t>
  </si>
  <si>
    <t>1250253099</t>
  </si>
  <si>
    <t>1250253098</t>
  </si>
  <si>
    <t>1250253101</t>
  </si>
  <si>
    <t>1250253102</t>
  </si>
  <si>
    <t>1250253104</t>
  </si>
  <si>
    <t>1250253103</t>
  </si>
  <si>
    <t>1250253105</t>
  </si>
  <si>
    <t>1250253107</t>
  </si>
  <si>
    <t>1250253106</t>
  </si>
  <si>
    <t>1250253110</t>
  </si>
  <si>
    <t>1250253108</t>
  </si>
  <si>
    <t>1250253109</t>
  </si>
  <si>
    <t>1250253112</t>
  </si>
  <si>
    <t>1250253111</t>
  </si>
  <si>
    <t>1250253116</t>
  </si>
  <si>
    <t>1250253113</t>
  </si>
  <si>
    <t>1250253115</t>
  </si>
  <si>
    <t>1250253114</t>
  </si>
  <si>
    <t>1250253120</t>
  </si>
  <si>
    <t>1250253117</t>
  </si>
  <si>
    <t>1250253119</t>
  </si>
  <si>
    <t>1250253118</t>
  </si>
  <si>
    <t>1250253121</t>
  </si>
  <si>
    <t>1250253123</t>
  </si>
  <si>
    <t>1250253122</t>
  </si>
  <si>
    <t>1250253125</t>
  </si>
  <si>
    <t>1250253124</t>
  </si>
  <si>
    <t>1250253128</t>
  </si>
  <si>
    <t>1250253126</t>
  </si>
  <si>
    <t>1250253130</t>
  </si>
  <si>
    <t>1250253127</t>
  </si>
  <si>
    <t>1250253134</t>
  </si>
  <si>
    <t>1250253131</t>
  </si>
  <si>
    <t>1250253129</t>
  </si>
  <si>
    <t>1250253132</t>
  </si>
  <si>
    <t>1250253133</t>
  </si>
  <si>
    <t>1250253138</t>
  </si>
  <si>
    <t>1250253135</t>
  </si>
  <si>
    <t>1250253137</t>
  </si>
  <si>
    <t>1250253136</t>
  </si>
  <si>
    <t>1250253140</t>
  </si>
  <si>
    <t>1250253139</t>
  </si>
  <si>
    <t>1250253142</t>
  </si>
  <si>
    <t>1250253143</t>
  </si>
  <si>
    <t>CC</t>
  </si>
  <si>
    <t>Status</t>
  </si>
  <si>
    <t>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</si>
</sst>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71" formatCode="d/m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10" fontId="2" fillId="2" borderId="0" xfId="1" applyNumberFormat="1" applyFont="1" applyFill="1" applyBorder="1" applyAlignment="1" applyProtection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0" fontId="3" fillId="0" borderId="1" xfId="1" applyNumberFormat="1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10" fontId="0" fillId="3" borderId="0" xfId="1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7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</cellXfs>
  <cellStyles count="2">
    <cellStyle name="Normal" xfId="0" builtinId="0"/>
    <cellStyle name="Porcentagem" xfId="1" builtinId="5"/>
  </cellStyles>
  <dxfs count="15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5_OLL4_Almox_Truck\5_000_Gerencia\5_010_Gestao\05_011_BI_Container\Status_do_Navio\Status%20dos%20Navios_OLL4_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quivos%20Necess&#225;rios/DE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ROW"/>
      <sheetName val="Info"/>
      <sheetName val="MMSI"/>
    </sheetNames>
    <sheetDataSet>
      <sheetData sheetId="0">
        <row r="3">
          <cell r="D3" t="str">
            <v>Consolidado</v>
          </cell>
          <cell r="E3" t="str">
            <v>Origem</v>
          </cell>
          <cell r="F3" t="str">
            <v>MMSI</v>
          </cell>
          <cell r="G3" t="str">
            <v>Qtde de Container</v>
          </cell>
          <cell r="H3" t="str">
            <v>ETD - Porto</v>
          </cell>
          <cell r="I3" t="str">
            <v>Latitude</v>
          </cell>
          <cell r="J3" t="str">
            <v>Longitude</v>
          </cell>
          <cell r="K3" t="str">
            <v>ETD Oficial (Origem)</v>
          </cell>
          <cell r="L3" t="str">
            <v>ETD Real / Estimado
(Origem)</v>
          </cell>
          <cell r="M3" t="str">
            <v>Atraso ETD - 
(Origem)
*Dias úteis</v>
          </cell>
          <cell r="N3" t="str">
            <v xml:space="preserve">ETA Oficial 
(Porto de Santos) </v>
          </cell>
          <cell r="O3" t="str">
            <v>ETA Real / Estimado
(Porto de Santos)</v>
          </cell>
          <cell r="P3" t="str">
            <v>Atraso ETA  
(Porto de Santos)
*Dias úteis</v>
          </cell>
        </row>
        <row r="4">
          <cell r="D4" t="str">
            <v>HUNGARY</v>
          </cell>
          <cell r="E4" t="str">
            <v>CC</v>
          </cell>
          <cell r="F4">
            <v>256767000</v>
          </cell>
          <cell r="G4"/>
          <cell r="H4" t="str">
            <v>Antwerpen</v>
          </cell>
          <cell r="I4"/>
          <cell r="J4"/>
          <cell r="K4">
            <v>44498</v>
          </cell>
          <cell r="L4">
            <v>44504</v>
          </cell>
          <cell r="M4">
            <v>5</v>
          </cell>
          <cell r="N4">
            <v>44516</v>
          </cell>
          <cell r="O4">
            <v>44520</v>
          </cell>
          <cell r="P4">
            <v>3</v>
          </cell>
        </row>
        <row r="5">
          <cell r="D5" t="str">
            <v>MSC PALAK</v>
          </cell>
          <cell r="E5" t="str">
            <v>CC</v>
          </cell>
          <cell r="F5" t="str">
            <v> 255805865</v>
          </cell>
          <cell r="G5"/>
          <cell r="H5" t="str">
            <v>Antwerpen</v>
          </cell>
          <cell r="I5"/>
          <cell r="J5"/>
          <cell r="K5">
            <v>44505</v>
          </cell>
          <cell r="L5">
            <v>44514</v>
          </cell>
          <cell r="M5">
            <v>6</v>
          </cell>
          <cell r="N5">
            <v>44523</v>
          </cell>
          <cell r="O5">
            <v>44531</v>
          </cell>
          <cell r="P5">
            <v>6</v>
          </cell>
        </row>
        <row r="6">
          <cell r="D6" t="str">
            <v>UASC AL KOHR</v>
          </cell>
          <cell r="E6" t="str">
            <v>CC</v>
          </cell>
          <cell r="F6" t="str">
            <v/>
          </cell>
          <cell r="G6"/>
          <cell r="H6" t="str">
            <v>Antwerpen</v>
          </cell>
          <cell r="I6"/>
          <cell r="J6"/>
          <cell r="K6">
            <v>44512</v>
          </cell>
          <cell r="L6">
            <v>44527</v>
          </cell>
          <cell r="M6">
            <v>11</v>
          </cell>
          <cell r="N6">
            <v>44530</v>
          </cell>
          <cell r="O6">
            <v>44541</v>
          </cell>
          <cell r="P6">
            <v>8</v>
          </cell>
        </row>
        <row r="7">
          <cell r="D7" t="str">
            <v>MSC CATERINA</v>
          </cell>
          <cell r="E7" t="str">
            <v>CC</v>
          </cell>
          <cell r="F7">
            <v>255806492</v>
          </cell>
          <cell r="G7"/>
          <cell r="H7" t="str">
            <v>Antwerpen</v>
          </cell>
          <cell r="I7"/>
          <cell r="J7"/>
          <cell r="K7">
            <v>44519</v>
          </cell>
          <cell r="L7"/>
          <cell r="M7"/>
          <cell r="N7"/>
          <cell r="O7"/>
          <cell r="P7"/>
        </row>
        <row r="8">
          <cell r="D8" t="str">
            <v>MSC ATHENS</v>
          </cell>
          <cell r="E8" t="str">
            <v>CC</v>
          </cell>
          <cell r="F8">
            <v>256858000</v>
          </cell>
          <cell r="G8"/>
          <cell r="H8" t="str">
            <v>Antwerpen</v>
          </cell>
          <cell r="I8"/>
          <cell r="J8"/>
          <cell r="K8">
            <v>44526</v>
          </cell>
          <cell r="L8">
            <v>44540</v>
          </cell>
          <cell r="M8">
            <v>11</v>
          </cell>
          <cell r="N8">
            <v>44544</v>
          </cell>
          <cell r="O8">
            <v>44557</v>
          </cell>
          <cell r="P8">
            <v>9</v>
          </cell>
        </row>
        <row r="9">
          <cell r="D9" t="str">
            <v>UASC ZAMZAM</v>
          </cell>
          <cell r="E9" t="str">
            <v>CC</v>
          </cell>
          <cell r="F9">
            <v>219112000</v>
          </cell>
          <cell r="G9"/>
          <cell r="H9" t="str">
            <v>Antwerpen</v>
          </cell>
          <cell r="I9"/>
          <cell r="J9"/>
          <cell r="K9">
            <v>44533</v>
          </cell>
          <cell r="L9">
            <v>44544</v>
          </cell>
          <cell r="M9">
            <v>8</v>
          </cell>
          <cell r="N9">
            <v>44551</v>
          </cell>
          <cell r="O9">
            <v>44564</v>
          </cell>
          <cell r="P9">
            <v>9</v>
          </cell>
        </row>
        <row r="10">
          <cell r="D10" t="str">
            <v>MSC MICHELA</v>
          </cell>
          <cell r="E10" t="str">
            <v>CC</v>
          </cell>
          <cell r="F10">
            <v>255805929</v>
          </cell>
          <cell r="G10"/>
          <cell r="H10" t="str">
            <v>Antwerpen</v>
          </cell>
          <cell r="I10"/>
          <cell r="J10"/>
          <cell r="K10">
            <v>44540</v>
          </cell>
          <cell r="L10">
            <v>44548</v>
          </cell>
          <cell r="M10">
            <v>6</v>
          </cell>
          <cell r="N10">
            <v>44558</v>
          </cell>
          <cell r="O10">
            <v>44565</v>
          </cell>
          <cell r="P10">
            <v>5</v>
          </cell>
        </row>
        <row r="11">
          <cell r="D11" t="str">
            <v>MEHUIN</v>
          </cell>
          <cell r="E11" t="str">
            <v>CC</v>
          </cell>
          <cell r="F11">
            <v>636092682</v>
          </cell>
          <cell r="G11"/>
          <cell r="H11" t="str">
            <v>Antwerpen</v>
          </cell>
          <cell r="I11"/>
          <cell r="J11"/>
          <cell r="K11">
            <v>44547</v>
          </cell>
          <cell r="L11">
            <v>44558</v>
          </cell>
          <cell r="M11">
            <v>8</v>
          </cell>
          <cell r="N11">
            <v>44565</v>
          </cell>
          <cell r="O11">
            <v>44575</v>
          </cell>
          <cell r="P11">
            <v>8</v>
          </cell>
        </row>
        <row r="12">
          <cell r="D12" t="str">
            <v>MSC SOFIA CELESTE</v>
          </cell>
          <cell r="E12" t="str">
            <v>CC</v>
          </cell>
          <cell r="F12">
            <v>255806495</v>
          </cell>
          <cell r="G12"/>
          <cell r="H12" t="str">
            <v>Antwerpen</v>
          </cell>
          <cell r="I12"/>
          <cell r="J12"/>
          <cell r="K12">
            <v>44554</v>
          </cell>
          <cell r="L12">
            <v>44563</v>
          </cell>
          <cell r="M12">
            <v>6</v>
          </cell>
          <cell r="N12">
            <v>44572</v>
          </cell>
          <cell r="O12">
            <v>44581</v>
          </cell>
          <cell r="P12">
            <v>7</v>
          </cell>
        </row>
        <row r="13">
          <cell r="D13" t="str">
            <v>HUNGARY</v>
          </cell>
          <cell r="E13" t="str">
            <v>CC</v>
          </cell>
          <cell r="F13">
            <v>256767000</v>
          </cell>
          <cell r="G13"/>
          <cell r="H13" t="str">
            <v>Antwerpen</v>
          </cell>
          <cell r="I13"/>
          <cell r="J13"/>
          <cell r="K13">
            <v>44561</v>
          </cell>
          <cell r="L13">
            <v>44571</v>
          </cell>
          <cell r="M13">
            <v>7</v>
          </cell>
          <cell r="N13">
            <v>44579</v>
          </cell>
          <cell r="O13">
            <v>44588</v>
          </cell>
          <cell r="P13">
            <v>7</v>
          </cell>
        </row>
        <row r="14">
          <cell r="D14" t="str">
            <v>MSC PALAK152</v>
          </cell>
          <cell r="E14" t="str">
            <v xml:space="preserve">CC </v>
          </cell>
          <cell r="F14" t="str">
            <v> 255805865</v>
          </cell>
          <cell r="G14"/>
          <cell r="H14" t="str">
            <v>Antwerpen</v>
          </cell>
          <cell r="I14"/>
          <cell r="J14"/>
          <cell r="K14">
            <v>44568</v>
          </cell>
          <cell r="L14">
            <v>44580</v>
          </cell>
          <cell r="M14">
            <v>9</v>
          </cell>
          <cell r="N14">
            <v>44586</v>
          </cell>
          <cell r="O14">
            <v>44595</v>
          </cell>
          <cell r="P14">
            <v>7</v>
          </cell>
        </row>
        <row r="15">
          <cell r="D15" t="str">
            <v>UASC AL KHOR201</v>
          </cell>
          <cell r="E15" t="str">
            <v>CC</v>
          </cell>
          <cell r="F15" t="str">
            <v> 636016983</v>
          </cell>
          <cell r="G15"/>
          <cell r="H15" t="str">
            <v>Antwerpen</v>
          </cell>
          <cell r="I15"/>
          <cell r="J15"/>
          <cell r="K15">
            <v>44575</v>
          </cell>
          <cell r="L15">
            <v>44588</v>
          </cell>
          <cell r="M15">
            <v>10</v>
          </cell>
          <cell r="N15">
            <v>44593</v>
          </cell>
          <cell r="O15">
            <v>44611</v>
          </cell>
          <cell r="P15">
            <v>13</v>
          </cell>
        </row>
        <row r="16">
          <cell r="D16" t="str">
            <v>MSC CATERINA202</v>
          </cell>
          <cell r="E16" t="str">
            <v>CC</v>
          </cell>
          <cell r="F16">
            <v>255806492</v>
          </cell>
          <cell r="G16">
            <v>152</v>
          </cell>
          <cell r="H16" t="str">
            <v>Antwerpen</v>
          </cell>
          <cell r="I16"/>
          <cell r="J16"/>
          <cell r="K16">
            <v>44582</v>
          </cell>
          <cell r="L16">
            <v>44596</v>
          </cell>
          <cell r="M16">
            <v>11</v>
          </cell>
          <cell r="N16">
            <v>44600</v>
          </cell>
          <cell r="O16">
            <v>44613</v>
          </cell>
          <cell r="P16">
            <v>9</v>
          </cell>
        </row>
        <row r="17">
          <cell r="D17" t="str">
            <v>MSC ATHENS203</v>
          </cell>
          <cell r="E17" t="str">
            <v>CC</v>
          </cell>
          <cell r="F17">
            <v>256858000</v>
          </cell>
          <cell r="G17">
            <v>125</v>
          </cell>
          <cell r="H17" t="str">
            <v>Antwerpen</v>
          </cell>
          <cell r="I17">
            <v>-23.920079999999999</v>
          </cell>
          <cell r="J17">
            <v>-46.354750000000003</v>
          </cell>
          <cell r="K17">
            <v>44589</v>
          </cell>
          <cell r="L17">
            <v>44603</v>
          </cell>
          <cell r="M17">
            <v>11</v>
          </cell>
          <cell r="N17">
            <v>44607</v>
          </cell>
          <cell r="O17">
            <v>44616</v>
          </cell>
          <cell r="P17">
            <v>7</v>
          </cell>
        </row>
        <row r="18">
          <cell r="D18" t="str">
            <v>UASC ZAMZAM204</v>
          </cell>
          <cell r="E18" t="str">
            <v>CC</v>
          </cell>
          <cell r="F18">
            <v>219112000</v>
          </cell>
          <cell r="G18">
            <v>123</v>
          </cell>
          <cell r="H18" t="str">
            <v>Antwerpen</v>
          </cell>
          <cell r="I18">
            <v>35.514470000000003</v>
          </cell>
          <cell r="J18">
            <v>-10.84013</v>
          </cell>
          <cell r="K18">
            <v>44596</v>
          </cell>
          <cell r="L18">
            <v>44609</v>
          </cell>
          <cell r="M18">
            <v>10</v>
          </cell>
          <cell r="N18">
            <v>44614</v>
          </cell>
          <cell r="O18">
            <v>44626</v>
          </cell>
          <cell r="P18">
            <v>8</v>
          </cell>
        </row>
        <row r="19">
          <cell r="D19" t="str">
            <v>MSC MICHELA206</v>
          </cell>
          <cell r="E19" t="str">
            <v>CC</v>
          </cell>
          <cell r="F19">
            <v>255805929</v>
          </cell>
          <cell r="G19">
            <v>105</v>
          </cell>
          <cell r="H19" t="str">
            <v>Antwerpen</v>
          </cell>
          <cell r="I19">
            <v>51.959890000000001</v>
          </cell>
          <cell r="J19">
            <v>4.0681700000000003</v>
          </cell>
          <cell r="K19">
            <v>44610</v>
          </cell>
          <cell r="L19">
            <v>44621</v>
          </cell>
          <cell r="M19">
            <v>8</v>
          </cell>
          <cell r="N19">
            <v>44621</v>
          </cell>
          <cell r="O19">
            <v>44630</v>
          </cell>
          <cell r="P19">
            <v>7</v>
          </cell>
        </row>
        <row r="20">
          <cell r="D20" t="str">
            <v>MEHUIN207</v>
          </cell>
          <cell r="E20" t="str">
            <v>CC</v>
          </cell>
          <cell r="F20">
            <v>636092682</v>
          </cell>
          <cell r="G20">
            <v>111</v>
          </cell>
          <cell r="H20" t="str">
            <v>Antwerpen</v>
          </cell>
          <cell r="I20">
            <v>52.062260000000002</v>
          </cell>
          <cell r="J20">
            <v>2.3498800000000002</v>
          </cell>
          <cell r="K20"/>
          <cell r="L20">
            <v>44620</v>
          </cell>
          <cell r="M20"/>
          <cell r="N20">
            <v>44628</v>
          </cell>
          <cell r="O20">
            <v>44641</v>
          </cell>
          <cell r="P20">
            <v>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tionMaterialProgrammingE"/>
    </sheetNames>
    <sheetDataSet>
      <sheetData sheetId="0">
        <row r="4">
          <cell r="B4">
            <v>80533112</v>
          </cell>
          <cell r="C4" t="str">
            <v xml:space="preserve">540200742 </v>
          </cell>
          <cell r="E4" t="str">
            <v/>
          </cell>
          <cell r="F4" t="str">
            <v/>
          </cell>
          <cell r="G4" t="str">
            <v xml:space="preserve">UASC AL KHOR                                      </v>
          </cell>
          <cell r="I4" t="str">
            <v/>
          </cell>
          <cell r="J4">
            <v>22</v>
          </cell>
          <cell r="K4" t="str">
            <v>6</v>
          </cell>
          <cell r="L4" t="str">
            <v>22</v>
          </cell>
          <cell r="M4" t="str">
            <v>0</v>
          </cell>
          <cell r="N4" t="str">
            <v>6</v>
          </cell>
          <cell r="O4" t="str">
            <v>23</v>
          </cell>
          <cell r="P4" t="str">
            <v>19</v>
          </cell>
          <cell r="Q4" t="str">
            <v>0</v>
          </cell>
          <cell r="R4" t="str">
            <v>0</v>
          </cell>
          <cell r="S4" t="str">
            <v>Não</v>
          </cell>
          <cell r="T4" t="str">
            <v xml:space="preserve">HLBU1636624           </v>
          </cell>
          <cell r="U4" t="str">
            <v>15/03/2022</v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 xml:space="preserve">8 </v>
          </cell>
          <cell r="AA4" t="str">
            <v>1</v>
          </cell>
          <cell r="AB4" t="str">
            <v>48</v>
          </cell>
          <cell r="AC4" t="str">
            <v>11</v>
          </cell>
          <cell r="AD4" t="str">
            <v xml:space="preserve">HLBU1636624              </v>
          </cell>
          <cell r="AE4" t="str">
            <v/>
          </cell>
          <cell r="AF4" t="str">
            <v/>
          </cell>
          <cell r="AG4" t="str">
            <v>13682900</v>
          </cell>
          <cell r="AH4" t="str">
            <v>Pendente</v>
          </cell>
          <cell r="AI4" t="str">
            <v>Não</v>
          </cell>
          <cell r="AJ4" t="str">
            <v>22/01/2022</v>
          </cell>
          <cell r="AK4" t="str">
            <v>Marítimo</v>
          </cell>
          <cell r="AL4" t="str">
            <v>27/01/2022</v>
          </cell>
          <cell r="AM4" t="str">
            <v>09/02/2022</v>
          </cell>
          <cell r="AN4" t="str">
            <v xml:space="preserve">          </v>
          </cell>
        </row>
        <row r="5">
          <cell r="B5">
            <v>80533057</v>
          </cell>
          <cell r="C5" t="str">
            <v xml:space="preserve">540200747 </v>
          </cell>
          <cell r="E5" t="str">
            <v/>
          </cell>
          <cell r="F5" t="str">
            <v>VERDE</v>
          </cell>
          <cell r="G5" t="str">
            <v xml:space="preserve">UASC AL KHOR                                      </v>
          </cell>
          <cell r="H5" t="str">
            <v>3</v>
          </cell>
          <cell r="I5" t="str">
            <v/>
          </cell>
          <cell r="J5">
            <v>18</v>
          </cell>
          <cell r="K5" t="str">
            <v>4</v>
          </cell>
          <cell r="L5" t="str">
            <v>18</v>
          </cell>
          <cell r="M5" t="str">
            <v>0</v>
          </cell>
          <cell r="N5" t="str">
            <v>109</v>
          </cell>
          <cell r="O5" t="str">
            <v>11</v>
          </cell>
          <cell r="P5" t="str">
            <v>1</v>
          </cell>
          <cell r="Q5" t="str">
            <v>0</v>
          </cell>
          <cell r="R5" t="str">
            <v>0</v>
          </cell>
          <cell r="S5" t="str">
            <v>Não</v>
          </cell>
          <cell r="T5" t="str">
            <v xml:space="preserve">TCLU6233327           </v>
          </cell>
          <cell r="U5" t="str">
            <v>14/02/2022</v>
          </cell>
          <cell r="V5" t="str">
            <v>22/02/2022</v>
          </cell>
          <cell r="W5" t="str">
            <v>Ronie A0179815105</v>
          </cell>
          <cell r="X5" t="str">
            <v>SBL</v>
          </cell>
          <cell r="Y5" t="str">
            <v/>
          </cell>
          <cell r="Z5" t="str">
            <v>20</v>
          </cell>
          <cell r="AA5" t="str">
            <v>3</v>
          </cell>
          <cell r="AB5" t="str">
            <v>121</v>
          </cell>
          <cell r="AC5" t="str">
            <v>11</v>
          </cell>
          <cell r="AD5" t="str">
            <v xml:space="preserve">TCLU6233327              </v>
          </cell>
          <cell r="AE5" t="str">
            <v/>
          </cell>
          <cell r="AF5" t="str">
            <v/>
          </cell>
          <cell r="AG5" t="str">
            <v>13682900</v>
          </cell>
          <cell r="AH5" t="str">
            <v>Pendente</v>
          </cell>
          <cell r="AI5" t="str">
            <v>Não</v>
          </cell>
          <cell r="AJ5" t="str">
            <v>22/01/2022</v>
          </cell>
          <cell r="AK5" t="str">
            <v>Marítimo</v>
          </cell>
          <cell r="AL5" t="str">
            <v>27/01/2022</v>
          </cell>
          <cell r="AM5" t="str">
            <v>09/02/2022</v>
          </cell>
          <cell r="AN5" t="str">
            <v>2203410964</v>
          </cell>
        </row>
        <row r="6">
          <cell r="B6">
            <v>80533062</v>
          </cell>
          <cell r="C6" t="str">
            <v xml:space="preserve">540200748 </v>
          </cell>
          <cell r="E6" t="str">
            <v/>
          </cell>
          <cell r="F6" t="str">
            <v/>
          </cell>
          <cell r="G6" t="str">
            <v xml:space="preserve">UASC AL KHOR                                      </v>
          </cell>
          <cell r="I6" t="str">
            <v/>
          </cell>
          <cell r="J6">
            <v>6</v>
          </cell>
          <cell r="K6" t="str">
            <v>2</v>
          </cell>
          <cell r="L6" t="str">
            <v>6</v>
          </cell>
          <cell r="M6" t="str">
            <v>0</v>
          </cell>
          <cell r="N6" t="str">
            <v>7</v>
          </cell>
          <cell r="O6" t="str">
            <v>15</v>
          </cell>
          <cell r="P6" t="str">
            <v>3</v>
          </cell>
          <cell r="Q6" t="str">
            <v>0</v>
          </cell>
          <cell r="R6" t="str">
            <v>0</v>
          </cell>
          <cell r="S6" t="str">
            <v>Não</v>
          </cell>
          <cell r="T6" t="str">
            <v xml:space="preserve">RFCU5091950           </v>
          </cell>
          <cell r="V6" t="str">
            <v/>
          </cell>
          <cell r="W6" t="str">
            <v>Silas A9606903344  8R35</v>
          </cell>
          <cell r="X6" t="str">
            <v>AGUARDANDO TRANSPORTE</v>
          </cell>
          <cell r="Y6" t="str">
            <v/>
          </cell>
          <cell r="Z6" t="str">
            <v xml:space="preserve">8 </v>
          </cell>
          <cell r="AA6" t="str">
            <v>0</v>
          </cell>
          <cell r="AB6" t="str">
            <v>25</v>
          </cell>
          <cell r="AC6" t="str">
            <v>11</v>
          </cell>
          <cell r="AD6" t="str">
            <v xml:space="preserve">RFCU5091950              </v>
          </cell>
          <cell r="AE6" t="str">
            <v/>
          </cell>
          <cell r="AF6" t="str">
            <v/>
          </cell>
          <cell r="AG6" t="str">
            <v>13682900</v>
          </cell>
          <cell r="AH6" t="str">
            <v>Pendente</v>
          </cell>
          <cell r="AI6" t="str">
            <v>Não</v>
          </cell>
          <cell r="AJ6" t="str">
            <v>22/01/2022</v>
          </cell>
          <cell r="AK6" t="str">
            <v>Marítimo</v>
          </cell>
          <cell r="AL6" t="str">
            <v>27/01/2022</v>
          </cell>
          <cell r="AM6" t="str">
            <v>09/02/2022</v>
          </cell>
          <cell r="AN6" t="str">
            <v xml:space="preserve">          </v>
          </cell>
        </row>
        <row r="7">
          <cell r="B7">
            <v>80533066</v>
          </cell>
          <cell r="C7" t="str">
            <v xml:space="preserve">540200750 </v>
          </cell>
          <cell r="E7" t="str">
            <v/>
          </cell>
          <cell r="F7" t="str">
            <v/>
          </cell>
          <cell r="G7" t="str">
            <v xml:space="preserve">UASC AL KHOR                                      </v>
          </cell>
          <cell r="I7" t="str">
            <v/>
          </cell>
          <cell r="J7">
            <v>10</v>
          </cell>
          <cell r="K7" t="str">
            <v>2</v>
          </cell>
          <cell r="L7" t="str">
            <v>10</v>
          </cell>
          <cell r="M7" t="str">
            <v>0</v>
          </cell>
          <cell r="N7" t="str">
            <v>5</v>
          </cell>
          <cell r="O7" t="str">
            <v>16</v>
          </cell>
          <cell r="P7" t="str">
            <v>9</v>
          </cell>
          <cell r="Q7" t="str">
            <v>0</v>
          </cell>
          <cell r="R7" t="str">
            <v>0</v>
          </cell>
          <cell r="S7" t="str">
            <v>Não</v>
          </cell>
          <cell r="T7" t="str">
            <v xml:space="preserve">HLBU2534463           </v>
          </cell>
          <cell r="U7" t="str">
            <v>02/03/2022</v>
          </cell>
          <cell r="V7" t="str">
            <v/>
          </cell>
          <cell r="W7" t="str">
            <v>DTA 18/02</v>
          </cell>
          <cell r="X7" t="str">
            <v>DTA TRANSP</v>
          </cell>
          <cell r="Y7" t="str">
            <v/>
          </cell>
          <cell r="Z7" t="str">
            <v xml:space="preserve">8 </v>
          </cell>
          <cell r="AA7" t="str">
            <v>1</v>
          </cell>
          <cell r="AB7" t="str">
            <v>30</v>
          </cell>
          <cell r="AC7" t="str">
            <v>11</v>
          </cell>
          <cell r="AD7" t="str">
            <v xml:space="preserve">HLBU2534463              </v>
          </cell>
          <cell r="AE7" t="str">
            <v/>
          </cell>
          <cell r="AF7" t="str">
            <v/>
          </cell>
          <cell r="AG7" t="str">
            <v>13682900</v>
          </cell>
          <cell r="AH7" t="str">
            <v>Pendente</v>
          </cell>
          <cell r="AI7" t="str">
            <v>Não</v>
          </cell>
          <cell r="AJ7" t="str">
            <v>22/01/2022</v>
          </cell>
          <cell r="AK7" t="str">
            <v>Marítimo</v>
          </cell>
          <cell r="AL7" t="str">
            <v>27/01/2022</v>
          </cell>
          <cell r="AM7" t="str">
            <v>09/02/2022</v>
          </cell>
          <cell r="AN7" t="str">
            <v xml:space="preserve">          </v>
          </cell>
        </row>
        <row r="8">
          <cell r="B8">
            <v>80533100</v>
          </cell>
          <cell r="C8" t="str">
            <v xml:space="preserve">540200751 </v>
          </cell>
          <cell r="E8" t="str">
            <v/>
          </cell>
          <cell r="F8" t="str">
            <v>AMARELO</v>
          </cell>
          <cell r="G8" t="str">
            <v xml:space="preserve">UASC AL KHOR                                      </v>
          </cell>
          <cell r="I8" t="str">
            <v/>
          </cell>
          <cell r="J8">
            <v>19</v>
          </cell>
          <cell r="K8" t="str">
            <v>6</v>
          </cell>
          <cell r="L8" t="str">
            <v>19</v>
          </cell>
          <cell r="M8" t="str">
            <v>48</v>
          </cell>
          <cell r="N8" t="str">
            <v>29</v>
          </cell>
          <cell r="O8" t="str">
            <v>15</v>
          </cell>
          <cell r="P8" t="str">
            <v>4</v>
          </cell>
          <cell r="Q8" t="str">
            <v>1</v>
          </cell>
          <cell r="R8" t="str">
            <v>1</v>
          </cell>
          <cell r="S8" t="str">
            <v>Não</v>
          </cell>
          <cell r="T8" t="str">
            <v xml:space="preserve">FANU1696374           </v>
          </cell>
          <cell r="U8" t="str">
            <v>17/02/2022</v>
          </cell>
          <cell r="V8" t="str">
            <v/>
          </cell>
          <cell r="W8" t="str">
            <v>Milani A9737201416/ Carlos A4600300703</v>
          </cell>
          <cell r="X8" t="str">
            <v/>
          </cell>
          <cell r="Y8" t="str">
            <v/>
          </cell>
          <cell r="Z8" t="str">
            <v>14</v>
          </cell>
          <cell r="AA8" t="str">
            <v>3</v>
          </cell>
          <cell r="AB8" t="str">
            <v>52</v>
          </cell>
          <cell r="AC8" t="str">
            <v>11</v>
          </cell>
          <cell r="AD8" t="str">
            <v xml:space="preserve">FANU1696374              </v>
          </cell>
          <cell r="AE8" t="str">
            <v/>
          </cell>
          <cell r="AF8" t="str">
            <v/>
          </cell>
          <cell r="AG8" t="str">
            <v>13682900</v>
          </cell>
          <cell r="AH8" t="str">
            <v>Pendente</v>
          </cell>
          <cell r="AI8" t="str">
            <v>Não</v>
          </cell>
          <cell r="AJ8" t="str">
            <v>22/01/2022</v>
          </cell>
          <cell r="AK8" t="str">
            <v>Marítimo</v>
          </cell>
          <cell r="AL8" t="str">
            <v>27/01/2022</v>
          </cell>
          <cell r="AM8" t="str">
            <v>09/02/2022</v>
          </cell>
          <cell r="AN8" t="str">
            <v>2203410972</v>
          </cell>
        </row>
        <row r="9">
          <cell r="B9">
            <v>80533194</v>
          </cell>
          <cell r="C9" t="str">
            <v xml:space="preserve">540200754 </v>
          </cell>
          <cell r="E9" t="str">
            <v/>
          </cell>
          <cell r="F9" t="str">
            <v/>
          </cell>
          <cell r="G9" t="str">
            <v xml:space="preserve">UASC AL KHOR                                      </v>
          </cell>
          <cell r="I9" t="str">
            <v/>
          </cell>
          <cell r="J9">
            <v>37</v>
          </cell>
          <cell r="K9" t="str">
            <v>15</v>
          </cell>
          <cell r="L9" t="str">
            <v>37</v>
          </cell>
          <cell r="M9" t="str">
            <v>164</v>
          </cell>
          <cell r="N9" t="str">
            <v>37</v>
          </cell>
          <cell r="O9" t="str">
            <v>0</v>
          </cell>
          <cell r="P9" t="str">
            <v>0</v>
          </cell>
          <cell r="Q9" t="str">
            <v>0</v>
          </cell>
          <cell r="R9" t="str">
            <v>0</v>
          </cell>
          <cell r="S9" t="str">
            <v>Não</v>
          </cell>
          <cell r="T9" t="str">
            <v xml:space="preserve">HLBU1601675           </v>
          </cell>
          <cell r="U9" t="str">
            <v>14/02/2022</v>
          </cell>
          <cell r="V9" t="str">
            <v/>
          </cell>
          <cell r="W9" t="str">
            <v>CJ. CAMBIO ( ALVARO ) PUXE SBL</v>
          </cell>
          <cell r="X9" t="str">
            <v>SBL</v>
          </cell>
          <cell r="Y9" t="str">
            <v/>
          </cell>
          <cell r="Z9" t="str">
            <v xml:space="preserve">8 </v>
          </cell>
          <cell r="AA9" t="str">
            <v>2</v>
          </cell>
          <cell r="AB9" t="str">
            <v>41</v>
          </cell>
          <cell r="AC9" t="str">
            <v>11</v>
          </cell>
          <cell r="AD9" t="str">
            <v xml:space="preserve">HLBU1601675              </v>
          </cell>
          <cell r="AE9" t="str">
            <v/>
          </cell>
          <cell r="AF9" t="str">
            <v/>
          </cell>
          <cell r="AG9" t="str">
            <v>13682900</v>
          </cell>
          <cell r="AH9" t="str">
            <v>Pendente</v>
          </cell>
          <cell r="AI9" t="str">
            <v>Não</v>
          </cell>
          <cell r="AJ9" t="str">
            <v>22/01/2022</v>
          </cell>
          <cell r="AK9" t="str">
            <v>Marítimo</v>
          </cell>
          <cell r="AL9" t="str">
            <v>27/01/2022</v>
          </cell>
          <cell r="AM9" t="str">
            <v>09/02/2022</v>
          </cell>
          <cell r="AN9" t="str">
            <v xml:space="preserve">          </v>
          </cell>
        </row>
        <row r="10">
          <cell r="B10">
            <v>80533219</v>
          </cell>
          <cell r="C10" t="str">
            <v xml:space="preserve">540200757 </v>
          </cell>
          <cell r="E10" t="str">
            <v/>
          </cell>
          <cell r="F10" t="str">
            <v/>
          </cell>
          <cell r="G10" t="str">
            <v xml:space="preserve">UASC AL KHOR                                      </v>
          </cell>
          <cell r="I10" t="str">
            <v/>
          </cell>
          <cell r="J10">
            <v>9</v>
          </cell>
          <cell r="K10" t="str">
            <v>1</v>
          </cell>
          <cell r="L10" t="str">
            <v>9</v>
          </cell>
          <cell r="M10" t="str">
            <v>0</v>
          </cell>
          <cell r="N10" t="str">
            <v>1</v>
          </cell>
          <cell r="O10" t="str">
            <v>14</v>
          </cell>
          <cell r="P10" t="str">
            <v>16</v>
          </cell>
          <cell r="Q10" t="str">
            <v>0</v>
          </cell>
          <cell r="R10" t="str">
            <v>0</v>
          </cell>
          <cell r="S10" t="str">
            <v>Não</v>
          </cell>
          <cell r="T10" t="str">
            <v xml:space="preserve">HLBU3081905           </v>
          </cell>
          <cell r="U10" t="str">
            <v>08/03/2022</v>
          </cell>
          <cell r="V10" t="str">
            <v>03/03/2022</v>
          </cell>
          <cell r="W10" t="str">
            <v/>
          </cell>
          <cell r="X10" t="str">
            <v>DTA TRANSP</v>
          </cell>
          <cell r="Y10" t="str">
            <v/>
          </cell>
          <cell r="Z10" t="str">
            <v xml:space="preserve">8 </v>
          </cell>
          <cell r="AA10" t="str">
            <v>1</v>
          </cell>
          <cell r="AB10" t="str">
            <v>31</v>
          </cell>
          <cell r="AC10" t="str">
            <v>11</v>
          </cell>
          <cell r="AD10" t="str">
            <v xml:space="preserve">HLBU3081905              </v>
          </cell>
          <cell r="AE10" t="str">
            <v/>
          </cell>
          <cell r="AF10" t="str">
            <v/>
          </cell>
          <cell r="AG10" t="str">
            <v>13682900</v>
          </cell>
          <cell r="AH10" t="str">
            <v>Pendente</v>
          </cell>
          <cell r="AI10" t="str">
            <v>Não</v>
          </cell>
          <cell r="AJ10" t="str">
            <v>22/01/2022</v>
          </cell>
          <cell r="AK10" t="str">
            <v>Marítimo</v>
          </cell>
          <cell r="AL10" t="str">
            <v>27/01/2022</v>
          </cell>
          <cell r="AM10" t="str">
            <v>09/02/2022</v>
          </cell>
          <cell r="AN10" t="str">
            <v xml:space="preserve">          </v>
          </cell>
        </row>
        <row r="11">
          <cell r="B11">
            <v>80533220</v>
          </cell>
          <cell r="C11" t="str">
            <v xml:space="preserve">540200758 </v>
          </cell>
          <cell r="E11" t="str">
            <v/>
          </cell>
          <cell r="F11" t="str">
            <v/>
          </cell>
          <cell r="G11" t="str">
            <v xml:space="preserve">UASC AL KHOR                                      </v>
          </cell>
          <cell r="I11" t="str">
            <v/>
          </cell>
          <cell r="J11">
            <v>18</v>
          </cell>
          <cell r="K11" t="str">
            <v>4</v>
          </cell>
          <cell r="L11" t="str">
            <v>18</v>
          </cell>
          <cell r="M11" t="str">
            <v>0</v>
          </cell>
          <cell r="N11" t="str">
            <v>0</v>
          </cell>
          <cell r="O11" t="str">
            <v>15</v>
          </cell>
          <cell r="P11" t="str">
            <v>40</v>
          </cell>
          <cell r="Q11" t="str">
            <v>0</v>
          </cell>
          <cell r="R11" t="str">
            <v>0</v>
          </cell>
          <cell r="S11" t="str">
            <v>Não</v>
          </cell>
          <cell r="T11" t="str">
            <v xml:space="preserve">FANU1035477           </v>
          </cell>
          <cell r="U11" t="str">
            <v>14/03/2022</v>
          </cell>
          <cell r="V11" t="str">
            <v>03/03/2022</v>
          </cell>
          <cell r="W11" t="str">
            <v/>
          </cell>
          <cell r="X11" t="str">
            <v>DTA TRANSP</v>
          </cell>
          <cell r="Y11" t="str">
            <v/>
          </cell>
          <cell r="Z11" t="str">
            <v xml:space="preserve">8 </v>
          </cell>
          <cell r="AA11" t="str">
            <v>1</v>
          </cell>
          <cell r="AB11" t="str">
            <v>55</v>
          </cell>
          <cell r="AC11" t="str">
            <v>11</v>
          </cell>
          <cell r="AD11" t="str">
            <v xml:space="preserve">FANU1035477              </v>
          </cell>
          <cell r="AE11" t="str">
            <v/>
          </cell>
          <cell r="AF11" t="str">
            <v/>
          </cell>
          <cell r="AG11" t="str">
            <v>13682900</v>
          </cell>
          <cell r="AH11" t="str">
            <v>Pendente</v>
          </cell>
          <cell r="AI11" t="str">
            <v>Não</v>
          </cell>
          <cell r="AJ11" t="str">
            <v>22/01/2022</v>
          </cell>
          <cell r="AK11" t="str">
            <v>Marítimo</v>
          </cell>
          <cell r="AL11" t="str">
            <v>27/01/2022</v>
          </cell>
          <cell r="AM11" t="str">
            <v>09/02/2022</v>
          </cell>
          <cell r="AN11" t="str">
            <v xml:space="preserve">          </v>
          </cell>
        </row>
        <row r="12">
          <cell r="B12">
            <v>80533222</v>
          </cell>
          <cell r="C12" t="str">
            <v xml:space="preserve">540200759 </v>
          </cell>
          <cell r="E12" t="str">
            <v/>
          </cell>
          <cell r="F12" t="str">
            <v/>
          </cell>
          <cell r="G12" t="str">
            <v xml:space="preserve">UASC AL KHOR                                      </v>
          </cell>
          <cell r="I12" t="str">
            <v/>
          </cell>
          <cell r="J12">
            <v>18</v>
          </cell>
          <cell r="K12" t="str">
            <v>4</v>
          </cell>
          <cell r="L12" t="str">
            <v>18</v>
          </cell>
          <cell r="M12" t="str">
            <v>0</v>
          </cell>
          <cell r="N12" t="str">
            <v>4</v>
          </cell>
          <cell r="O12" t="str">
            <v>28</v>
          </cell>
          <cell r="P12" t="str">
            <v>20</v>
          </cell>
          <cell r="Q12" t="str">
            <v>0</v>
          </cell>
          <cell r="R12" t="str">
            <v>0</v>
          </cell>
          <cell r="S12" t="str">
            <v>Não</v>
          </cell>
          <cell r="T12" t="str">
            <v xml:space="preserve">TLLU5282182           </v>
          </cell>
          <cell r="U12" t="str">
            <v>03/03/2022</v>
          </cell>
          <cell r="V12" t="str">
            <v>03/03/2022</v>
          </cell>
          <cell r="W12" t="str">
            <v/>
          </cell>
          <cell r="X12" t="str">
            <v>DTA TRANSP</v>
          </cell>
          <cell r="Y12" t="str">
            <v/>
          </cell>
          <cell r="Z12" t="str">
            <v xml:space="preserve">8 </v>
          </cell>
          <cell r="AA12" t="str">
            <v>1</v>
          </cell>
          <cell r="AB12" t="str">
            <v>52</v>
          </cell>
          <cell r="AC12" t="str">
            <v>11</v>
          </cell>
          <cell r="AD12" t="str">
            <v xml:space="preserve">TLLU5282182              </v>
          </cell>
          <cell r="AE12" t="str">
            <v/>
          </cell>
          <cell r="AF12" t="str">
            <v/>
          </cell>
          <cell r="AG12" t="str">
            <v>13682900</v>
          </cell>
          <cell r="AH12" t="str">
            <v>Pendente</v>
          </cell>
          <cell r="AI12" t="str">
            <v>Não</v>
          </cell>
          <cell r="AJ12" t="str">
            <v>22/01/2022</v>
          </cell>
          <cell r="AK12" t="str">
            <v>Marítimo</v>
          </cell>
          <cell r="AL12" t="str">
            <v>27/01/2022</v>
          </cell>
          <cell r="AM12" t="str">
            <v>09/02/2022</v>
          </cell>
          <cell r="AN12" t="str">
            <v xml:space="preserve">          </v>
          </cell>
        </row>
        <row r="13">
          <cell r="B13">
            <v>80533246</v>
          </cell>
          <cell r="C13" t="str">
            <v xml:space="preserve">540200760 </v>
          </cell>
          <cell r="E13" t="str">
            <v/>
          </cell>
          <cell r="F13" t="str">
            <v/>
          </cell>
          <cell r="G13" t="str">
            <v xml:space="preserve">UASC AL KHOR                                      </v>
          </cell>
          <cell r="I13" t="str">
            <v/>
          </cell>
          <cell r="J13">
            <v>12</v>
          </cell>
          <cell r="K13" t="str">
            <v>3</v>
          </cell>
          <cell r="L13" t="str">
            <v>12</v>
          </cell>
          <cell r="M13" t="str">
            <v>0</v>
          </cell>
          <cell r="N13" t="str">
            <v>12</v>
          </cell>
          <cell r="O13" t="str">
            <v>34</v>
          </cell>
          <cell r="P13" t="str">
            <v>10</v>
          </cell>
          <cell r="Q13" t="str">
            <v>0</v>
          </cell>
          <cell r="R13" t="str">
            <v>0</v>
          </cell>
          <cell r="S13" t="str">
            <v>Não</v>
          </cell>
          <cell r="T13" t="str">
            <v xml:space="preserve">HAMU1230975           </v>
          </cell>
          <cell r="V13" t="str">
            <v>03/03/2022</v>
          </cell>
          <cell r="W13" t="str">
            <v/>
          </cell>
          <cell r="X13" t="str">
            <v>DTA TRANSP</v>
          </cell>
          <cell r="Y13" t="str">
            <v/>
          </cell>
          <cell r="Z13" t="str">
            <v xml:space="preserve">8 </v>
          </cell>
          <cell r="AA13" t="str">
            <v>0</v>
          </cell>
          <cell r="AB13" t="str">
            <v>56</v>
          </cell>
          <cell r="AC13" t="str">
            <v>11</v>
          </cell>
          <cell r="AD13" t="str">
            <v xml:space="preserve">HAMU1230975              </v>
          </cell>
          <cell r="AE13" t="str">
            <v/>
          </cell>
          <cell r="AF13" t="str">
            <v/>
          </cell>
          <cell r="AG13" t="str">
            <v>13682900</v>
          </cell>
          <cell r="AH13" t="str">
            <v>Pendente</v>
          </cell>
          <cell r="AI13" t="str">
            <v>Não</v>
          </cell>
          <cell r="AJ13" t="str">
            <v>22/01/2022</v>
          </cell>
          <cell r="AK13" t="str">
            <v>Marítimo</v>
          </cell>
          <cell r="AL13" t="str">
            <v>27/01/2022</v>
          </cell>
          <cell r="AM13" t="str">
            <v>09/02/2022</v>
          </cell>
          <cell r="AN13" t="str">
            <v xml:space="preserve">          </v>
          </cell>
        </row>
        <row r="14">
          <cell r="B14">
            <v>80532606</v>
          </cell>
          <cell r="C14" t="str">
            <v xml:space="preserve">540200761 </v>
          </cell>
          <cell r="E14" t="str">
            <v/>
          </cell>
          <cell r="F14" t="str">
            <v>VERDE</v>
          </cell>
          <cell r="G14" t="str">
            <v xml:space="preserve">UASC AL KHOR                                      </v>
          </cell>
          <cell r="H14" t="str">
            <v>1</v>
          </cell>
          <cell r="I14" t="str">
            <v/>
          </cell>
          <cell r="J14">
            <v>17</v>
          </cell>
          <cell r="K14" t="str">
            <v>3</v>
          </cell>
          <cell r="L14" t="str">
            <v>17</v>
          </cell>
          <cell r="M14" t="str">
            <v>0</v>
          </cell>
          <cell r="N14" t="str">
            <v>4</v>
          </cell>
          <cell r="O14" t="str">
            <v>38</v>
          </cell>
          <cell r="P14" t="str">
            <v>8</v>
          </cell>
          <cell r="Q14" t="str">
            <v>0</v>
          </cell>
          <cell r="R14" t="str">
            <v>0</v>
          </cell>
          <cell r="S14" t="str">
            <v>Não</v>
          </cell>
          <cell r="T14" t="str">
            <v xml:space="preserve">CAIU9082629           </v>
          </cell>
          <cell r="U14" t="str">
            <v>24/02/2022</v>
          </cell>
          <cell r="V14" t="str">
            <v>24/02/2022</v>
          </cell>
          <cell r="W14" t="str">
            <v>Leticia A9448800105 0000 / Milani A  9408900676    7354</v>
          </cell>
          <cell r="X14" t="str">
            <v>MBB</v>
          </cell>
          <cell r="Y14" t="str">
            <v/>
          </cell>
          <cell r="Z14" t="str">
            <v>20</v>
          </cell>
          <cell r="AA14" t="str">
            <v>3</v>
          </cell>
          <cell r="AB14" t="str">
            <v>50</v>
          </cell>
          <cell r="AC14" t="str">
            <v>11</v>
          </cell>
          <cell r="AD14" t="str">
            <v xml:space="preserve">CAIU9082629              </v>
          </cell>
          <cell r="AE14" t="str">
            <v/>
          </cell>
          <cell r="AF14" t="str">
            <v/>
          </cell>
          <cell r="AG14" t="str">
            <v>13682900</v>
          </cell>
          <cell r="AH14" t="str">
            <v>Pendente</v>
          </cell>
          <cell r="AI14" t="str">
            <v>Não</v>
          </cell>
          <cell r="AJ14" t="str">
            <v>22/01/2022</v>
          </cell>
          <cell r="AK14" t="str">
            <v>Marítimo</v>
          </cell>
          <cell r="AL14" t="str">
            <v>27/01/2022</v>
          </cell>
          <cell r="AM14" t="str">
            <v>11/02/2022</v>
          </cell>
          <cell r="AN14" t="str">
            <v>2203609914</v>
          </cell>
        </row>
        <row r="15">
          <cell r="B15">
            <v>80533282</v>
          </cell>
          <cell r="C15" t="str">
            <v xml:space="preserve">540200762 </v>
          </cell>
          <cell r="E15" t="str">
            <v/>
          </cell>
          <cell r="F15" t="str">
            <v/>
          </cell>
          <cell r="G15" t="str">
            <v xml:space="preserve">UASC AL KHOR                                      </v>
          </cell>
          <cell r="I15" t="str">
            <v/>
          </cell>
          <cell r="J15">
            <v>6</v>
          </cell>
          <cell r="K15" t="str">
            <v>3</v>
          </cell>
          <cell r="L15" t="str">
            <v>6</v>
          </cell>
          <cell r="M15" t="str">
            <v>0</v>
          </cell>
          <cell r="N15" t="str">
            <v>0</v>
          </cell>
          <cell r="O15" t="str">
            <v>34</v>
          </cell>
          <cell r="P15" t="str">
            <v>1</v>
          </cell>
          <cell r="Q15" t="str">
            <v>0</v>
          </cell>
          <cell r="R15" t="str">
            <v>0</v>
          </cell>
          <cell r="S15" t="str">
            <v>Não</v>
          </cell>
          <cell r="T15" t="str">
            <v xml:space="preserve">HLXU8462120           </v>
          </cell>
          <cell r="V15" t="str">
            <v>03/03/2022</v>
          </cell>
          <cell r="W15" t="str">
            <v/>
          </cell>
          <cell r="X15" t="str">
            <v>DTA TRANSP</v>
          </cell>
          <cell r="Y15" t="str">
            <v/>
          </cell>
          <cell r="Z15" t="str">
            <v xml:space="preserve">8 </v>
          </cell>
          <cell r="AA15" t="str">
            <v>0</v>
          </cell>
          <cell r="AB15" t="str">
            <v>35</v>
          </cell>
          <cell r="AC15" t="str">
            <v>11</v>
          </cell>
          <cell r="AD15" t="str">
            <v xml:space="preserve">HLXU8462120              </v>
          </cell>
          <cell r="AE15" t="str">
            <v/>
          </cell>
          <cell r="AF15" t="str">
            <v/>
          </cell>
          <cell r="AG15" t="str">
            <v>13682900</v>
          </cell>
          <cell r="AH15" t="str">
            <v>Pendente</v>
          </cell>
          <cell r="AI15" t="str">
            <v>Não</v>
          </cell>
          <cell r="AJ15" t="str">
            <v>22/01/2022</v>
          </cell>
          <cell r="AK15" t="str">
            <v>Marítimo</v>
          </cell>
          <cell r="AL15" t="str">
            <v>27/01/2022</v>
          </cell>
          <cell r="AM15" t="str">
            <v>11/02/2022</v>
          </cell>
          <cell r="AN15" t="str">
            <v xml:space="preserve">          </v>
          </cell>
        </row>
        <row r="16">
          <cell r="B16">
            <v>80532694</v>
          </cell>
          <cell r="C16" t="str">
            <v xml:space="preserve">540200763 </v>
          </cell>
          <cell r="E16" t="str">
            <v/>
          </cell>
          <cell r="F16" t="str">
            <v/>
          </cell>
          <cell r="G16" t="str">
            <v xml:space="preserve">UASC AL KHOR                                      </v>
          </cell>
          <cell r="I16" t="str">
            <v/>
          </cell>
          <cell r="J16">
            <v>51</v>
          </cell>
          <cell r="K16" t="str">
            <v>10</v>
          </cell>
          <cell r="L16" t="str">
            <v>51</v>
          </cell>
          <cell r="M16" t="str">
            <v>115</v>
          </cell>
          <cell r="N16" t="str">
            <v>14</v>
          </cell>
          <cell r="O16" t="str">
            <v>27</v>
          </cell>
          <cell r="P16" t="str">
            <v>25</v>
          </cell>
          <cell r="Q16" t="str">
            <v>4</v>
          </cell>
          <cell r="R16" t="str">
            <v>4</v>
          </cell>
          <cell r="S16" t="str">
            <v>Não</v>
          </cell>
          <cell r="T16" t="str">
            <v xml:space="preserve">UACU6039970           </v>
          </cell>
          <cell r="U16" t="str">
            <v>15/02/2022</v>
          </cell>
          <cell r="V16" t="str">
            <v>03/03/2022</v>
          </cell>
          <cell r="W16" t="str">
            <v/>
          </cell>
          <cell r="X16" t="str">
            <v>DTA TRANSP</v>
          </cell>
          <cell r="Y16" t="str">
            <v/>
          </cell>
          <cell r="Z16" t="str">
            <v xml:space="preserve">8 </v>
          </cell>
          <cell r="AA16" t="str">
            <v>6</v>
          </cell>
          <cell r="AB16" t="str">
            <v>72</v>
          </cell>
          <cell r="AC16" t="str">
            <v>11</v>
          </cell>
          <cell r="AD16" t="str">
            <v xml:space="preserve">UACU6039970              </v>
          </cell>
          <cell r="AE16" t="str">
            <v/>
          </cell>
          <cell r="AF16" t="str">
            <v/>
          </cell>
          <cell r="AG16" t="str">
            <v>13682900</v>
          </cell>
          <cell r="AH16" t="str">
            <v>Pendente</v>
          </cell>
          <cell r="AI16" t="str">
            <v>Não</v>
          </cell>
          <cell r="AJ16" t="str">
            <v>22/01/2022</v>
          </cell>
          <cell r="AK16" t="str">
            <v>Marítimo</v>
          </cell>
          <cell r="AL16" t="str">
            <v>27/01/2022</v>
          </cell>
          <cell r="AM16" t="str">
            <v>11/02/2022</v>
          </cell>
          <cell r="AN16" t="str">
            <v xml:space="preserve">          </v>
          </cell>
        </row>
        <row r="17">
          <cell r="B17">
            <v>80533249</v>
          </cell>
          <cell r="C17" t="str">
            <v xml:space="preserve">540200771 </v>
          </cell>
          <cell r="E17" t="str">
            <v/>
          </cell>
          <cell r="F17" t="str">
            <v/>
          </cell>
          <cell r="G17" t="str">
            <v xml:space="preserve">UASC AL KHOR                                      </v>
          </cell>
          <cell r="I17" t="str">
            <v/>
          </cell>
          <cell r="J17">
            <v>8</v>
          </cell>
          <cell r="K17" t="str">
            <v>2</v>
          </cell>
          <cell r="L17" t="str">
            <v>8</v>
          </cell>
          <cell r="M17" t="str">
            <v>0</v>
          </cell>
          <cell r="N17" t="str">
            <v>3</v>
          </cell>
          <cell r="O17" t="str">
            <v>1</v>
          </cell>
          <cell r="P17" t="str">
            <v>41</v>
          </cell>
          <cell r="Q17" t="str">
            <v>0</v>
          </cell>
          <cell r="R17" t="str">
            <v>0</v>
          </cell>
          <cell r="S17" t="str">
            <v>Não</v>
          </cell>
          <cell r="T17" t="str">
            <v xml:space="preserve">SLSU8027631           </v>
          </cell>
          <cell r="V17" t="str">
            <v>03/03/2022</v>
          </cell>
          <cell r="W17" t="str">
            <v/>
          </cell>
          <cell r="X17" t="str">
            <v>DTA TRANSP</v>
          </cell>
          <cell r="Y17" t="str">
            <v/>
          </cell>
          <cell r="Z17" t="str">
            <v xml:space="preserve">8 </v>
          </cell>
          <cell r="AA17" t="str">
            <v>0</v>
          </cell>
          <cell r="AB17" t="str">
            <v>45</v>
          </cell>
          <cell r="AC17" t="str">
            <v>11</v>
          </cell>
          <cell r="AD17" t="str">
            <v xml:space="preserve">SLSU8027631              </v>
          </cell>
          <cell r="AE17" t="str">
            <v/>
          </cell>
          <cell r="AF17" t="str">
            <v/>
          </cell>
          <cell r="AG17" t="str">
            <v>13682900</v>
          </cell>
          <cell r="AH17" t="str">
            <v>Pendente</v>
          </cell>
          <cell r="AI17" t="str">
            <v>Não</v>
          </cell>
          <cell r="AJ17" t="str">
            <v>22/01/2022</v>
          </cell>
          <cell r="AK17" t="str">
            <v>Marítimo</v>
          </cell>
          <cell r="AL17" t="str">
            <v>27/01/2022</v>
          </cell>
          <cell r="AM17" t="str">
            <v>09/02/2022</v>
          </cell>
          <cell r="AN17" t="str">
            <v xml:space="preserve">          </v>
          </cell>
        </row>
        <row r="18">
          <cell r="B18">
            <v>80533254</v>
          </cell>
          <cell r="C18" t="str">
            <v xml:space="preserve">540200772 </v>
          </cell>
          <cell r="E18" t="str">
            <v/>
          </cell>
          <cell r="F18" t="str">
            <v/>
          </cell>
          <cell r="G18" t="str">
            <v xml:space="preserve">UASC AL KHOR                                      </v>
          </cell>
          <cell r="I18" t="str">
            <v/>
          </cell>
          <cell r="J18">
            <v>11</v>
          </cell>
          <cell r="K18" t="str">
            <v>4</v>
          </cell>
          <cell r="L18" t="str">
            <v>11</v>
          </cell>
          <cell r="M18" t="str">
            <v>0</v>
          </cell>
          <cell r="N18" t="str">
            <v>12</v>
          </cell>
          <cell r="O18" t="str">
            <v>14</v>
          </cell>
          <cell r="P18" t="str">
            <v>21</v>
          </cell>
          <cell r="Q18" t="str">
            <v>0</v>
          </cell>
          <cell r="R18" t="str">
            <v>0</v>
          </cell>
          <cell r="S18" t="str">
            <v>Não</v>
          </cell>
          <cell r="T18" t="str">
            <v xml:space="preserve">BSIU9156291           </v>
          </cell>
          <cell r="V18" t="str">
            <v>03/03/2022</v>
          </cell>
          <cell r="W18" t="str">
            <v/>
          </cell>
          <cell r="X18" t="str">
            <v>DTA TRANSP</v>
          </cell>
          <cell r="Y18" t="str">
            <v/>
          </cell>
          <cell r="Z18" t="str">
            <v xml:space="preserve">8 </v>
          </cell>
          <cell r="AA18" t="str">
            <v>0</v>
          </cell>
          <cell r="AB18" t="str">
            <v>47</v>
          </cell>
          <cell r="AC18" t="str">
            <v>11</v>
          </cell>
          <cell r="AD18" t="str">
            <v xml:space="preserve">BSIU9156291              </v>
          </cell>
          <cell r="AE18" t="str">
            <v/>
          </cell>
          <cell r="AF18" t="str">
            <v/>
          </cell>
          <cell r="AG18" t="str">
            <v>13682900</v>
          </cell>
          <cell r="AH18" t="str">
            <v>Pendente</v>
          </cell>
          <cell r="AI18" t="str">
            <v>Não</v>
          </cell>
          <cell r="AJ18" t="str">
            <v>22/01/2022</v>
          </cell>
          <cell r="AK18" t="str">
            <v>Marítimo</v>
          </cell>
          <cell r="AL18" t="str">
            <v>27/01/2022</v>
          </cell>
          <cell r="AM18" t="str">
            <v>09/02/2022</v>
          </cell>
          <cell r="AN18" t="str">
            <v xml:space="preserve">          </v>
          </cell>
        </row>
        <row r="19">
          <cell r="B19">
            <v>80533261</v>
          </cell>
          <cell r="C19" t="str">
            <v xml:space="preserve">540200773 </v>
          </cell>
          <cell r="E19" t="str">
            <v/>
          </cell>
          <cell r="F19" t="str">
            <v/>
          </cell>
          <cell r="G19" t="str">
            <v xml:space="preserve">UASC AL KHOR                                      </v>
          </cell>
          <cell r="I19" t="str">
            <v/>
          </cell>
          <cell r="J19">
            <v>31</v>
          </cell>
          <cell r="K19" t="str">
            <v>12</v>
          </cell>
          <cell r="L19" t="str">
            <v>31</v>
          </cell>
          <cell r="M19" t="str">
            <v>117</v>
          </cell>
          <cell r="N19" t="str">
            <v>17</v>
          </cell>
          <cell r="O19" t="str">
            <v>24</v>
          </cell>
          <cell r="P19" t="str">
            <v>2</v>
          </cell>
          <cell r="Q19" t="str">
            <v>1</v>
          </cell>
          <cell r="R19" t="str">
            <v>1</v>
          </cell>
          <cell r="S19" t="str">
            <v>Não</v>
          </cell>
          <cell r="T19" t="str">
            <v xml:space="preserve">TCKU6026169           </v>
          </cell>
          <cell r="U19" t="str">
            <v>09/03/2022</v>
          </cell>
          <cell r="V19" t="str">
            <v>03/03/2022</v>
          </cell>
          <cell r="W19" t="str">
            <v/>
          </cell>
          <cell r="X19" t="str">
            <v>DTA TRANSP</v>
          </cell>
          <cell r="Y19" t="str">
            <v/>
          </cell>
          <cell r="Z19" t="str">
            <v xml:space="preserve">8 </v>
          </cell>
          <cell r="AA19" t="str">
            <v>1</v>
          </cell>
          <cell r="AB19" t="str">
            <v>48</v>
          </cell>
          <cell r="AC19" t="str">
            <v>11</v>
          </cell>
          <cell r="AD19" t="str">
            <v xml:space="preserve">TCKU6026169              </v>
          </cell>
          <cell r="AE19" t="str">
            <v/>
          </cell>
          <cell r="AF19" t="str">
            <v/>
          </cell>
          <cell r="AG19" t="str">
            <v>13682900</v>
          </cell>
          <cell r="AH19" t="str">
            <v>Pendente</v>
          </cell>
          <cell r="AI19" t="str">
            <v>Não</v>
          </cell>
          <cell r="AJ19" t="str">
            <v>22/01/2022</v>
          </cell>
          <cell r="AK19" t="str">
            <v>Marítimo</v>
          </cell>
          <cell r="AL19" t="str">
            <v>27/01/2022</v>
          </cell>
          <cell r="AM19" t="str">
            <v>09/02/2022</v>
          </cell>
          <cell r="AN19" t="str">
            <v xml:space="preserve">          </v>
          </cell>
        </row>
        <row r="20">
          <cell r="B20">
            <v>80533263</v>
          </cell>
          <cell r="C20" t="str">
            <v xml:space="preserve">540200774 </v>
          </cell>
          <cell r="E20" t="str">
            <v/>
          </cell>
          <cell r="F20" t="str">
            <v/>
          </cell>
          <cell r="G20" t="str">
            <v xml:space="preserve">UASC AL KHOR                                      </v>
          </cell>
          <cell r="I20" t="str">
            <v/>
          </cell>
          <cell r="J20">
            <v>11</v>
          </cell>
          <cell r="K20" t="str">
            <v>5</v>
          </cell>
          <cell r="L20" t="str">
            <v>11</v>
          </cell>
          <cell r="M20" t="str">
            <v>0</v>
          </cell>
          <cell r="N20" t="str">
            <v>15</v>
          </cell>
          <cell r="O20" t="str">
            <v>12</v>
          </cell>
          <cell r="P20" t="str">
            <v>14</v>
          </cell>
          <cell r="Q20" t="str">
            <v>0</v>
          </cell>
          <cell r="R20" t="str">
            <v>0</v>
          </cell>
          <cell r="S20" t="str">
            <v>Não</v>
          </cell>
          <cell r="T20" t="str">
            <v xml:space="preserve">FANU1060994           </v>
          </cell>
          <cell r="V20" t="str">
            <v>03/03/2022</v>
          </cell>
          <cell r="W20" t="str">
            <v/>
          </cell>
          <cell r="X20" t="str">
            <v>DTA TRANSP</v>
          </cell>
          <cell r="Y20" t="str">
            <v/>
          </cell>
          <cell r="Z20" t="str">
            <v xml:space="preserve">7 </v>
          </cell>
          <cell r="AA20" t="str">
            <v>0</v>
          </cell>
          <cell r="AB20" t="str">
            <v>41</v>
          </cell>
          <cell r="AC20" t="str">
            <v>11</v>
          </cell>
          <cell r="AD20" t="str">
            <v xml:space="preserve">FANU1060994              </v>
          </cell>
          <cell r="AE20" t="str">
            <v/>
          </cell>
          <cell r="AF20" t="str">
            <v/>
          </cell>
          <cell r="AG20" t="str">
            <v>13682900</v>
          </cell>
          <cell r="AH20" t="str">
            <v>Pendente</v>
          </cell>
          <cell r="AI20" t="str">
            <v>Não</v>
          </cell>
          <cell r="AJ20" t="str">
            <v>22/01/2022</v>
          </cell>
          <cell r="AK20" t="str">
            <v>Marítimo</v>
          </cell>
          <cell r="AL20" t="str">
            <v>24/01/2022</v>
          </cell>
          <cell r="AM20" t="str">
            <v>09/02/2022</v>
          </cell>
          <cell r="AN20" t="str">
            <v xml:space="preserve">          </v>
          </cell>
        </row>
        <row r="21">
          <cell r="B21">
            <v>80533286</v>
          </cell>
          <cell r="C21" t="str">
            <v xml:space="preserve">540200777 </v>
          </cell>
          <cell r="E21" t="str">
            <v/>
          </cell>
          <cell r="F21" t="str">
            <v/>
          </cell>
          <cell r="G21" t="str">
            <v xml:space="preserve">UASC AL KHOR                                      </v>
          </cell>
          <cell r="I21" t="str">
            <v/>
          </cell>
          <cell r="J21">
            <v>1</v>
          </cell>
          <cell r="K21" t="str">
            <v>1</v>
          </cell>
          <cell r="L21" t="str">
            <v>1</v>
          </cell>
          <cell r="M21" t="str">
            <v>0</v>
          </cell>
          <cell r="N21" t="str">
            <v>0</v>
          </cell>
          <cell r="O21" t="str">
            <v>51</v>
          </cell>
          <cell r="P21" t="str">
            <v>0</v>
          </cell>
          <cell r="Q21" t="str">
            <v>0</v>
          </cell>
          <cell r="R21" t="str">
            <v>0</v>
          </cell>
          <cell r="S21" t="str">
            <v>Não</v>
          </cell>
          <cell r="T21" t="str">
            <v xml:space="preserve">HLXU6511463           </v>
          </cell>
          <cell r="V21" t="str">
            <v>03/03/2022</v>
          </cell>
          <cell r="W21" t="str">
            <v>BANCOS ( ALVARO ) PUXE SBL</v>
          </cell>
          <cell r="X21" t="str">
            <v>DTA TRANSP</v>
          </cell>
          <cell r="Y21" t="str">
            <v/>
          </cell>
          <cell r="Z21" t="str">
            <v xml:space="preserve">7 </v>
          </cell>
          <cell r="AA21" t="str">
            <v>0</v>
          </cell>
          <cell r="AB21" t="str">
            <v>51</v>
          </cell>
          <cell r="AC21" t="str">
            <v>11</v>
          </cell>
          <cell r="AD21" t="str">
            <v xml:space="preserve">HLXU6511463              </v>
          </cell>
          <cell r="AE21" t="str">
            <v/>
          </cell>
          <cell r="AF21" t="str">
            <v/>
          </cell>
          <cell r="AG21" t="str">
            <v>13682900</v>
          </cell>
          <cell r="AH21" t="str">
            <v>Pendente</v>
          </cell>
          <cell r="AI21" t="str">
            <v>Não</v>
          </cell>
          <cell r="AJ21" t="str">
            <v>22/01/2022</v>
          </cell>
          <cell r="AK21" t="str">
            <v>Marítimo</v>
          </cell>
          <cell r="AL21" t="str">
            <v>24/01/2022</v>
          </cell>
          <cell r="AM21" t="str">
            <v>09/02/2022</v>
          </cell>
          <cell r="AN21" t="str">
            <v xml:space="preserve">          </v>
          </cell>
        </row>
        <row r="22">
          <cell r="B22">
            <v>80533269</v>
          </cell>
          <cell r="C22" t="str">
            <v xml:space="preserve">540200778 </v>
          </cell>
          <cell r="E22" t="str">
            <v/>
          </cell>
          <cell r="F22" t="str">
            <v/>
          </cell>
          <cell r="G22" t="str">
            <v xml:space="preserve">UASC AL KHOR                                      </v>
          </cell>
          <cell r="I22" t="str">
            <v/>
          </cell>
          <cell r="J22">
            <v>9</v>
          </cell>
          <cell r="K22" t="str">
            <v>4</v>
          </cell>
          <cell r="L22" t="str">
            <v>9</v>
          </cell>
          <cell r="M22" t="str">
            <v>0</v>
          </cell>
          <cell r="N22" t="str">
            <v>4</v>
          </cell>
          <cell r="O22" t="str">
            <v>26</v>
          </cell>
          <cell r="P22" t="str">
            <v>5</v>
          </cell>
          <cell r="Q22" t="str">
            <v>0</v>
          </cell>
          <cell r="R22" t="str">
            <v>0</v>
          </cell>
          <cell r="S22" t="str">
            <v>Não</v>
          </cell>
          <cell r="T22" t="str">
            <v xml:space="preserve">UACU5556005           </v>
          </cell>
          <cell r="V22" t="str">
            <v>03/03/2022</v>
          </cell>
          <cell r="W22" t="str">
            <v/>
          </cell>
          <cell r="X22" t="str">
            <v>DTA TRANSP</v>
          </cell>
          <cell r="Y22" t="str">
            <v/>
          </cell>
          <cell r="Z22" t="str">
            <v xml:space="preserve">7 </v>
          </cell>
          <cell r="AA22" t="str">
            <v>0</v>
          </cell>
          <cell r="AB22" t="str">
            <v>35</v>
          </cell>
          <cell r="AC22" t="str">
            <v>11</v>
          </cell>
          <cell r="AD22" t="str">
            <v xml:space="preserve">UACU5556005              </v>
          </cell>
          <cell r="AE22" t="str">
            <v/>
          </cell>
          <cell r="AF22" t="str">
            <v/>
          </cell>
          <cell r="AG22" t="str">
            <v>13682900</v>
          </cell>
          <cell r="AH22" t="str">
            <v>Pendente</v>
          </cell>
          <cell r="AI22" t="str">
            <v>Não</v>
          </cell>
          <cell r="AJ22" t="str">
            <v>22/01/2022</v>
          </cell>
          <cell r="AK22" t="str">
            <v>Marítimo</v>
          </cell>
          <cell r="AL22" t="str">
            <v>24/01/2022</v>
          </cell>
          <cell r="AM22" t="str">
            <v>09/02/2022</v>
          </cell>
          <cell r="AN22" t="str">
            <v xml:space="preserve">          </v>
          </cell>
        </row>
        <row r="23">
          <cell r="B23">
            <v>80533309</v>
          </cell>
          <cell r="C23" t="str">
            <v xml:space="preserve">540200779 </v>
          </cell>
          <cell r="E23" t="str">
            <v/>
          </cell>
          <cell r="F23" t="str">
            <v/>
          </cell>
          <cell r="G23" t="str">
            <v xml:space="preserve">UASC AL KHOR                                      </v>
          </cell>
          <cell r="I23" t="str">
            <v/>
          </cell>
          <cell r="J23">
            <v>8</v>
          </cell>
          <cell r="K23" t="str">
            <v>5</v>
          </cell>
          <cell r="L23" t="str">
            <v>8</v>
          </cell>
          <cell r="M23" t="str">
            <v>0</v>
          </cell>
          <cell r="N23" t="str">
            <v>1</v>
          </cell>
          <cell r="O23" t="str">
            <v>31</v>
          </cell>
          <cell r="P23" t="str">
            <v>2</v>
          </cell>
          <cell r="Q23" t="str">
            <v>0</v>
          </cell>
          <cell r="R23" t="str">
            <v>0</v>
          </cell>
          <cell r="S23" t="str">
            <v>Não</v>
          </cell>
          <cell r="T23" t="str">
            <v xml:space="preserve">BSIU9644681           </v>
          </cell>
          <cell r="U23" t="str">
            <v>24/02/2022</v>
          </cell>
          <cell r="V23" t="str">
            <v>24/02/2022</v>
          </cell>
          <cell r="W23" t="str">
            <v>Milani A  9417600459</v>
          </cell>
          <cell r="X23" t="str">
            <v>MBB</v>
          </cell>
          <cell r="Y23" t="str">
            <v/>
          </cell>
          <cell r="Z23" t="str">
            <v>14</v>
          </cell>
          <cell r="AA23" t="str">
            <v>1</v>
          </cell>
          <cell r="AB23" t="str">
            <v>34</v>
          </cell>
          <cell r="AC23" t="str">
            <v>11</v>
          </cell>
          <cell r="AD23" t="str">
            <v xml:space="preserve">BSIU9644681              </v>
          </cell>
          <cell r="AE23" t="str">
            <v/>
          </cell>
          <cell r="AF23" t="str">
            <v/>
          </cell>
          <cell r="AG23" t="str">
            <v>13682900</v>
          </cell>
          <cell r="AH23" t="str">
            <v>Pendente</v>
          </cell>
          <cell r="AI23" t="str">
            <v>Não</v>
          </cell>
          <cell r="AJ23" t="str">
            <v>22/01/2022</v>
          </cell>
          <cell r="AK23" t="str">
            <v>Marítimo</v>
          </cell>
          <cell r="AL23" t="str">
            <v>27/01/2022</v>
          </cell>
          <cell r="AM23" t="str">
            <v>09/02/2022</v>
          </cell>
          <cell r="AN23" t="str">
            <v>2203656882</v>
          </cell>
        </row>
        <row r="24">
          <cell r="B24">
            <v>80533274</v>
          </cell>
          <cell r="C24" t="str">
            <v xml:space="preserve">540200781 </v>
          </cell>
          <cell r="E24" t="str">
            <v/>
          </cell>
          <cell r="F24" t="str">
            <v/>
          </cell>
          <cell r="G24" t="str">
            <v xml:space="preserve">UASC AL KHOR                                      </v>
          </cell>
          <cell r="I24" t="str">
            <v/>
          </cell>
          <cell r="J24">
            <v>24</v>
          </cell>
          <cell r="K24" t="str">
            <v>6</v>
          </cell>
          <cell r="L24" t="str">
            <v>24</v>
          </cell>
          <cell r="M24" t="str">
            <v>0</v>
          </cell>
          <cell r="N24" t="str">
            <v>31</v>
          </cell>
          <cell r="O24" t="str">
            <v>26</v>
          </cell>
          <cell r="P24" t="str">
            <v>8</v>
          </cell>
          <cell r="Q24" t="str">
            <v>0</v>
          </cell>
          <cell r="R24" t="str">
            <v>0</v>
          </cell>
          <cell r="S24" t="str">
            <v>Não</v>
          </cell>
          <cell r="T24" t="str">
            <v xml:space="preserve">BMOU4010225           </v>
          </cell>
          <cell r="U24" t="str">
            <v>24/02/2022</v>
          </cell>
          <cell r="V24" t="str">
            <v>03/03/2022</v>
          </cell>
          <cell r="W24" t="str">
            <v/>
          </cell>
          <cell r="X24" t="str">
            <v>DTA TRANSP</v>
          </cell>
          <cell r="Y24" t="str">
            <v/>
          </cell>
          <cell r="Z24" t="str">
            <v xml:space="preserve">8 </v>
          </cell>
          <cell r="AA24" t="str">
            <v>2</v>
          </cell>
          <cell r="AB24" t="str">
            <v>66</v>
          </cell>
          <cell r="AC24" t="str">
            <v>11</v>
          </cell>
          <cell r="AD24" t="str">
            <v xml:space="preserve">BMOU4010225              </v>
          </cell>
          <cell r="AE24" t="str">
            <v/>
          </cell>
          <cell r="AF24" t="str">
            <v/>
          </cell>
          <cell r="AG24" t="str">
            <v>13682900</v>
          </cell>
          <cell r="AH24" t="str">
            <v>Pendente</v>
          </cell>
          <cell r="AI24" t="str">
            <v>Não</v>
          </cell>
          <cell r="AJ24" t="str">
            <v>22/01/2022</v>
          </cell>
          <cell r="AK24" t="str">
            <v>Marítimo</v>
          </cell>
          <cell r="AL24" t="str">
            <v>27/01/2022</v>
          </cell>
          <cell r="AM24" t="str">
            <v>09/02/2022</v>
          </cell>
          <cell r="AN24" t="str">
            <v xml:space="preserve">          </v>
          </cell>
        </row>
        <row r="25">
          <cell r="B25">
            <v>80533276</v>
          </cell>
          <cell r="C25" t="str">
            <v xml:space="preserve">540200782 </v>
          </cell>
          <cell r="E25" t="str">
            <v/>
          </cell>
          <cell r="F25" t="str">
            <v>VERMELHO</v>
          </cell>
          <cell r="G25" t="str">
            <v xml:space="preserve">UASC AL KHOR                                      </v>
          </cell>
          <cell r="I25" t="str">
            <v/>
          </cell>
          <cell r="J25">
            <v>33</v>
          </cell>
          <cell r="K25" t="str">
            <v>8</v>
          </cell>
          <cell r="L25" t="str">
            <v>33</v>
          </cell>
          <cell r="M25" t="str">
            <v>111</v>
          </cell>
          <cell r="N25" t="str">
            <v>37</v>
          </cell>
          <cell r="O25" t="str">
            <v>10</v>
          </cell>
          <cell r="P25" t="str">
            <v>10</v>
          </cell>
          <cell r="Q25" t="str">
            <v>2</v>
          </cell>
          <cell r="R25" t="str">
            <v>2</v>
          </cell>
          <cell r="S25" t="str">
            <v>Não</v>
          </cell>
          <cell r="T25" t="str">
            <v xml:space="preserve">TGHU6288165           </v>
          </cell>
          <cell r="U25" t="str">
            <v>16/02/2022</v>
          </cell>
          <cell r="V25" t="str">
            <v>22/02/2022</v>
          </cell>
          <cell r="W25" t="str">
            <v>Rodrigo A9753300500</v>
          </cell>
          <cell r="X25" t="str">
            <v>SBL</v>
          </cell>
          <cell r="Y25" t="str">
            <v/>
          </cell>
          <cell r="Z25" t="str">
            <v>14</v>
          </cell>
          <cell r="AA25" t="str">
            <v>4</v>
          </cell>
          <cell r="AB25" t="str">
            <v>62</v>
          </cell>
          <cell r="AC25" t="str">
            <v>11</v>
          </cell>
          <cell r="AD25" t="str">
            <v xml:space="preserve">TGHU6288165              </v>
          </cell>
          <cell r="AE25" t="str">
            <v/>
          </cell>
          <cell r="AF25" t="str">
            <v/>
          </cell>
          <cell r="AG25" t="str">
            <v>13682900</v>
          </cell>
          <cell r="AH25" t="str">
            <v>Pendente</v>
          </cell>
          <cell r="AI25" t="str">
            <v>Não</v>
          </cell>
          <cell r="AJ25" t="str">
            <v>22/01/2022</v>
          </cell>
          <cell r="AK25" t="str">
            <v>Marítimo</v>
          </cell>
          <cell r="AL25" t="str">
            <v>27/01/2022</v>
          </cell>
          <cell r="AM25" t="str">
            <v>09/02/2022</v>
          </cell>
          <cell r="AN25" t="str">
            <v>2203411677</v>
          </cell>
        </row>
        <row r="26">
          <cell r="B26">
            <v>80533327</v>
          </cell>
          <cell r="C26" t="str">
            <v xml:space="preserve">540200784 </v>
          </cell>
          <cell r="E26" t="str">
            <v/>
          </cell>
          <cell r="F26" t="str">
            <v>VERDE</v>
          </cell>
          <cell r="G26" t="str">
            <v xml:space="preserve">UASC AL KHOR                                      </v>
          </cell>
          <cell r="H26" t="str">
            <v>1</v>
          </cell>
          <cell r="I26" t="str">
            <v/>
          </cell>
          <cell r="J26">
            <v>63</v>
          </cell>
          <cell r="K26" t="str">
            <v>16</v>
          </cell>
          <cell r="L26" t="str">
            <v>63</v>
          </cell>
          <cell r="M26" t="str">
            <v>265</v>
          </cell>
          <cell r="N26" t="str">
            <v>32</v>
          </cell>
          <cell r="O26" t="str">
            <v>17</v>
          </cell>
          <cell r="P26" t="str">
            <v>38</v>
          </cell>
          <cell r="Q26" t="str">
            <v>0</v>
          </cell>
          <cell r="R26" t="str">
            <v>0</v>
          </cell>
          <cell r="S26" t="str">
            <v>Não</v>
          </cell>
          <cell r="T26" t="str">
            <v xml:space="preserve">FANU1135265           </v>
          </cell>
          <cell r="U26" t="str">
            <v>18/02/2022</v>
          </cell>
          <cell r="V26" t="str">
            <v>24/02/2022</v>
          </cell>
          <cell r="W26" t="str">
            <v>Carlos A  4570371416</v>
          </cell>
          <cell r="X26" t="str">
            <v>MBB</v>
          </cell>
          <cell r="Y26" t="str">
            <v/>
          </cell>
          <cell r="Z26" t="str">
            <v>20</v>
          </cell>
          <cell r="AA26" t="str">
            <v>10</v>
          </cell>
          <cell r="AB26" t="str">
            <v>71</v>
          </cell>
          <cell r="AC26" t="str">
            <v>11</v>
          </cell>
          <cell r="AD26" t="str">
            <v xml:space="preserve">FANU1135265              </v>
          </cell>
          <cell r="AE26" t="str">
            <v/>
          </cell>
          <cell r="AF26" t="str">
            <v/>
          </cell>
          <cell r="AG26" t="str">
            <v>13682900</v>
          </cell>
          <cell r="AH26" t="str">
            <v>Pendente</v>
          </cell>
          <cell r="AI26" t="str">
            <v>Não</v>
          </cell>
          <cell r="AJ26" t="str">
            <v>22/01/2022</v>
          </cell>
          <cell r="AK26" t="str">
            <v>Marítimo</v>
          </cell>
          <cell r="AL26" t="str">
            <v>27/01/2022</v>
          </cell>
          <cell r="AM26" t="str">
            <v>09/02/2022</v>
          </cell>
          <cell r="AN26" t="str">
            <v>2203608659</v>
          </cell>
        </row>
        <row r="27">
          <cell r="B27">
            <v>80533351</v>
          </cell>
          <cell r="C27" t="str">
            <v xml:space="preserve">540200785 </v>
          </cell>
          <cell r="E27" t="str">
            <v/>
          </cell>
          <cell r="F27" t="str">
            <v/>
          </cell>
          <cell r="G27" t="str">
            <v xml:space="preserve">UASC AL KHOR                                      </v>
          </cell>
          <cell r="I27" t="str">
            <v/>
          </cell>
          <cell r="J27">
            <v>9</v>
          </cell>
          <cell r="K27" t="str">
            <v>4</v>
          </cell>
          <cell r="L27" t="str">
            <v>9</v>
          </cell>
          <cell r="M27" t="str">
            <v>0</v>
          </cell>
          <cell r="N27" t="str">
            <v>26</v>
          </cell>
          <cell r="O27" t="str">
            <v>0</v>
          </cell>
          <cell r="P27" t="str">
            <v>0</v>
          </cell>
          <cell r="Q27" t="str">
            <v>0</v>
          </cell>
          <cell r="R27" t="str">
            <v>0</v>
          </cell>
          <cell r="S27" t="str">
            <v>Não</v>
          </cell>
          <cell r="T27" t="str">
            <v xml:space="preserve">HLBU3363895           </v>
          </cell>
          <cell r="V27" t="str">
            <v>03/03/2022</v>
          </cell>
          <cell r="W27" t="str">
            <v>CJ. CAMBIO ( ALVARO ) PUXE SBL</v>
          </cell>
          <cell r="X27" t="str">
            <v>DTA TRANSP</v>
          </cell>
          <cell r="Y27" t="str">
            <v/>
          </cell>
          <cell r="Z27" t="str">
            <v xml:space="preserve">7 </v>
          </cell>
          <cell r="AA27" t="str">
            <v>0</v>
          </cell>
          <cell r="AB27" t="str">
            <v>26</v>
          </cell>
          <cell r="AC27" t="str">
            <v>11</v>
          </cell>
          <cell r="AD27" t="str">
            <v xml:space="preserve">HLBU3363895              </v>
          </cell>
          <cell r="AE27" t="str">
            <v/>
          </cell>
          <cell r="AF27" t="str">
            <v/>
          </cell>
          <cell r="AG27" t="str">
            <v>13682900</v>
          </cell>
          <cell r="AH27" t="str">
            <v>Pendente</v>
          </cell>
          <cell r="AI27" t="str">
            <v>Não</v>
          </cell>
          <cell r="AJ27" t="str">
            <v>22/01/2022</v>
          </cell>
          <cell r="AK27" t="str">
            <v>Marítimo</v>
          </cell>
          <cell r="AL27" t="str">
            <v>24/01/2022</v>
          </cell>
          <cell r="AM27" t="str">
            <v>09/02/2022</v>
          </cell>
          <cell r="AN27" t="str">
            <v xml:space="preserve">          </v>
          </cell>
        </row>
        <row r="28">
          <cell r="B28">
            <v>80533380</v>
          </cell>
          <cell r="C28" t="str">
            <v xml:space="preserve">540200786 </v>
          </cell>
          <cell r="E28" t="str">
            <v/>
          </cell>
          <cell r="F28" t="str">
            <v/>
          </cell>
          <cell r="G28" t="str">
            <v xml:space="preserve">UASC AL KHOR                                      </v>
          </cell>
          <cell r="I28" t="str">
            <v/>
          </cell>
          <cell r="J28">
            <v>13</v>
          </cell>
          <cell r="K28" t="str">
            <v>4</v>
          </cell>
          <cell r="L28" t="str">
            <v>13</v>
          </cell>
          <cell r="M28" t="str">
            <v>0</v>
          </cell>
          <cell r="N28" t="str">
            <v>0</v>
          </cell>
          <cell r="O28" t="str">
            <v>15</v>
          </cell>
          <cell r="P28" t="str">
            <v>25</v>
          </cell>
          <cell r="Q28" t="str">
            <v>0</v>
          </cell>
          <cell r="R28" t="str">
            <v>0</v>
          </cell>
          <cell r="S28" t="str">
            <v>Não</v>
          </cell>
          <cell r="T28" t="str">
            <v xml:space="preserve">TCNU6696000           </v>
          </cell>
          <cell r="U28" t="str">
            <v>09/03/2022</v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 xml:space="preserve">7 </v>
          </cell>
          <cell r="AA28" t="str">
            <v>2</v>
          </cell>
          <cell r="AB28" t="str">
            <v>40</v>
          </cell>
          <cell r="AC28" t="str">
            <v>11</v>
          </cell>
          <cell r="AD28" t="str">
            <v xml:space="preserve">TCNU6696000              </v>
          </cell>
          <cell r="AE28" t="str">
            <v/>
          </cell>
          <cell r="AF28" t="str">
            <v/>
          </cell>
          <cell r="AG28" t="str">
            <v>13682900</v>
          </cell>
          <cell r="AH28" t="str">
            <v>Pendente</v>
          </cell>
          <cell r="AI28" t="str">
            <v>Não</v>
          </cell>
          <cell r="AJ28" t="str">
            <v>22/01/2022</v>
          </cell>
          <cell r="AK28" t="str">
            <v>Marítimo</v>
          </cell>
          <cell r="AL28" t="str">
            <v>24/01/2022</v>
          </cell>
          <cell r="AM28" t="str">
            <v>09/02/2022</v>
          </cell>
          <cell r="AN28" t="str">
            <v xml:space="preserve">          </v>
          </cell>
        </row>
        <row r="29">
          <cell r="B29">
            <v>80533389</v>
          </cell>
          <cell r="C29" t="str">
            <v xml:space="preserve">540200787 </v>
          </cell>
          <cell r="E29" t="str">
            <v/>
          </cell>
          <cell r="F29" t="str">
            <v/>
          </cell>
          <cell r="G29" t="str">
            <v xml:space="preserve">UASC AL KHOR                                      </v>
          </cell>
          <cell r="I29" t="str">
            <v/>
          </cell>
          <cell r="J29">
            <v>13</v>
          </cell>
          <cell r="K29" t="str">
            <v>5</v>
          </cell>
          <cell r="L29" t="str">
            <v>13</v>
          </cell>
          <cell r="M29" t="str">
            <v>18</v>
          </cell>
          <cell r="N29" t="str">
            <v>5</v>
          </cell>
          <cell r="O29" t="str">
            <v>0</v>
          </cell>
          <cell r="P29" t="str">
            <v>0</v>
          </cell>
          <cell r="Q29" t="str">
            <v>0</v>
          </cell>
          <cell r="R29" t="str">
            <v>0</v>
          </cell>
          <cell r="S29" t="str">
            <v>Não</v>
          </cell>
          <cell r="T29" t="str">
            <v xml:space="preserve">SEGU2683179           </v>
          </cell>
          <cell r="V29" t="str">
            <v/>
          </cell>
          <cell r="W29" t="str">
            <v>(SNS) TROCA DE NOTA</v>
          </cell>
          <cell r="X29" t="str">
            <v/>
          </cell>
          <cell r="Y29" t="str">
            <v/>
          </cell>
          <cell r="Z29" t="str">
            <v xml:space="preserve">7 </v>
          </cell>
          <cell r="AA29" t="str">
            <v>0</v>
          </cell>
          <cell r="AB29" t="str">
            <v>21</v>
          </cell>
          <cell r="AC29" t="str">
            <v>11</v>
          </cell>
          <cell r="AD29" t="str">
            <v xml:space="preserve">SEGU2683179              </v>
          </cell>
          <cell r="AE29" t="str">
            <v/>
          </cell>
          <cell r="AF29" t="str">
            <v/>
          </cell>
          <cell r="AG29" t="str">
            <v>13682900</v>
          </cell>
          <cell r="AH29" t="str">
            <v>Pendente</v>
          </cell>
          <cell r="AI29" t="str">
            <v>Não</v>
          </cell>
          <cell r="AJ29" t="str">
            <v>22/01/2022</v>
          </cell>
          <cell r="AK29" t="str">
            <v>Marítimo</v>
          </cell>
          <cell r="AL29" t="str">
            <v>24/01/2022</v>
          </cell>
          <cell r="AM29" t="str">
            <v>09/02/2022</v>
          </cell>
          <cell r="AN29" t="str">
            <v xml:space="preserve">          </v>
          </cell>
        </row>
        <row r="30">
          <cell r="B30">
            <v>80533391</v>
          </cell>
          <cell r="C30" t="str">
            <v xml:space="preserve">540200789 </v>
          </cell>
          <cell r="E30" t="str">
            <v/>
          </cell>
          <cell r="F30" t="str">
            <v>VERDE</v>
          </cell>
          <cell r="G30" t="str">
            <v xml:space="preserve">UASC AL KHOR                                      </v>
          </cell>
          <cell r="H30" t="str">
            <v>2</v>
          </cell>
          <cell r="I30" t="str">
            <v/>
          </cell>
          <cell r="J30">
            <v>3</v>
          </cell>
          <cell r="K30" t="str">
            <v>2</v>
          </cell>
          <cell r="L30" t="str">
            <v>3</v>
          </cell>
          <cell r="M30" t="str">
            <v>0</v>
          </cell>
          <cell r="N30" t="str">
            <v>20</v>
          </cell>
          <cell r="O30" t="str">
            <v>6</v>
          </cell>
          <cell r="P30" t="str">
            <v>4</v>
          </cell>
          <cell r="Q30" t="str">
            <v>0</v>
          </cell>
          <cell r="R30" t="str">
            <v>0</v>
          </cell>
          <cell r="S30" t="str">
            <v>Não</v>
          </cell>
          <cell r="T30" t="str">
            <v xml:space="preserve">HLBU2440467           </v>
          </cell>
          <cell r="U30" t="str">
            <v>22/02/2022</v>
          </cell>
          <cell r="V30" t="str">
            <v>22/02/2022</v>
          </cell>
          <cell r="W30" t="str">
            <v/>
          </cell>
          <cell r="X30" t="str">
            <v>MBB</v>
          </cell>
          <cell r="Y30" t="str">
            <v/>
          </cell>
          <cell r="Z30" t="str">
            <v>20</v>
          </cell>
          <cell r="AA30" t="str">
            <v>1</v>
          </cell>
          <cell r="AB30" t="str">
            <v>30</v>
          </cell>
          <cell r="AC30" t="str">
            <v>11</v>
          </cell>
          <cell r="AD30" t="str">
            <v xml:space="preserve">HLBU2440467              </v>
          </cell>
          <cell r="AE30" t="str">
            <v/>
          </cell>
          <cell r="AF30" t="str">
            <v/>
          </cell>
          <cell r="AG30" t="str">
            <v>13682900</v>
          </cell>
          <cell r="AH30" t="str">
            <v>Pendente</v>
          </cell>
          <cell r="AI30" t="str">
            <v>Não</v>
          </cell>
          <cell r="AJ30" t="str">
            <v>22/01/2022</v>
          </cell>
          <cell r="AK30" t="str">
            <v>Marítimo</v>
          </cell>
          <cell r="AL30" t="str">
            <v>27/01/2022</v>
          </cell>
          <cell r="AM30" t="str">
            <v>12/02/2022</v>
          </cell>
          <cell r="AN30" t="str">
            <v>2203427395</v>
          </cell>
        </row>
        <row r="31">
          <cell r="B31">
            <v>80533403</v>
          </cell>
          <cell r="C31" t="str">
            <v xml:space="preserve">540200791 </v>
          </cell>
          <cell r="E31" t="str">
            <v/>
          </cell>
          <cell r="F31" t="str">
            <v>VERDE</v>
          </cell>
          <cell r="G31" t="str">
            <v xml:space="preserve">UASC AL KHOR                                      </v>
          </cell>
          <cell r="H31" t="str">
            <v>3</v>
          </cell>
          <cell r="I31" t="str">
            <v/>
          </cell>
          <cell r="J31">
            <v>3</v>
          </cell>
          <cell r="K31" t="str">
            <v>1</v>
          </cell>
          <cell r="L31" t="str">
            <v>3</v>
          </cell>
          <cell r="M31" t="str">
            <v>0</v>
          </cell>
          <cell r="N31" t="str">
            <v>12</v>
          </cell>
          <cell r="O31" t="str">
            <v>0</v>
          </cell>
          <cell r="P31" t="str">
            <v>0</v>
          </cell>
          <cell r="Q31" t="str">
            <v>0</v>
          </cell>
          <cell r="R31" t="str">
            <v>0</v>
          </cell>
          <cell r="S31" t="str">
            <v>Não</v>
          </cell>
          <cell r="T31" t="str">
            <v xml:space="preserve">TCKU1755379           </v>
          </cell>
          <cell r="U31" t="str">
            <v>22/02/2022</v>
          </cell>
          <cell r="V31" t="str">
            <v>22/02/2022</v>
          </cell>
          <cell r="W31" t="str">
            <v>Guilherme A9040103621</v>
          </cell>
          <cell r="X31" t="str">
            <v>SBL</v>
          </cell>
          <cell r="Y31" t="str">
            <v/>
          </cell>
          <cell r="Z31" t="str">
            <v>20</v>
          </cell>
          <cell r="AA31" t="str">
            <v>2</v>
          </cell>
          <cell r="AB31" t="str">
            <v>12</v>
          </cell>
          <cell r="AC31" t="str">
            <v>11</v>
          </cell>
          <cell r="AD31" t="str">
            <v xml:space="preserve">TCKU1755379              </v>
          </cell>
          <cell r="AE31" t="str">
            <v/>
          </cell>
          <cell r="AF31" t="str">
            <v/>
          </cell>
          <cell r="AG31" t="str">
            <v>13682900</v>
          </cell>
          <cell r="AH31" t="str">
            <v>Pendente</v>
          </cell>
          <cell r="AI31" t="str">
            <v>Não</v>
          </cell>
          <cell r="AJ31" t="str">
            <v>22/01/2022</v>
          </cell>
          <cell r="AK31" t="str">
            <v>Marítimo</v>
          </cell>
          <cell r="AL31" t="str">
            <v>27/01/2022</v>
          </cell>
          <cell r="AM31" t="str">
            <v>09/02/2022</v>
          </cell>
          <cell r="AN31" t="str">
            <v>2203410140</v>
          </cell>
        </row>
        <row r="32">
          <cell r="B32">
            <v>80533408</v>
          </cell>
          <cell r="C32" t="str">
            <v xml:space="preserve">540200793 </v>
          </cell>
          <cell r="E32" t="str">
            <v/>
          </cell>
          <cell r="F32" t="str">
            <v>VERDE</v>
          </cell>
          <cell r="G32" t="str">
            <v xml:space="preserve">UASC AL KHOR                                      </v>
          </cell>
          <cell r="H32" t="str">
            <v>2</v>
          </cell>
          <cell r="I32" t="str">
            <v/>
          </cell>
          <cell r="J32">
            <v>1</v>
          </cell>
          <cell r="K32" t="str">
            <v>1</v>
          </cell>
          <cell r="L32" t="str">
            <v>1</v>
          </cell>
          <cell r="M32" t="str">
            <v>0</v>
          </cell>
          <cell r="N32" t="str">
            <v>20</v>
          </cell>
          <cell r="O32" t="str">
            <v>0</v>
          </cell>
          <cell r="P32" t="str">
            <v>0</v>
          </cell>
          <cell r="Q32" t="str">
            <v>0</v>
          </cell>
          <cell r="R32" t="str">
            <v>0</v>
          </cell>
          <cell r="S32" t="str">
            <v>Não</v>
          </cell>
          <cell r="T32" t="str">
            <v xml:space="preserve">HLBU1768092           </v>
          </cell>
          <cell r="U32" t="str">
            <v>25/02/2022</v>
          </cell>
          <cell r="V32" t="str">
            <v>23/02/2022</v>
          </cell>
          <cell r="W32" t="str">
            <v/>
          </cell>
          <cell r="X32" t="str">
            <v>SBL</v>
          </cell>
          <cell r="Y32" t="str">
            <v/>
          </cell>
          <cell r="Z32" t="str">
            <v>20</v>
          </cell>
          <cell r="AA32" t="str">
            <v>1</v>
          </cell>
          <cell r="AB32" t="str">
            <v>20</v>
          </cell>
          <cell r="AC32" t="str">
            <v>11</v>
          </cell>
          <cell r="AD32" t="str">
            <v xml:space="preserve">HLBU1768092              </v>
          </cell>
          <cell r="AE32" t="str">
            <v/>
          </cell>
          <cell r="AF32" t="str">
            <v/>
          </cell>
          <cell r="AG32" t="str">
            <v>13682900</v>
          </cell>
          <cell r="AH32" t="str">
            <v>Pendente</v>
          </cell>
          <cell r="AI32" t="str">
            <v>Não</v>
          </cell>
          <cell r="AJ32" t="str">
            <v>22/01/2022</v>
          </cell>
          <cell r="AK32" t="str">
            <v>Marítimo</v>
          </cell>
          <cell r="AL32" t="str">
            <v>27/01/2022</v>
          </cell>
          <cell r="AM32" t="str">
            <v>09/02/2022</v>
          </cell>
          <cell r="AN32" t="str">
            <v>2203431872</v>
          </cell>
        </row>
        <row r="33">
          <cell r="B33">
            <v>80533417</v>
          </cell>
          <cell r="C33" t="str">
            <v xml:space="preserve">540200794 </v>
          </cell>
          <cell r="E33" t="str">
            <v/>
          </cell>
          <cell r="F33" t="str">
            <v/>
          </cell>
          <cell r="G33" t="str">
            <v xml:space="preserve">UASC AL KHOR                                      </v>
          </cell>
          <cell r="I33" t="str">
            <v/>
          </cell>
          <cell r="J33">
            <v>8</v>
          </cell>
          <cell r="K33" t="str">
            <v>3</v>
          </cell>
          <cell r="L33" t="str">
            <v>8</v>
          </cell>
          <cell r="M33" t="str">
            <v>0</v>
          </cell>
          <cell r="N33" t="str">
            <v>3</v>
          </cell>
          <cell r="O33" t="str">
            <v>3</v>
          </cell>
          <cell r="P33" t="str">
            <v>34</v>
          </cell>
          <cell r="Q33" t="str">
            <v>0</v>
          </cell>
          <cell r="R33" t="str">
            <v>0</v>
          </cell>
          <cell r="S33" t="str">
            <v>Não</v>
          </cell>
          <cell r="T33" t="str">
            <v xml:space="preserve">HLBU2660076           </v>
          </cell>
          <cell r="V33" t="str">
            <v>04/03/2022</v>
          </cell>
          <cell r="W33" t="str">
            <v/>
          </cell>
          <cell r="X33" t="str">
            <v>DTA TRANSP</v>
          </cell>
          <cell r="Y33" t="str">
            <v/>
          </cell>
          <cell r="Z33" t="str">
            <v xml:space="preserve">7 </v>
          </cell>
          <cell r="AA33" t="str">
            <v>0</v>
          </cell>
          <cell r="AB33" t="str">
            <v>40</v>
          </cell>
          <cell r="AC33" t="str">
            <v>11</v>
          </cell>
          <cell r="AD33" t="str">
            <v xml:space="preserve">HLBU2660076              </v>
          </cell>
          <cell r="AE33" t="str">
            <v/>
          </cell>
          <cell r="AF33" t="str">
            <v/>
          </cell>
          <cell r="AG33" t="str">
            <v>13682900</v>
          </cell>
          <cell r="AH33" t="str">
            <v>Pendente</v>
          </cell>
          <cell r="AI33" t="str">
            <v>Não</v>
          </cell>
          <cell r="AJ33" t="str">
            <v>22/01/2022</v>
          </cell>
          <cell r="AK33" t="str">
            <v>Marítimo</v>
          </cell>
          <cell r="AL33" t="str">
            <v>24/01/2022</v>
          </cell>
          <cell r="AM33" t="str">
            <v>09/02/2022</v>
          </cell>
          <cell r="AN33" t="str">
            <v xml:space="preserve">          </v>
          </cell>
        </row>
        <row r="34">
          <cell r="B34">
            <v>80533432</v>
          </cell>
          <cell r="C34" t="str">
            <v xml:space="preserve">540200797 </v>
          </cell>
          <cell r="E34" t="str">
            <v/>
          </cell>
          <cell r="F34" t="str">
            <v/>
          </cell>
          <cell r="G34" t="str">
            <v xml:space="preserve">UASC AL KHOR                                      </v>
          </cell>
          <cell r="I34" t="str">
            <v/>
          </cell>
          <cell r="J34">
            <v>18</v>
          </cell>
          <cell r="K34" t="str">
            <v>7</v>
          </cell>
          <cell r="L34" t="str">
            <v>18</v>
          </cell>
          <cell r="M34" t="str">
            <v>0</v>
          </cell>
          <cell r="N34" t="str">
            <v>9</v>
          </cell>
          <cell r="O34" t="str">
            <v>13</v>
          </cell>
          <cell r="P34" t="str">
            <v>21</v>
          </cell>
          <cell r="Q34" t="str">
            <v>0</v>
          </cell>
          <cell r="R34" t="str">
            <v>0</v>
          </cell>
          <cell r="S34" t="str">
            <v>Não</v>
          </cell>
          <cell r="T34" t="str">
            <v xml:space="preserve">TCNU7547335           </v>
          </cell>
          <cell r="U34" t="str">
            <v>03/03/2022</v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 xml:space="preserve">8 </v>
          </cell>
          <cell r="AA34" t="str">
            <v>4</v>
          </cell>
          <cell r="AB34" t="str">
            <v>43</v>
          </cell>
          <cell r="AC34" t="str">
            <v>11</v>
          </cell>
          <cell r="AD34" t="str">
            <v xml:space="preserve">TCNU7547335              </v>
          </cell>
          <cell r="AE34" t="str">
            <v/>
          </cell>
          <cell r="AF34" t="str">
            <v/>
          </cell>
          <cell r="AG34" t="str">
            <v>13682900</v>
          </cell>
          <cell r="AH34" t="str">
            <v>Pendente</v>
          </cell>
          <cell r="AI34" t="str">
            <v>Não</v>
          </cell>
          <cell r="AJ34" t="str">
            <v>22/01/2022</v>
          </cell>
          <cell r="AK34" t="str">
            <v>Marítimo</v>
          </cell>
          <cell r="AL34" t="str">
            <v>27/01/2022</v>
          </cell>
          <cell r="AM34" t="str">
            <v>09/02/2022</v>
          </cell>
          <cell r="AN34" t="str">
            <v xml:space="preserve">          </v>
          </cell>
        </row>
        <row r="35">
          <cell r="B35">
            <v>80533447</v>
          </cell>
          <cell r="C35" t="str">
            <v xml:space="preserve">540200798 </v>
          </cell>
          <cell r="E35" t="str">
            <v/>
          </cell>
          <cell r="F35" t="str">
            <v/>
          </cell>
          <cell r="G35" t="str">
            <v xml:space="preserve">UASC AL KHOR                                      </v>
          </cell>
          <cell r="I35" t="str">
            <v/>
          </cell>
          <cell r="J35">
            <v>1</v>
          </cell>
          <cell r="K35" t="str">
            <v>1</v>
          </cell>
          <cell r="L35" t="str">
            <v>1</v>
          </cell>
          <cell r="M35" t="str">
            <v>0</v>
          </cell>
          <cell r="N35" t="str">
            <v>0</v>
          </cell>
          <cell r="O35" t="str">
            <v>20</v>
          </cell>
          <cell r="P35" t="str">
            <v>0</v>
          </cell>
          <cell r="Q35" t="str">
            <v>0</v>
          </cell>
          <cell r="R35" t="str">
            <v>0</v>
          </cell>
          <cell r="S35" t="str">
            <v>Não</v>
          </cell>
          <cell r="T35" t="str">
            <v xml:space="preserve">HAMU1137950           </v>
          </cell>
          <cell r="V35" t="str">
            <v>04/03/2022</v>
          </cell>
          <cell r="W35" t="str">
            <v>PORTA-OBJETOS AREA DO TETO ( ALVARO ) PUXE SBL</v>
          </cell>
          <cell r="X35" t="str">
            <v>DTA TRANSP</v>
          </cell>
          <cell r="Y35" t="str">
            <v/>
          </cell>
          <cell r="Z35" t="str">
            <v xml:space="preserve">7 </v>
          </cell>
          <cell r="AA35" t="str">
            <v>0</v>
          </cell>
          <cell r="AB35" t="str">
            <v>20</v>
          </cell>
          <cell r="AC35" t="str">
            <v>11</v>
          </cell>
          <cell r="AD35" t="str">
            <v xml:space="preserve">HAMU1137950              </v>
          </cell>
          <cell r="AE35" t="str">
            <v/>
          </cell>
          <cell r="AF35" t="str">
            <v/>
          </cell>
          <cell r="AG35" t="str">
            <v>13682900</v>
          </cell>
          <cell r="AH35" t="str">
            <v>Pendente</v>
          </cell>
          <cell r="AI35" t="str">
            <v>Não</v>
          </cell>
          <cell r="AJ35" t="str">
            <v>22/01/2022</v>
          </cell>
          <cell r="AK35" t="str">
            <v>Marítimo</v>
          </cell>
          <cell r="AL35" t="str">
            <v>24/01/2022</v>
          </cell>
          <cell r="AM35" t="str">
            <v>09/02/2022</v>
          </cell>
          <cell r="AN35" t="str">
            <v xml:space="preserve">          </v>
          </cell>
        </row>
        <row r="36">
          <cell r="B36">
            <v>80533478</v>
          </cell>
          <cell r="C36" t="str">
            <v xml:space="preserve">540200799 </v>
          </cell>
          <cell r="E36" t="str">
            <v/>
          </cell>
          <cell r="F36" t="str">
            <v/>
          </cell>
          <cell r="G36" t="str">
            <v xml:space="preserve">UASC AL KHOR                                      </v>
          </cell>
          <cell r="I36" t="str">
            <v/>
          </cell>
          <cell r="J36">
            <v>1</v>
          </cell>
          <cell r="K36" t="str">
            <v>1</v>
          </cell>
          <cell r="L36" t="str">
            <v>1</v>
          </cell>
          <cell r="M36" t="str">
            <v>0</v>
          </cell>
          <cell r="N36" t="str">
            <v>0</v>
          </cell>
          <cell r="O36" t="str">
            <v>0</v>
          </cell>
          <cell r="P36" t="str">
            <v>42</v>
          </cell>
          <cell r="Q36" t="str">
            <v>0</v>
          </cell>
          <cell r="R36" t="str">
            <v>0</v>
          </cell>
          <cell r="S36" t="str">
            <v>Não</v>
          </cell>
          <cell r="T36" t="str">
            <v xml:space="preserve">TEMU7269384           </v>
          </cell>
          <cell r="V36" t="str">
            <v>04/03/2022</v>
          </cell>
          <cell r="W36" t="str">
            <v/>
          </cell>
          <cell r="X36" t="str">
            <v>DTA TRANSP</v>
          </cell>
          <cell r="Y36" t="str">
            <v/>
          </cell>
          <cell r="Z36" t="str">
            <v xml:space="preserve">7 </v>
          </cell>
          <cell r="AA36" t="str">
            <v>0</v>
          </cell>
          <cell r="AB36" t="str">
            <v>42</v>
          </cell>
          <cell r="AC36" t="str">
            <v>11</v>
          </cell>
          <cell r="AD36" t="str">
            <v xml:space="preserve">TEMU7269384              </v>
          </cell>
          <cell r="AE36" t="str">
            <v/>
          </cell>
          <cell r="AF36" t="str">
            <v/>
          </cell>
          <cell r="AG36" t="str">
            <v>13682900</v>
          </cell>
          <cell r="AH36" t="str">
            <v>Pendente</v>
          </cell>
          <cell r="AI36" t="str">
            <v>Não</v>
          </cell>
          <cell r="AJ36" t="str">
            <v>22/01/2022</v>
          </cell>
          <cell r="AK36" t="str">
            <v>Marítimo</v>
          </cell>
          <cell r="AL36" t="str">
            <v>24/01/2022</v>
          </cell>
          <cell r="AM36" t="str">
            <v>09/02/2022</v>
          </cell>
          <cell r="AN36" t="str">
            <v xml:space="preserve">          </v>
          </cell>
        </row>
        <row r="37">
          <cell r="B37">
            <v>80533480</v>
          </cell>
          <cell r="C37" t="str">
            <v xml:space="preserve">540200800 </v>
          </cell>
          <cell r="E37" t="str">
            <v/>
          </cell>
          <cell r="F37" t="str">
            <v/>
          </cell>
          <cell r="G37" t="str">
            <v xml:space="preserve">UASC AL KHOR                                      </v>
          </cell>
          <cell r="I37" t="str">
            <v/>
          </cell>
          <cell r="J37">
            <v>1</v>
          </cell>
          <cell r="K37" t="str">
            <v>1</v>
          </cell>
          <cell r="L37" t="str">
            <v>1</v>
          </cell>
          <cell r="M37" t="str">
            <v>0</v>
          </cell>
          <cell r="N37" t="str">
            <v>0</v>
          </cell>
          <cell r="O37" t="str">
            <v>20</v>
          </cell>
          <cell r="P37" t="str">
            <v>0</v>
          </cell>
          <cell r="Q37" t="str">
            <v>0</v>
          </cell>
          <cell r="R37" t="str">
            <v>0</v>
          </cell>
          <cell r="S37" t="str">
            <v>Não</v>
          </cell>
          <cell r="T37" t="str">
            <v xml:space="preserve">HLBU2673962           </v>
          </cell>
          <cell r="V37" t="str">
            <v>04/03/2022</v>
          </cell>
          <cell r="W37" t="str">
            <v>PORTA-OBJETOS AREA DO TETO ( ALVARO ) PUXE SBL</v>
          </cell>
          <cell r="X37" t="str">
            <v>DTA TRANSP</v>
          </cell>
          <cell r="Y37" t="str">
            <v/>
          </cell>
          <cell r="Z37" t="str">
            <v xml:space="preserve">7 </v>
          </cell>
          <cell r="AA37" t="str">
            <v>0</v>
          </cell>
          <cell r="AB37" t="str">
            <v>20</v>
          </cell>
          <cell r="AC37" t="str">
            <v>11</v>
          </cell>
          <cell r="AD37" t="str">
            <v xml:space="preserve">HLBU2673962              </v>
          </cell>
          <cell r="AE37" t="str">
            <v/>
          </cell>
          <cell r="AF37" t="str">
            <v/>
          </cell>
          <cell r="AG37" t="str">
            <v>13682900</v>
          </cell>
          <cell r="AH37" t="str">
            <v>Pendente</v>
          </cell>
          <cell r="AI37" t="str">
            <v>Não</v>
          </cell>
          <cell r="AJ37" t="str">
            <v>22/01/2022</v>
          </cell>
          <cell r="AK37" t="str">
            <v>Marítimo</v>
          </cell>
          <cell r="AL37" t="str">
            <v>24/01/2022</v>
          </cell>
          <cell r="AM37" t="str">
            <v>09/02/2022</v>
          </cell>
          <cell r="AN37" t="str">
            <v xml:space="preserve">          </v>
          </cell>
        </row>
        <row r="38">
          <cell r="B38">
            <v>80533482</v>
          </cell>
          <cell r="C38" t="str">
            <v xml:space="preserve">540200802 </v>
          </cell>
          <cell r="E38" t="str">
            <v/>
          </cell>
          <cell r="F38" t="str">
            <v/>
          </cell>
          <cell r="G38" t="str">
            <v xml:space="preserve">UASC AL KHOR                                      </v>
          </cell>
          <cell r="I38" t="str">
            <v/>
          </cell>
          <cell r="J38">
            <v>1</v>
          </cell>
          <cell r="K38" t="str">
            <v>1</v>
          </cell>
          <cell r="L38" t="str">
            <v>1</v>
          </cell>
          <cell r="M38" t="str">
            <v>0</v>
          </cell>
          <cell r="N38" t="str">
            <v>0</v>
          </cell>
          <cell r="O38" t="str">
            <v>20</v>
          </cell>
          <cell r="P38" t="str">
            <v>0</v>
          </cell>
          <cell r="Q38" t="str">
            <v>0</v>
          </cell>
          <cell r="R38" t="str">
            <v>0</v>
          </cell>
          <cell r="S38" t="str">
            <v>Não</v>
          </cell>
          <cell r="T38" t="str">
            <v xml:space="preserve">HLXU8055249           </v>
          </cell>
          <cell r="V38" t="str">
            <v>04/03/2022</v>
          </cell>
          <cell r="W38" t="str">
            <v>PORTA-OBJETOS AREA DO TETO ( ALVARO ) PUXE SBL</v>
          </cell>
          <cell r="X38" t="str">
            <v>DTA TRANSP</v>
          </cell>
          <cell r="Y38" t="str">
            <v/>
          </cell>
          <cell r="Z38" t="str">
            <v xml:space="preserve">7 </v>
          </cell>
          <cell r="AA38" t="str">
            <v>0</v>
          </cell>
          <cell r="AB38" t="str">
            <v>20</v>
          </cell>
          <cell r="AC38" t="str">
            <v>11</v>
          </cell>
          <cell r="AD38" t="str">
            <v xml:space="preserve">HLXU8055249              </v>
          </cell>
          <cell r="AE38" t="str">
            <v/>
          </cell>
          <cell r="AF38" t="str">
            <v/>
          </cell>
          <cell r="AG38" t="str">
            <v>13682900</v>
          </cell>
          <cell r="AH38" t="str">
            <v>Pendente</v>
          </cell>
          <cell r="AI38" t="str">
            <v>Não</v>
          </cell>
          <cell r="AJ38" t="str">
            <v>22/01/2022</v>
          </cell>
          <cell r="AK38" t="str">
            <v>Marítimo</v>
          </cell>
          <cell r="AL38" t="str">
            <v>24/01/2022</v>
          </cell>
          <cell r="AM38" t="str">
            <v>09/02/2022</v>
          </cell>
          <cell r="AN38" t="str">
            <v xml:space="preserve">          </v>
          </cell>
        </row>
        <row r="39">
          <cell r="B39">
            <v>80533485</v>
          </cell>
          <cell r="C39" t="str">
            <v xml:space="preserve">540200803 </v>
          </cell>
          <cell r="E39" t="str">
            <v/>
          </cell>
          <cell r="F39" t="str">
            <v>VERDE</v>
          </cell>
          <cell r="G39" t="str">
            <v xml:space="preserve">UASC AL KHOR                                      </v>
          </cell>
          <cell r="H39" t="str">
            <v>1</v>
          </cell>
          <cell r="I39" t="str">
            <v/>
          </cell>
          <cell r="J39">
            <v>63</v>
          </cell>
          <cell r="K39" t="str">
            <v>14</v>
          </cell>
          <cell r="L39" t="str">
            <v>63</v>
          </cell>
          <cell r="M39" t="str">
            <v>355</v>
          </cell>
          <cell r="N39" t="str">
            <v>16</v>
          </cell>
          <cell r="O39" t="str">
            <v>11</v>
          </cell>
          <cell r="P39" t="str">
            <v>46</v>
          </cell>
          <cell r="Q39" t="str">
            <v>0</v>
          </cell>
          <cell r="R39" t="str">
            <v>0</v>
          </cell>
          <cell r="S39" t="str">
            <v>Não</v>
          </cell>
          <cell r="T39" t="str">
            <v xml:space="preserve">SLSU8058078           </v>
          </cell>
          <cell r="U39" t="str">
            <v>22/02/2022</v>
          </cell>
          <cell r="V39" t="str">
            <v>23/02/2022</v>
          </cell>
          <cell r="W39" t="str">
            <v/>
          </cell>
          <cell r="X39" t="str">
            <v>MBB</v>
          </cell>
          <cell r="Y39" t="str">
            <v/>
          </cell>
          <cell r="Z39" t="str">
            <v>20</v>
          </cell>
          <cell r="AA39" t="str">
            <v>2</v>
          </cell>
          <cell r="AB39" t="str">
            <v>45</v>
          </cell>
          <cell r="AC39" t="str">
            <v>11</v>
          </cell>
          <cell r="AD39" t="str">
            <v xml:space="preserve">SLSU8058078              </v>
          </cell>
          <cell r="AE39" t="str">
            <v/>
          </cell>
          <cell r="AF39" t="str">
            <v/>
          </cell>
          <cell r="AG39" t="str">
            <v>13682900</v>
          </cell>
          <cell r="AH39" t="str">
            <v>Pendente</v>
          </cell>
          <cell r="AI39" t="str">
            <v>Não</v>
          </cell>
          <cell r="AJ39" t="str">
            <v>22/01/2022</v>
          </cell>
          <cell r="AK39" t="str">
            <v>Marítimo</v>
          </cell>
          <cell r="AL39" t="str">
            <v>27/01/2022</v>
          </cell>
          <cell r="AM39" t="str">
            <v>09/02/2022</v>
          </cell>
          <cell r="AN39" t="str">
            <v>2203617356</v>
          </cell>
        </row>
        <row r="40">
          <cell r="B40">
            <v>80533490</v>
          </cell>
          <cell r="C40" t="str">
            <v xml:space="preserve">540200805 </v>
          </cell>
          <cell r="E40" t="str">
            <v/>
          </cell>
          <cell r="F40" t="str">
            <v/>
          </cell>
          <cell r="G40" t="str">
            <v xml:space="preserve">UASC AL KHOR                                      </v>
          </cell>
          <cell r="I40" t="str">
            <v/>
          </cell>
          <cell r="J40">
            <v>23</v>
          </cell>
          <cell r="K40" t="str">
            <v>10</v>
          </cell>
          <cell r="L40" t="str">
            <v>23</v>
          </cell>
          <cell r="M40" t="str">
            <v>0</v>
          </cell>
          <cell r="N40" t="str">
            <v>1</v>
          </cell>
          <cell r="O40" t="str">
            <v>33</v>
          </cell>
          <cell r="P40" t="str">
            <v>26</v>
          </cell>
          <cell r="Q40" t="str">
            <v>0</v>
          </cell>
          <cell r="R40" t="str">
            <v>0</v>
          </cell>
          <cell r="S40" t="str">
            <v>Não</v>
          </cell>
          <cell r="T40" t="str">
            <v xml:space="preserve">HLBU2589614           </v>
          </cell>
          <cell r="U40" t="str">
            <v>08/03/2022</v>
          </cell>
          <cell r="V40" t="str">
            <v/>
          </cell>
          <cell r="W40" t="str">
            <v>BANCOS ( ALVARO ) PUXE SBL</v>
          </cell>
          <cell r="X40" t="str">
            <v>SBL</v>
          </cell>
          <cell r="Y40" t="str">
            <v/>
          </cell>
          <cell r="Z40" t="str">
            <v xml:space="preserve">7 </v>
          </cell>
          <cell r="AA40" t="str">
            <v>3</v>
          </cell>
          <cell r="AB40" t="str">
            <v>60</v>
          </cell>
          <cell r="AC40" t="str">
            <v>11</v>
          </cell>
          <cell r="AD40" t="str">
            <v xml:space="preserve">HLBU2589614              </v>
          </cell>
          <cell r="AE40" t="str">
            <v/>
          </cell>
          <cell r="AF40" t="str">
            <v/>
          </cell>
          <cell r="AG40" t="str">
            <v>13682900</v>
          </cell>
          <cell r="AH40" t="str">
            <v>Pendente</v>
          </cell>
          <cell r="AI40" t="str">
            <v>Não</v>
          </cell>
          <cell r="AJ40" t="str">
            <v>22/01/2022</v>
          </cell>
          <cell r="AK40" t="str">
            <v>Marítimo</v>
          </cell>
          <cell r="AL40" t="str">
            <v>24/01/2022</v>
          </cell>
          <cell r="AM40" t="str">
            <v>09/02/2022</v>
          </cell>
          <cell r="AN40" t="str">
            <v xml:space="preserve">          </v>
          </cell>
        </row>
        <row r="41">
          <cell r="B41">
            <v>80533442</v>
          </cell>
          <cell r="C41" t="str">
            <v xml:space="preserve">540200806 </v>
          </cell>
          <cell r="E41" t="str">
            <v/>
          </cell>
          <cell r="F41" t="str">
            <v>VERDE</v>
          </cell>
          <cell r="G41" t="str">
            <v xml:space="preserve">UASC AL KHOR                                      </v>
          </cell>
          <cell r="H41" t="str">
            <v>1</v>
          </cell>
          <cell r="I41" t="str">
            <v/>
          </cell>
          <cell r="J41">
            <v>32</v>
          </cell>
          <cell r="K41" t="str">
            <v>5</v>
          </cell>
          <cell r="L41" t="str">
            <v>32</v>
          </cell>
          <cell r="M41" t="str">
            <v>229</v>
          </cell>
          <cell r="N41" t="str">
            <v>22</v>
          </cell>
          <cell r="O41" t="str">
            <v>5</v>
          </cell>
          <cell r="P41" t="str">
            <v>4</v>
          </cell>
          <cell r="Q41" t="str">
            <v>0</v>
          </cell>
          <cell r="R41" t="str">
            <v>0</v>
          </cell>
          <cell r="S41" t="str">
            <v>Não</v>
          </cell>
          <cell r="T41" t="str">
            <v xml:space="preserve">CAIU9415648           </v>
          </cell>
          <cell r="U41" t="str">
            <v>23/02/2022</v>
          </cell>
          <cell r="V41" t="str">
            <v>23/02/2022</v>
          </cell>
          <cell r="W41" t="str">
            <v/>
          </cell>
          <cell r="X41" t="str">
            <v>MBB</v>
          </cell>
          <cell r="Y41" t="str">
            <v/>
          </cell>
          <cell r="Z41" t="str">
            <v>20</v>
          </cell>
          <cell r="AA41" t="str">
            <v>2</v>
          </cell>
          <cell r="AB41" t="str">
            <v>40</v>
          </cell>
          <cell r="AC41" t="str">
            <v>11</v>
          </cell>
          <cell r="AD41" t="str">
            <v xml:space="preserve">CAIU9415648              </v>
          </cell>
          <cell r="AE41" t="str">
            <v/>
          </cell>
          <cell r="AF41" t="str">
            <v/>
          </cell>
          <cell r="AG41" t="str">
            <v>13682900</v>
          </cell>
          <cell r="AH41" t="str">
            <v>Pendente</v>
          </cell>
          <cell r="AI41" t="str">
            <v>Não</v>
          </cell>
          <cell r="AJ41" t="str">
            <v>22/01/2022</v>
          </cell>
          <cell r="AK41" t="str">
            <v>Marítimo</v>
          </cell>
          <cell r="AL41" t="str">
            <v>27/01/2022</v>
          </cell>
          <cell r="AM41" t="str">
            <v>09/02/2022</v>
          </cell>
          <cell r="AN41" t="str">
            <v>2203545681</v>
          </cell>
        </row>
        <row r="42">
          <cell r="B42">
            <v>80533439</v>
          </cell>
          <cell r="C42" t="str">
            <v xml:space="preserve">540200807 </v>
          </cell>
          <cell r="E42" t="str">
            <v/>
          </cell>
          <cell r="F42" t="str">
            <v>VERDE</v>
          </cell>
          <cell r="G42" t="str">
            <v xml:space="preserve">UASC AL KHOR                                      </v>
          </cell>
          <cell r="H42" t="str">
            <v>1</v>
          </cell>
          <cell r="I42" t="str">
            <v/>
          </cell>
          <cell r="J42">
            <v>5</v>
          </cell>
          <cell r="K42" t="str">
            <v>1</v>
          </cell>
          <cell r="L42" t="str">
            <v>5</v>
          </cell>
          <cell r="M42" t="str">
            <v>0</v>
          </cell>
          <cell r="N42" t="str">
            <v>10</v>
          </cell>
          <cell r="O42" t="str">
            <v>2</v>
          </cell>
          <cell r="P42" t="str">
            <v>26</v>
          </cell>
          <cell r="Q42" t="str">
            <v>0</v>
          </cell>
          <cell r="R42" t="str">
            <v>0</v>
          </cell>
          <cell r="S42" t="str">
            <v>Não</v>
          </cell>
          <cell r="T42" t="str">
            <v xml:space="preserve">TGBU9613082           </v>
          </cell>
          <cell r="U42" t="str">
            <v>23/02/2022</v>
          </cell>
          <cell r="V42" t="str">
            <v>23/02/2022</v>
          </cell>
          <cell r="W42" t="str">
            <v/>
          </cell>
          <cell r="X42" t="str">
            <v>MBB</v>
          </cell>
          <cell r="Y42" t="str">
            <v/>
          </cell>
          <cell r="Z42" t="str">
            <v>20</v>
          </cell>
          <cell r="AA42" t="str">
            <v>2</v>
          </cell>
          <cell r="AB42" t="str">
            <v>38</v>
          </cell>
          <cell r="AC42" t="str">
            <v>11</v>
          </cell>
          <cell r="AD42" t="str">
            <v xml:space="preserve">TGBU9613082              </v>
          </cell>
          <cell r="AE42" t="str">
            <v/>
          </cell>
          <cell r="AF42" t="str">
            <v/>
          </cell>
          <cell r="AG42" t="str">
            <v>13682900</v>
          </cell>
          <cell r="AH42" t="str">
            <v>Pendente</v>
          </cell>
          <cell r="AI42" t="str">
            <v>Não</v>
          </cell>
          <cell r="AJ42" t="str">
            <v>22/01/2022</v>
          </cell>
          <cell r="AK42" t="str">
            <v>Marítimo</v>
          </cell>
          <cell r="AL42" t="str">
            <v>27/01/2022</v>
          </cell>
          <cell r="AM42" t="str">
            <v>09/02/2022</v>
          </cell>
          <cell r="AN42" t="str">
            <v>2203545690</v>
          </cell>
        </row>
        <row r="43">
          <cell r="B43">
            <v>80533329</v>
          </cell>
          <cell r="C43" t="str">
            <v xml:space="preserve">540200880 </v>
          </cell>
          <cell r="E43" t="str">
            <v/>
          </cell>
          <cell r="F43" t="str">
            <v>VERDE</v>
          </cell>
          <cell r="G43" t="str">
            <v xml:space="preserve">UASC AL KHOR                                      </v>
          </cell>
          <cell r="H43" t="str">
            <v>3</v>
          </cell>
          <cell r="I43" t="str">
            <v/>
          </cell>
          <cell r="J43">
            <v>38</v>
          </cell>
          <cell r="K43" t="str">
            <v>8</v>
          </cell>
          <cell r="L43" t="str">
            <v>38</v>
          </cell>
          <cell r="M43" t="str">
            <v>285</v>
          </cell>
          <cell r="N43" t="str">
            <v>28</v>
          </cell>
          <cell r="O43" t="str">
            <v>27</v>
          </cell>
          <cell r="P43" t="str">
            <v>1</v>
          </cell>
          <cell r="Q43" t="str">
            <v>0</v>
          </cell>
          <cell r="R43" t="str">
            <v>0</v>
          </cell>
          <cell r="S43" t="str">
            <v>Não</v>
          </cell>
          <cell r="T43" t="str">
            <v xml:space="preserve">UETU5276499           </v>
          </cell>
          <cell r="U43" t="str">
            <v>21/02/2022</v>
          </cell>
          <cell r="V43" t="str">
            <v>23/02/2022</v>
          </cell>
          <cell r="W43" t="str">
            <v>Silas A9606903344  8R35</v>
          </cell>
          <cell r="X43" t="str">
            <v>MBB</v>
          </cell>
          <cell r="Y43" t="str">
            <v/>
          </cell>
          <cell r="Z43" t="str">
            <v>20</v>
          </cell>
          <cell r="AA43" t="str">
            <v>3</v>
          </cell>
          <cell r="AB43" t="str">
            <v>61</v>
          </cell>
          <cell r="AC43" t="str">
            <v>11</v>
          </cell>
          <cell r="AD43" t="str">
            <v xml:space="preserve">UETU5276499              </v>
          </cell>
          <cell r="AE43" t="str">
            <v/>
          </cell>
          <cell r="AF43" t="str">
            <v/>
          </cell>
          <cell r="AG43" t="str">
            <v>13682900</v>
          </cell>
          <cell r="AH43" t="str">
            <v>Pendente</v>
          </cell>
          <cell r="AI43" t="str">
            <v>Não</v>
          </cell>
          <cell r="AJ43" t="str">
            <v>22/01/2022</v>
          </cell>
          <cell r="AK43" t="str">
            <v>Marítimo</v>
          </cell>
          <cell r="AL43" t="str">
            <v>27/01/2022</v>
          </cell>
          <cell r="AM43" t="str">
            <v>11/02/2022</v>
          </cell>
          <cell r="AN43" t="str">
            <v>2203405359</v>
          </cell>
        </row>
        <row r="44">
          <cell r="B44">
            <v>80532668</v>
          </cell>
          <cell r="C44" t="str">
            <v xml:space="preserve">540200883 </v>
          </cell>
          <cell r="E44" t="str">
            <v/>
          </cell>
          <cell r="F44" t="str">
            <v>VERDE</v>
          </cell>
          <cell r="G44" t="str">
            <v xml:space="preserve">UASC AL KHOR                                      </v>
          </cell>
          <cell r="H44" t="str">
            <v>3</v>
          </cell>
          <cell r="I44" t="str">
            <v/>
          </cell>
          <cell r="J44">
            <v>21</v>
          </cell>
          <cell r="K44" t="str">
            <v>7</v>
          </cell>
          <cell r="L44" t="str">
            <v>21</v>
          </cell>
          <cell r="M44" t="str">
            <v>54</v>
          </cell>
          <cell r="N44" t="str">
            <v>46</v>
          </cell>
          <cell r="O44" t="str">
            <v>5</v>
          </cell>
          <cell r="P44" t="str">
            <v>5</v>
          </cell>
          <cell r="Q44" t="str">
            <v>0</v>
          </cell>
          <cell r="R44" t="str">
            <v>0</v>
          </cell>
          <cell r="S44" t="str">
            <v>Não</v>
          </cell>
          <cell r="T44" t="str">
            <v xml:space="preserve">FANU1127362           </v>
          </cell>
          <cell r="U44" t="str">
            <v>21/02/2022</v>
          </cell>
          <cell r="V44" t="str">
            <v>23/02/2022</v>
          </cell>
          <cell r="W44" t="str">
            <v>CJ. CAMBIO ( ALVARO ) PUXE SBL/ Leticia A9582800000</v>
          </cell>
          <cell r="X44" t="str">
            <v>SBL</v>
          </cell>
          <cell r="Y44" t="str">
            <v/>
          </cell>
          <cell r="Z44" t="str">
            <v>20</v>
          </cell>
          <cell r="AA44" t="str">
            <v>1</v>
          </cell>
          <cell r="AB44" t="str">
            <v>57</v>
          </cell>
          <cell r="AC44" t="str">
            <v>11</v>
          </cell>
          <cell r="AD44" t="str">
            <v xml:space="preserve">FANU1127362              </v>
          </cell>
          <cell r="AE44" t="str">
            <v/>
          </cell>
          <cell r="AF44" t="str">
            <v/>
          </cell>
          <cell r="AG44" t="str">
            <v>13682900</v>
          </cell>
          <cell r="AH44" t="str">
            <v>Pendente</v>
          </cell>
          <cell r="AI44" t="str">
            <v>Não</v>
          </cell>
          <cell r="AJ44" t="str">
            <v>22/01/2022</v>
          </cell>
          <cell r="AK44" t="str">
            <v>Marítimo</v>
          </cell>
          <cell r="AL44" t="str">
            <v>27/01/2022</v>
          </cell>
          <cell r="AM44" t="str">
            <v>11/02/2022</v>
          </cell>
          <cell r="AN44" t="str">
            <v>2203404778</v>
          </cell>
        </row>
        <row r="45">
          <cell r="B45">
            <v>80532676</v>
          </cell>
          <cell r="C45" t="str">
            <v xml:space="preserve">540200886 </v>
          </cell>
          <cell r="E45" t="str">
            <v/>
          </cell>
          <cell r="F45" t="str">
            <v/>
          </cell>
          <cell r="G45" t="str">
            <v xml:space="preserve">UASC AL KHOR                                      </v>
          </cell>
          <cell r="I45" t="str">
            <v/>
          </cell>
          <cell r="J45">
            <v>10</v>
          </cell>
          <cell r="K45" t="str">
            <v>1</v>
          </cell>
          <cell r="L45" t="str">
            <v>10</v>
          </cell>
          <cell r="M45" t="str">
            <v>0</v>
          </cell>
          <cell r="N45" t="str">
            <v>1</v>
          </cell>
          <cell r="O45" t="str">
            <v>29</v>
          </cell>
          <cell r="P45" t="str">
            <v>6</v>
          </cell>
          <cell r="Q45" t="str">
            <v>0</v>
          </cell>
          <cell r="R45" t="str">
            <v>0</v>
          </cell>
          <cell r="S45" t="str">
            <v>Não</v>
          </cell>
          <cell r="T45" t="str">
            <v xml:space="preserve">HLBU3244242           </v>
          </cell>
          <cell r="V45" t="str">
            <v>04/03/2022</v>
          </cell>
          <cell r="W45" t="str">
            <v/>
          </cell>
          <cell r="X45" t="str">
            <v>DTA TRANSP</v>
          </cell>
          <cell r="Y45" t="str">
            <v/>
          </cell>
          <cell r="Z45" t="str">
            <v xml:space="preserve">7 </v>
          </cell>
          <cell r="AA45" t="str">
            <v>0</v>
          </cell>
          <cell r="AB45" t="str">
            <v>36</v>
          </cell>
          <cell r="AC45" t="str">
            <v>11</v>
          </cell>
          <cell r="AD45" t="str">
            <v xml:space="preserve">HLBU3244242              </v>
          </cell>
          <cell r="AE45" t="str">
            <v/>
          </cell>
          <cell r="AF45" t="str">
            <v/>
          </cell>
          <cell r="AG45" t="str">
            <v>13682900</v>
          </cell>
          <cell r="AH45" t="str">
            <v>Pendente</v>
          </cell>
          <cell r="AI45" t="str">
            <v>Não</v>
          </cell>
          <cell r="AJ45" t="str">
            <v>22/01/2022</v>
          </cell>
          <cell r="AK45" t="str">
            <v>Marítimo</v>
          </cell>
          <cell r="AL45" t="str">
            <v>24/01/2022</v>
          </cell>
          <cell r="AM45" t="str">
            <v>11/02/2022</v>
          </cell>
          <cell r="AN45" t="str">
            <v xml:space="preserve">          </v>
          </cell>
        </row>
        <row r="46">
          <cell r="B46">
            <v>80532677</v>
          </cell>
          <cell r="C46" t="str">
            <v xml:space="preserve">540200888 </v>
          </cell>
          <cell r="E46" t="str">
            <v/>
          </cell>
          <cell r="F46" t="str">
            <v/>
          </cell>
          <cell r="G46" t="str">
            <v xml:space="preserve">UASC AL KHOR                                      </v>
          </cell>
          <cell r="I46" t="str">
            <v/>
          </cell>
          <cell r="J46">
            <v>7</v>
          </cell>
          <cell r="K46" t="str">
            <v>2</v>
          </cell>
          <cell r="L46" t="str">
            <v>7</v>
          </cell>
          <cell r="M46" t="str">
            <v>0</v>
          </cell>
          <cell r="N46" t="str">
            <v>8</v>
          </cell>
          <cell r="O46" t="str">
            <v>8</v>
          </cell>
          <cell r="P46" t="str">
            <v>9</v>
          </cell>
          <cell r="Q46" t="str">
            <v>0</v>
          </cell>
          <cell r="R46" t="str">
            <v>0</v>
          </cell>
          <cell r="S46" t="str">
            <v>Não</v>
          </cell>
          <cell r="T46" t="str">
            <v xml:space="preserve">HLBU1493293           </v>
          </cell>
          <cell r="U46" t="str">
            <v>09/03/2022</v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 xml:space="preserve">7 </v>
          </cell>
          <cell r="AA46" t="str">
            <v>1</v>
          </cell>
          <cell r="AB46" t="str">
            <v>25</v>
          </cell>
          <cell r="AC46" t="str">
            <v>11</v>
          </cell>
          <cell r="AD46" t="str">
            <v xml:space="preserve">HLBU1493293              </v>
          </cell>
          <cell r="AE46" t="str">
            <v/>
          </cell>
          <cell r="AF46" t="str">
            <v/>
          </cell>
          <cell r="AG46" t="str">
            <v>13682900</v>
          </cell>
          <cell r="AH46" t="str">
            <v>Pendente</v>
          </cell>
          <cell r="AI46" t="str">
            <v>Não</v>
          </cell>
          <cell r="AJ46" t="str">
            <v>22/01/2022</v>
          </cell>
          <cell r="AK46" t="str">
            <v>Marítimo</v>
          </cell>
          <cell r="AL46" t="str">
            <v>24/01/2022</v>
          </cell>
          <cell r="AM46" t="str">
            <v>11/02/2022</v>
          </cell>
          <cell r="AN46" t="str">
            <v xml:space="preserve">          </v>
          </cell>
        </row>
        <row r="47">
          <cell r="B47">
            <v>80532678</v>
          </cell>
          <cell r="C47" t="str">
            <v xml:space="preserve">540200889 </v>
          </cell>
          <cell r="E47" t="str">
            <v/>
          </cell>
          <cell r="F47" t="str">
            <v/>
          </cell>
          <cell r="G47" t="str">
            <v xml:space="preserve">UASC AL KHOR                                      </v>
          </cell>
          <cell r="I47" t="str">
            <v/>
          </cell>
          <cell r="J47">
            <v>8</v>
          </cell>
          <cell r="K47" t="str">
            <v>4</v>
          </cell>
          <cell r="L47" t="str">
            <v>8</v>
          </cell>
          <cell r="M47" t="str">
            <v>0</v>
          </cell>
          <cell r="N47" t="str">
            <v>0</v>
          </cell>
          <cell r="O47" t="str">
            <v>13</v>
          </cell>
          <cell r="P47" t="str">
            <v>20</v>
          </cell>
          <cell r="Q47" t="str">
            <v>0</v>
          </cell>
          <cell r="R47" t="str">
            <v>0</v>
          </cell>
          <cell r="S47" t="str">
            <v>Não</v>
          </cell>
          <cell r="T47" t="str">
            <v xml:space="preserve">TGBU5910170           </v>
          </cell>
          <cell r="U47" t="str">
            <v>02/03/2022</v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 xml:space="preserve">7 </v>
          </cell>
          <cell r="AA47" t="str">
            <v>3</v>
          </cell>
          <cell r="AB47" t="str">
            <v>33</v>
          </cell>
          <cell r="AC47" t="str">
            <v>11</v>
          </cell>
          <cell r="AD47" t="str">
            <v xml:space="preserve">TGBU5910170              </v>
          </cell>
          <cell r="AE47" t="str">
            <v/>
          </cell>
          <cell r="AF47" t="str">
            <v/>
          </cell>
          <cell r="AG47" t="str">
            <v>13682900</v>
          </cell>
          <cell r="AH47" t="str">
            <v>Pendente</v>
          </cell>
          <cell r="AI47" t="str">
            <v>Não</v>
          </cell>
          <cell r="AJ47" t="str">
            <v>22/01/2022</v>
          </cell>
          <cell r="AK47" t="str">
            <v>Marítimo</v>
          </cell>
          <cell r="AL47" t="str">
            <v>24/01/2022</v>
          </cell>
          <cell r="AM47" t="str">
            <v>11/02/2022</v>
          </cell>
          <cell r="AN47" t="str">
            <v xml:space="preserve">          </v>
          </cell>
        </row>
        <row r="48">
          <cell r="B48">
            <v>80533054</v>
          </cell>
          <cell r="C48" t="str">
            <v xml:space="preserve">540200891 </v>
          </cell>
          <cell r="E48" t="str">
            <v/>
          </cell>
          <cell r="F48" t="str">
            <v>VERDE</v>
          </cell>
          <cell r="G48" t="str">
            <v xml:space="preserve">UASC AL KHOR                                      </v>
          </cell>
          <cell r="H48" t="str">
            <v>3</v>
          </cell>
          <cell r="I48" t="str">
            <v/>
          </cell>
          <cell r="J48">
            <v>4</v>
          </cell>
          <cell r="K48" t="str">
            <v>1</v>
          </cell>
          <cell r="L48" t="str">
            <v>4</v>
          </cell>
          <cell r="M48" t="str">
            <v>0</v>
          </cell>
          <cell r="N48" t="str">
            <v>14</v>
          </cell>
          <cell r="O48" t="str">
            <v>0</v>
          </cell>
          <cell r="P48" t="str">
            <v>0</v>
          </cell>
          <cell r="Q48" t="str">
            <v>0</v>
          </cell>
          <cell r="R48" t="str">
            <v>0</v>
          </cell>
          <cell r="S48" t="str">
            <v>Não</v>
          </cell>
          <cell r="T48" t="str">
            <v xml:space="preserve">HLXU1214009           </v>
          </cell>
          <cell r="U48" t="str">
            <v>15/02/2022</v>
          </cell>
          <cell r="V48" t="str">
            <v>22/02/2022</v>
          </cell>
          <cell r="W48" t="str">
            <v>Guilherme A9040103621</v>
          </cell>
          <cell r="X48" t="str">
            <v>SBL</v>
          </cell>
          <cell r="Y48" t="str">
            <v/>
          </cell>
          <cell r="Z48" t="str">
            <v>20</v>
          </cell>
          <cell r="AA48" t="str">
            <v>1</v>
          </cell>
          <cell r="AB48" t="str">
            <v>14</v>
          </cell>
          <cell r="AC48" t="str">
            <v>11</v>
          </cell>
          <cell r="AD48" t="str">
            <v xml:space="preserve">HLXU1214009              </v>
          </cell>
          <cell r="AE48" t="str">
            <v/>
          </cell>
          <cell r="AF48" t="str">
            <v/>
          </cell>
          <cell r="AG48" t="str">
            <v>13682900</v>
          </cell>
          <cell r="AH48" t="str">
            <v>Pendente</v>
          </cell>
          <cell r="AI48" t="str">
            <v>Não</v>
          </cell>
          <cell r="AJ48" t="str">
            <v>22/01/2022</v>
          </cell>
          <cell r="AK48" t="str">
            <v>Marítimo</v>
          </cell>
          <cell r="AL48" t="str">
            <v>27/01/2022</v>
          </cell>
          <cell r="AM48" t="str">
            <v>11/02/2022</v>
          </cell>
          <cell r="AN48" t="str">
            <v>2203411979</v>
          </cell>
        </row>
        <row r="49">
          <cell r="B49">
            <v>80532697</v>
          </cell>
          <cell r="C49" t="str">
            <v xml:space="preserve">540200892 </v>
          </cell>
          <cell r="E49" t="str">
            <v/>
          </cell>
          <cell r="F49" t="str">
            <v/>
          </cell>
          <cell r="G49" t="str">
            <v xml:space="preserve">UASC AL KHOR                                      </v>
          </cell>
          <cell r="I49" t="str">
            <v/>
          </cell>
          <cell r="J49">
            <v>4</v>
          </cell>
          <cell r="K49" t="str">
            <v>2</v>
          </cell>
          <cell r="L49" t="str">
            <v>4</v>
          </cell>
          <cell r="M49" t="str">
            <v>0</v>
          </cell>
          <cell r="N49" t="str">
            <v>0</v>
          </cell>
          <cell r="O49" t="str">
            <v>15</v>
          </cell>
          <cell r="P49" t="str">
            <v>20</v>
          </cell>
          <cell r="Q49" t="str">
            <v>0</v>
          </cell>
          <cell r="R49" t="str">
            <v>0</v>
          </cell>
          <cell r="S49" t="str">
            <v>Não</v>
          </cell>
          <cell r="T49" t="str">
            <v xml:space="preserve">TGBU6168342           </v>
          </cell>
          <cell r="U49" t="str">
            <v>08/03/2022</v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 xml:space="preserve">7 </v>
          </cell>
          <cell r="AA49" t="str">
            <v>1</v>
          </cell>
          <cell r="AB49" t="str">
            <v>35</v>
          </cell>
          <cell r="AC49" t="str">
            <v>11</v>
          </cell>
          <cell r="AD49" t="str">
            <v xml:space="preserve">TGBU6168342              </v>
          </cell>
          <cell r="AE49" t="str">
            <v/>
          </cell>
          <cell r="AF49" t="str">
            <v/>
          </cell>
          <cell r="AG49" t="str">
            <v>13682900</v>
          </cell>
          <cell r="AH49" t="str">
            <v>Pendente</v>
          </cell>
          <cell r="AI49" t="str">
            <v>Não</v>
          </cell>
          <cell r="AJ49" t="str">
            <v>22/01/2022</v>
          </cell>
          <cell r="AK49" t="str">
            <v>Marítimo</v>
          </cell>
          <cell r="AL49" t="str">
            <v>24/01/2022</v>
          </cell>
          <cell r="AM49" t="str">
            <v>11/02/2022</v>
          </cell>
          <cell r="AN49" t="str">
            <v xml:space="preserve">          </v>
          </cell>
        </row>
        <row r="50">
          <cell r="B50">
            <v>80532699</v>
          </cell>
          <cell r="C50" t="str">
            <v xml:space="preserve">540200895 </v>
          </cell>
          <cell r="E50" t="str">
            <v/>
          </cell>
          <cell r="F50" t="str">
            <v/>
          </cell>
          <cell r="G50" t="str">
            <v xml:space="preserve">UASC AL KHOR                                      </v>
          </cell>
          <cell r="I50" t="str">
            <v/>
          </cell>
          <cell r="J50">
            <v>5</v>
          </cell>
          <cell r="K50" t="str">
            <v>2</v>
          </cell>
          <cell r="L50" t="str">
            <v>5</v>
          </cell>
          <cell r="M50" t="str">
            <v>0</v>
          </cell>
          <cell r="N50" t="str">
            <v>2</v>
          </cell>
          <cell r="O50" t="str">
            <v>6</v>
          </cell>
          <cell r="P50" t="str">
            <v>13</v>
          </cell>
          <cell r="Q50" t="str">
            <v>0</v>
          </cell>
          <cell r="R50" t="str">
            <v>0</v>
          </cell>
          <cell r="S50" t="str">
            <v>Não</v>
          </cell>
          <cell r="T50" t="str">
            <v xml:space="preserve">CXDU1776540           </v>
          </cell>
          <cell r="U50" t="str">
            <v>08/03/2022</v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Z50" t="str">
            <v xml:space="preserve">7 </v>
          </cell>
          <cell r="AA50" t="str">
            <v>1</v>
          </cell>
          <cell r="AB50" t="str">
            <v>21</v>
          </cell>
          <cell r="AC50" t="str">
            <v>11</v>
          </cell>
          <cell r="AD50" t="str">
            <v xml:space="preserve">CXDU1776540              </v>
          </cell>
          <cell r="AE50" t="str">
            <v/>
          </cell>
          <cell r="AF50" t="str">
            <v/>
          </cell>
          <cell r="AG50" t="str">
            <v>13682900</v>
          </cell>
          <cell r="AH50" t="str">
            <v>Pendente</v>
          </cell>
          <cell r="AI50" t="str">
            <v>Não</v>
          </cell>
          <cell r="AJ50" t="str">
            <v>22/01/2022</v>
          </cell>
          <cell r="AK50" t="str">
            <v>Marítimo</v>
          </cell>
          <cell r="AL50" t="str">
            <v>24/01/2022</v>
          </cell>
          <cell r="AM50" t="str">
            <v>11/02/2022</v>
          </cell>
          <cell r="AN50" t="str">
            <v xml:space="preserve">          </v>
          </cell>
        </row>
        <row r="51">
          <cell r="B51">
            <v>80532700</v>
          </cell>
          <cell r="C51" t="str">
            <v xml:space="preserve">540200896 </v>
          </cell>
          <cell r="E51" t="str">
            <v/>
          </cell>
          <cell r="F51" t="str">
            <v/>
          </cell>
          <cell r="G51" t="str">
            <v xml:space="preserve">UASC AL KHOR                                      </v>
          </cell>
          <cell r="I51" t="str">
            <v/>
          </cell>
          <cell r="J51">
            <v>113</v>
          </cell>
          <cell r="K51" t="str">
            <v>23</v>
          </cell>
          <cell r="L51" t="str">
            <v>113</v>
          </cell>
          <cell r="M51" t="str">
            <v>770</v>
          </cell>
          <cell r="N51" t="str">
            <v>24</v>
          </cell>
          <cell r="O51" t="str">
            <v>8</v>
          </cell>
          <cell r="P51" t="str">
            <v>13</v>
          </cell>
          <cell r="Q51" t="str">
            <v>0</v>
          </cell>
          <cell r="R51" t="str">
            <v>0</v>
          </cell>
          <cell r="S51" t="str">
            <v>Não</v>
          </cell>
          <cell r="T51" t="str">
            <v xml:space="preserve">HLXU6564273           </v>
          </cell>
          <cell r="U51" t="str">
            <v>11/03/2022</v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 xml:space="preserve">7 </v>
          </cell>
          <cell r="AA51" t="str">
            <v>2</v>
          </cell>
          <cell r="AB51" t="str">
            <v>61</v>
          </cell>
          <cell r="AC51" t="str">
            <v>11</v>
          </cell>
          <cell r="AD51" t="str">
            <v xml:space="preserve">HLXU6564273              </v>
          </cell>
          <cell r="AE51" t="str">
            <v/>
          </cell>
          <cell r="AF51" t="str">
            <v/>
          </cell>
          <cell r="AG51" t="str">
            <v>13682900</v>
          </cell>
          <cell r="AH51" t="str">
            <v>Pendente</v>
          </cell>
          <cell r="AI51" t="str">
            <v>Não</v>
          </cell>
          <cell r="AJ51" t="str">
            <v>22/01/2022</v>
          </cell>
          <cell r="AK51" t="str">
            <v>Marítimo</v>
          </cell>
          <cell r="AL51" t="str">
            <v>24/01/2022</v>
          </cell>
          <cell r="AM51" t="str">
            <v>11/02/2022</v>
          </cell>
          <cell r="AN51" t="str">
            <v xml:space="preserve">          </v>
          </cell>
        </row>
        <row r="52">
          <cell r="B52">
            <v>80532772</v>
          </cell>
          <cell r="C52" t="str">
            <v xml:space="preserve">540200898 </v>
          </cell>
          <cell r="E52" t="str">
            <v/>
          </cell>
          <cell r="F52" t="str">
            <v/>
          </cell>
          <cell r="G52" t="str">
            <v xml:space="preserve">UASC AL KHOR                                      </v>
          </cell>
          <cell r="I52" t="str">
            <v/>
          </cell>
          <cell r="J52">
            <v>18</v>
          </cell>
          <cell r="K52" t="str">
            <v>3</v>
          </cell>
          <cell r="L52" t="str">
            <v>18</v>
          </cell>
          <cell r="M52" t="str">
            <v>0</v>
          </cell>
          <cell r="N52" t="str">
            <v>26</v>
          </cell>
          <cell r="O52" t="str">
            <v>27</v>
          </cell>
          <cell r="P52" t="str">
            <v>3</v>
          </cell>
          <cell r="Q52" t="str">
            <v>0</v>
          </cell>
          <cell r="R52" t="str">
            <v>0</v>
          </cell>
          <cell r="S52" t="str">
            <v>Não</v>
          </cell>
          <cell r="T52" t="str">
            <v xml:space="preserve">SEGU5454330           </v>
          </cell>
          <cell r="U52" t="str">
            <v>23/02/2022</v>
          </cell>
          <cell r="V52" t="str">
            <v>23/02/2022</v>
          </cell>
          <cell r="W52" t="str">
            <v/>
          </cell>
          <cell r="X52" t="str">
            <v>SBL</v>
          </cell>
          <cell r="Y52" t="str">
            <v/>
          </cell>
          <cell r="Z52" t="str">
            <v>14</v>
          </cell>
          <cell r="AA52" t="str">
            <v>3</v>
          </cell>
          <cell r="AB52" t="str">
            <v>56</v>
          </cell>
          <cell r="AC52" t="str">
            <v>11</v>
          </cell>
          <cell r="AD52" t="str">
            <v xml:space="preserve">SEGU5454330              </v>
          </cell>
          <cell r="AE52" t="str">
            <v/>
          </cell>
          <cell r="AF52" t="str">
            <v/>
          </cell>
          <cell r="AG52" t="str">
            <v>13682900</v>
          </cell>
          <cell r="AH52" t="str">
            <v>Pendente</v>
          </cell>
          <cell r="AI52" t="str">
            <v>Não</v>
          </cell>
          <cell r="AJ52" t="str">
            <v>22/01/2022</v>
          </cell>
          <cell r="AK52" t="str">
            <v>Marítimo</v>
          </cell>
          <cell r="AL52" t="str">
            <v>27/01/2022</v>
          </cell>
          <cell r="AM52" t="str">
            <v>11/02/2022</v>
          </cell>
          <cell r="AN52" t="str">
            <v>2203660197</v>
          </cell>
        </row>
        <row r="53">
          <cell r="B53">
            <v>80532774</v>
          </cell>
          <cell r="C53" t="str">
            <v xml:space="preserve">540200899 </v>
          </cell>
          <cell r="E53" t="str">
            <v/>
          </cell>
          <cell r="F53" t="str">
            <v/>
          </cell>
          <cell r="G53" t="str">
            <v xml:space="preserve">UASC AL KHOR                                      </v>
          </cell>
          <cell r="I53" t="str">
            <v/>
          </cell>
          <cell r="J53">
            <v>54</v>
          </cell>
          <cell r="K53" t="str">
            <v>15</v>
          </cell>
          <cell r="L53" t="str">
            <v>54</v>
          </cell>
          <cell r="M53" t="str">
            <v>268</v>
          </cell>
          <cell r="N53" t="str">
            <v>13</v>
          </cell>
          <cell r="O53" t="str">
            <v>5</v>
          </cell>
          <cell r="P53" t="str">
            <v>18</v>
          </cell>
          <cell r="Q53" t="str">
            <v>2</v>
          </cell>
          <cell r="R53" t="str">
            <v>2</v>
          </cell>
          <cell r="S53" t="str">
            <v>Não</v>
          </cell>
          <cell r="T53" t="str">
            <v xml:space="preserve">HLBU2012303           </v>
          </cell>
          <cell r="U53" t="str">
            <v>02/03/2022</v>
          </cell>
          <cell r="V53" t="str">
            <v/>
          </cell>
          <cell r="W53" t="str">
            <v>Ronie A0259976947</v>
          </cell>
          <cell r="X53" t="str">
            <v>AGUARDANDO TRANSPORTE</v>
          </cell>
          <cell r="Y53" t="str">
            <v/>
          </cell>
          <cell r="Z53" t="str">
            <v xml:space="preserve">8 </v>
          </cell>
          <cell r="AA53" t="str">
            <v>10</v>
          </cell>
          <cell r="AB53" t="str">
            <v>45</v>
          </cell>
          <cell r="AC53" t="str">
            <v>11</v>
          </cell>
          <cell r="AD53" t="str">
            <v xml:space="preserve">HLBU2012303              </v>
          </cell>
          <cell r="AE53" t="str">
            <v/>
          </cell>
          <cell r="AF53" t="str">
            <v/>
          </cell>
          <cell r="AG53" t="str">
            <v>13682900</v>
          </cell>
          <cell r="AH53" t="str">
            <v>Pendente</v>
          </cell>
          <cell r="AI53" t="str">
            <v>Não</v>
          </cell>
          <cell r="AJ53" t="str">
            <v>22/01/2022</v>
          </cell>
          <cell r="AK53" t="str">
            <v>Marítimo</v>
          </cell>
          <cell r="AL53" t="str">
            <v>27/01/2022</v>
          </cell>
          <cell r="AM53" t="str">
            <v>11/02/2022</v>
          </cell>
          <cell r="AN53" t="str">
            <v xml:space="preserve">          </v>
          </cell>
        </row>
        <row r="54">
          <cell r="B54">
            <v>80532798</v>
          </cell>
          <cell r="C54" t="str">
            <v xml:space="preserve">540200901 </v>
          </cell>
          <cell r="E54" t="str">
            <v/>
          </cell>
          <cell r="F54" t="str">
            <v/>
          </cell>
          <cell r="G54" t="str">
            <v xml:space="preserve">UASC AL KHOR                                      </v>
          </cell>
          <cell r="I54" t="str">
            <v/>
          </cell>
          <cell r="J54">
            <v>12</v>
          </cell>
          <cell r="K54" t="str">
            <v>7</v>
          </cell>
          <cell r="L54" t="str">
            <v>12</v>
          </cell>
          <cell r="M54" t="str">
            <v>0</v>
          </cell>
          <cell r="N54" t="str">
            <v>34</v>
          </cell>
          <cell r="O54" t="str">
            <v>9</v>
          </cell>
          <cell r="P54" t="str">
            <v>12</v>
          </cell>
          <cell r="Q54" t="str">
            <v>1</v>
          </cell>
          <cell r="R54" t="str">
            <v>1</v>
          </cell>
          <cell r="S54" t="str">
            <v>Não</v>
          </cell>
          <cell r="T54" t="str">
            <v xml:space="preserve">DFSU7319919           </v>
          </cell>
          <cell r="U54" t="str">
            <v>02/03/2022</v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 xml:space="preserve">7 </v>
          </cell>
          <cell r="AA54" t="str">
            <v>1</v>
          </cell>
          <cell r="AB54" t="str">
            <v>56</v>
          </cell>
          <cell r="AC54" t="str">
            <v>11</v>
          </cell>
          <cell r="AD54" t="str">
            <v xml:space="preserve">DFSU7319919              </v>
          </cell>
          <cell r="AE54" t="str">
            <v/>
          </cell>
          <cell r="AF54" t="str">
            <v/>
          </cell>
          <cell r="AG54" t="str">
            <v>13682900</v>
          </cell>
          <cell r="AH54" t="str">
            <v>Pendente</v>
          </cell>
          <cell r="AI54" t="str">
            <v>Não</v>
          </cell>
          <cell r="AJ54" t="str">
            <v>22/01/2022</v>
          </cell>
          <cell r="AK54" t="str">
            <v>Marítimo</v>
          </cell>
          <cell r="AL54" t="str">
            <v>24/01/2022</v>
          </cell>
          <cell r="AM54" t="str">
            <v>11/02/2022</v>
          </cell>
          <cell r="AN54" t="str">
            <v xml:space="preserve">          </v>
          </cell>
        </row>
        <row r="55">
          <cell r="B55">
            <v>80532832</v>
          </cell>
          <cell r="C55" t="str">
            <v xml:space="preserve">540200902 </v>
          </cell>
          <cell r="E55" t="str">
            <v/>
          </cell>
          <cell r="F55" t="str">
            <v>VERDE</v>
          </cell>
          <cell r="G55" t="str">
            <v xml:space="preserve">UASC AL KHOR                                      </v>
          </cell>
          <cell r="H55" t="str">
            <v>2</v>
          </cell>
          <cell r="I55" t="str">
            <v/>
          </cell>
          <cell r="J55">
            <v>43</v>
          </cell>
          <cell r="K55" t="str">
            <v>12</v>
          </cell>
          <cell r="L55" t="str">
            <v>43</v>
          </cell>
          <cell r="M55" t="str">
            <v>79</v>
          </cell>
          <cell r="N55" t="str">
            <v>51</v>
          </cell>
          <cell r="O55" t="str">
            <v>0</v>
          </cell>
          <cell r="P55" t="str">
            <v>1</v>
          </cell>
          <cell r="Q55" t="str">
            <v>1</v>
          </cell>
          <cell r="R55" t="str">
            <v>1</v>
          </cell>
          <cell r="S55" t="str">
            <v>Não</v>
          </cell>
          <cell r="T55" t="str">
            <v xml:space="preserve">CAIU9322653           </v>
          </cell>
          <cell r="U55" t="str">
            <v>22/02/2022</v>
          </cell>
          <cell r="V55" t="str">
            <v>23/02/2022</v>
          </cell>
          <cell r="W55" t="str">
            <v>CJ. CAMBIO ( ALVARO ) PUXE SBL</v>
          </cell>
          <cell r="X55" t="str">
            <v>SBL</v>
          </cell>
          <cell r="Y55" t="str">
            <v/>
          </cell>
          <cell r="Z55" t="str">
            <v>20</v>
          </cell>
          <cell r="AA55" t="str">
            <v>4</v>
          </cell>
          <cell r="AB55" t="str">
            <v>55</v>
          </cell>
          <cell r="AC55" t="str">
            <v>11</v>
          </cell>
          <cell r="AD55" t="str">
            <v xml:space="preserve">CAIU9322653              </v>
          </cell>
          <cell r="AE55" t="str">
            <v/>
          </cell>
          <cell r="AF55" t="str">
            <v/>
          </cell>
          <cell r="AG55" t="str">
            <v>13682900</v>
          </cell>
          <cell r="AH55" t="str">
            <v>Pendente</v>
          </cell>
          <cell r="AI55" t="str">
            <v>Não</v>
          </cell>
          <cell r="AJ55" t="str">
            <v>22/01/2022</v>
          </cell>
          <cell r="AK55" t="str">
            <v>Marítimo</v>
          </cell>
          <cell r="AL55" t="str">
            <v>27/01/2022</v>
          </cell>
          <cell r="AM55" t="str">
            <v>11/02/2022</v>
          </cell>
          <cell r="AN55" t="str">
            <v>2203522770</v>
          </cell>
        </row>
        <row r="56">
          <cell r="B56">
            <v>80532847</v>
          </cell>
          <cell r="C56" t="str">
            <v xml:space="preserve">540200904 </v>
          </cell>
          <cell r="E56" t="str">
            <v/>
          </cell>
          <cell r="F56" t="str">
            <v/>
          </cell>
          <cell r="G56" t="str">
            <v xml:space="preserve">UASC AL KHOR                                      </v>
          </cell>
          <cell r="I56" t="str">
            <v/>
          </cell>
          <cell r="J56">
            <v>9</v>
          </cell>
          <cell r="K56" t="str">
            <v>5</v>
          </cell>
          <cell r="L56" t="str">
            <v>9</v>
          </cell>
          <cell r="M56" t="str">
            <v>0</v>
          </cell>
          <cell r="N56" t="str">
            <v>0</v>
          </cell>
          <cell r="O56" t="str">
            <v>17</v>
          </cell>
          <cell r="P56" t="str">
            <v>11</v>
          </cell>
          <cell r="Q56" t="str">
            <v>0</v>
          </cell>
          <cell r="R56" t="str">
            <v>0</v>
          </cell>
          <cell r="S56" t="str">
            <v>Não</v>
          </cell>
          <cell r="T56" t="str">
            <v xml:space="preserve">TRHU4503640           </v>
          </cell>
          <cell r="U56" t="str">
            <v>02/03/2022</v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 xml:space="preserve">7 </v>
          </cell>
          <cell r="AA56" t="str">
            <v>2</v>
          </cell>
          <cell r="AB56" t="str">
            <v>28</v>
          </cell>
          <cell r="AC56" t="str">
            <v>11</v>
          </cell>
          <cell r="AD56" t="str">
            <v xml:space="preserve">TRHU4503640              </v>
          </cell>
          <cell r="AE56" t="str">
            <v/>
          </cell>
          <cell r="AF56" t="str">
            <v/>
          </cell>
          <cell r="AG56" t="str">
            <v>13682900</v>
          </cell>
          <cell r="AH56" t="str">
            <v>Pendente</v>
          </cell>
          <cell r="AI56" t="str">
            <v>Não</v>
          </cell>
          <cell r="AJ56" t="str">
            <v>22/01/2022</v>
          </cell>
          <cell r="AK56" t="str">
            <v>Marítimo</v>
          </cell>
          <cell r="AL56" t="str">
            <v>24/01/2022</v>
          </cell>
          <cell r="AM56" t="str">
            <v>11/02/2022</v>
          </cell>
          <cell r="AN56" t="str">
            <v xml:space="preserve">          </v>
          </cell>
        </row>
        <row r="57">
          <cell r="B57">
            <v>80532858</v>
          </cell>
          <cell r="C57" t="str">
            <v xml:space="preserve">540200906 </v>
          </cell>
          <cell r="E57" t="str">
            <v/>
          </cell>
          <cell r="F57" t="str">
            <v>VERDE</v>
          </cell>
          <cell r="G57" t="str">
            <v xml:space="preserve">UASC AL KHOR                                      </v>
          </cell>
          <cell r="H57" t="str">
            <v>2</v>
          </cell>
          <cell r="I57" t="str">
            <v/>
          </cell>
          <cell r="J57">
            <v>66</v>
          </cell>
          <cell r="K57" t="str">
            <v>14</v>
          </cell>
          <cell r="L57" t="str">
            <v>66</v>
          </cell>
          <cell r="M57" t="str">
            <v>490</v>
          </cell>
          <cell r="N57" t="str">
            <v>10</v>
          </cell>
          <cell r="O57" t="str">
            <v>12</v>
          </cell>
          <cell r="P57" t="str">
            <v>17</v>
          </cell>
          <cell r="Q57" t="str">
            <v>0</v>
          </cell>
          <cell r="R57" t="str">
            <v>0</v>
          </cell>
          <cell r="S57" t="str">
            <v>Não</v>
          </cell>
          <cell r="T57" t="str">
            <v xml:space="preserve">TGBU5697906           </v>
          </cell>
          <cell r="U57" t="str">
            <v>02/02/2022</v>
          </cell>
          <cell r="V57" t="str">
            <v>24/02/2022</v>
          </cell>
          <cell r="W57" t="str">
            <v>Rodrigo N304017008034/ Silas A9606898096 9051</v>
          </cell>
          <cell r="X57" t="str">
            <v>MBB</v>
          </cell>
          <cell r="Y57" t="str">
            <v/>
          </cell>
          <cell r="Z57" t="str">
            <v>20</v>
          </cell>
          <cell r="AA57" t="str">
            <v>10</v>
          </cell>
          <cell r="AB57" t="str">
            <v>47</v>
          </cell>
          <cell r="AC57" t="str">
            <v>11</v>
          </cell>
          <cell r="AD57" t="str">
            <v xml:space="preserve">TGBU5697906              </v>
          </cell>
          <cell r="AE57" t="str">
            <v/>
          </cell>
          <cell r="AF57" t="str">
            <v/>
          </cell>
          <cell r="AG57" t="str">
            <v>13682900</v>
          </cell>
          <cell r="AH57" t="str">
            <v>Pendente</v>
          </cell>
          <cell r="AI57" t="str">
            <v>Não</v>
          </cell>
          <cell r="AJ57" t="str">
            <v>22/01/2022</v>
          </cell>
          <cell r="AK57" t="str">
            <v>Marítimo</v>
          </cell>
          <cell r="AL57" t="str">
            <v>27/01/2022</v>
          </cell>
          <cell r="AM57" t="str">
            <v>11/02/2022</v>
          </cell>
          <cell r="AN57" t="str">
            <v>2203444320</v>
          </cell>
        </row>
        <row r="58">
          <cell r="B58">
            <v>80532870</v>
          </cell>
          <cell r="C58" t="str">
            <v xml:space="preserve">540200907 </v>
          </cell>
          <cell r="E58" t="str">
            <v/>
          </cell>
          <cell r="F58" t="str">
            <v>VERDE</v>
          </cell>
          <cell r="G58" t="str">
            <v xml:space="preserve">UASC AL KHOR                                      </v>
          </cell>
          <cell r="H58" t="str">
            <v>3</v>
          </cell>
          <cell r="I58" t="str">
            <v/>
          </cell>
          <cell r="J58">
            <v>7</v>
          </cell>
          <cell r="K58" t="str">
            <v>3</v>
          </cell>
          <cell r="L58" t="str">
            <v>7</v>
          </cell>
          <cell r="M58" t="str">
            <v>0</v>
          </cell>
          <cell r="N58" t="str">
            <v>14</v>
          </cell>
          <cell r="O58" t="str">
            <v>6</v>
          </cell>
          <cell r="P58" t="str">
            <v>1</v>
          </cell>
          <cell r="Q58" t="str">
            <v>0</v>
          </cell>
          <cell r="R58" t="str">
            <v>0</v>
          </cell>
          <cell r="S58" t="str">
            <v>Não</v>
          </cell>
          <cell r="T58" t="str">
            <v xml:space="preserve">UACU5691371           </v>
          </cell>
          <cell r="U58" t="str">
            <v>21/02/2022</v>
          </cell>
          <cell r="V58" t="str">
            <v>23/02/2022</v>
          </cell>
          <cell r="W58" t="str">
            <v>Silas A9606903344  8R35</v>
          </cell>
          <cell r="X58" t="str">
            <v>MBB</v>
          </cell>
          <cell r="Y58" t="str">
            <v/>
          </cell>
          <cell r="Z58" t="str">
            <v>20</v>
          </cell>
          <cell r="AA58" t="str">
            <v>2</v>
          </cell>
          <cell r="AB58" t="str">
            <v>21</v>
          </cell>
          <cell r="AC58" t="str">
            <v>11</v>
          </cell>
          <cell r="AD58" t="str">
            <v xml:space="preserve">UACU5691371              </v>
          </cell>
          <cell r="AE58" t="str">
            <v/>
          </cell>
          <cell r="AF58" t="str">
            <v/>
          </cell>
          <cell r="AG58" t="str">
            <v>13682900</v>
          </cell>
          <cell r="AH58" t="str">
            <v>Pendente</v>
          </cell>
          <cell r="AI58" t="str">
            <v>Não</v>
          </cell>
          <cell r="AJ58" t="str">
            <v>22/01/2022</v>
          </cell>
          <cell r="AK58" t="str">
            <v>Marítimo</v>
          </cell>
          <cell r="AL58" t="str">
            <v>27/01/2022</v>
          </cell>
          <cell r="AM58" t="str">
            <v>11/02/2022</v>
          </cell>
          <cell r="AN58" t="str">
            <v>2203405502</v>
          </cell>
        </row>
        <row r="59">
          <cell r="B59">
            <v>80532882</v>
          </cell>
          <cell r="C59" t="str">
            <v xml:space="preserve">540200909 </v>
          </cell>
          <cell r="E59" t="str">
            <v/>
          </cell>
          <cell r="F59" t="str">
            <v/>
          </cell>
          <cell r="G59" t="str">
            <v xml:space="preserve">UASC AL KHOR                                      </v>
          </cell>
          <cell r="I59" t="str">
            <v/>
          </cell>
          <cell r="J59">
            <v>10</v>
          </cell>
          <cell r="K59" t="str">
            <v>3</v>
          </cell>
          <cell r="L59" t="str">
            <v>10</v>
          </cell>
          <cell r="M59" t="str">
            <v>0</v>
          </cell>
          <cell r="N59" t="str">
            <v>31</v>
          </cell>
          <cell r="O59" t="str">
            <v>15</v>
          </cell>
          <cell r="P59" t="str">
            <v>6</v>
          </cell>
          <cell r="Q59" t="str">
            <v>0</v>
          </cell>
          <cell r="R59" t="str">
            <v>0</v>
          </cell>
          <cell r="S59" t="str">
            <v>Não</v>
          </cell>
          <cell r="T59" t="str">
            <v xml:space="preserve">HLBU2009038           </v>
          </cell>
          <cell r="U59" t="str">
            <v>23/02/2022</v>
          </cell>
          <cell r="V59" t="str">
            <v>23/02/2022</v>
          </cell>
          <cell r="W59" t="str">
            <v/>
          </cell>
          <cell r="X59" t="str">
            <v>SBL</v>
          </cell>
          <cell r="Y59" t="str">
            <v/>
          </cell>
          <cell r="Z59" t="str">
            <v>14</v>
          </cell>
          <cell r="AA59" t="str">
            <v>1</v>
          </cell>
          <cell r="AB59" t="str">
            <v>52</v>
          </cell>
          <cell r="AC59" t="str">
            <v>11</v>
          </cell>
          <cell r="AD59" t="str">
            <v xml:space="preserve">HLBU2009038              </v>
          </cell>
          <cell r="AE59" t="str">
            <v/>
          </cell>
          <cell r="AF59" t="str">
            <v/>
          </cell>
          <cell r="AG59" t="str">
            <v>13682900</v>
          </cell>
          <cell r="AH59" t="str">
            <v>Pendente</v>
          </cell>
          <cell r="AI59" t="str">
            <v>Não</v>
          </cell>
          <cell r="AJ59" t="str">
            <v>22/01/2022</v>
          </cell>
          <cell r="AK59" t="str">
            <v>Marítimo</v>
          </cell>
          <cell r="AL59" t="str">
            <v>27/01/2022</v>
          </cell>
          <cell r="AM59" t="str">
            <v>11/02/2022</v>
          </cell>
          <cell r="AN59" t="str">
            <v>2203660219</v>
          </cell>
        </row>
        <row r="60">
          <cell r="B60">
            <v>80532924</v>
          </cell>
          <cell r="C60" t="str">
            <v xml:space="preserve">540200911 </v>
          </cell>
          <cell r="E60" t="str">
            <v/>
          </cell>
          <cell r="F60" t="str">
            <v/>
          </cell>
          <cell r="G60" t="str">
            <v xml:space="preserve">UASC AL KHOR                                      </v>
          </cell>
          <cell r="I60" t="str">
            <v/>
          </cell>
          <cell r="J60">
            <v>3</v>
          </cell>
          <cell r="K60" t="str">
            <v>3</v>
          </cell>
          <cell r="L60" t="str">
            <v>3</v>
          </cell>
          <cell r="M60" t="str">
            <v>0</v>
          </cell>
          <cell r="N60" t="str">
            <v>0</v>
          </cell>
          <cell r="O60" t="str">
            <v>20</v>
          </cell>
          <cell r="P60" t="str">
            <v>8</v>
          </cell>
          <cell r="Q60" t="str">
            <v>0</v>
          </cell>
          <cell r="R60" t="str">
            <v>0</v>
          </cell>
          <cell r="S60" t="str">
            <v>Não</v>
          </cell>
          <cell r="T60" t="str">
            <v xml:space="preserve">HLBU3224225           </v>
          </cell>
          <cell r="V60" t="str">
            <v>04/02/2022</v>
          </cell>
          <cell r="W60" t="str">
            <v/>
          </cell>
          <cell r="X60" t="str">
            <v>DTA TRANSP</v>
          </cell>
          <cell r="Y60" t="str">
            <v/>
          </cell>
          <cell r="Z60" t="str">
            <v>14</v>
          </cell>
          <cell r="AA60" t="str">
            <v>0</v>
          </cell>
          <cell r="AB60" t="str">
            <v>28</v>
          </cell>
          <cell r="AC60" t="str">
            <v>11</v>
          </cell>
          <cell r="AD60" t="str">
            <v xml:space="preserve">HLBU3224225              </v>
          </cell>
          <cell r="AE60" t="str">
            <v/>
          </cell>
          <cell r="AF60" t="str">
            <v/>
          </cell>
          <cell r="AG60" t="str">
            <v>13682900</v>
          </cell>
          <cell r="AH60" t="str">
            <v>Pendente</v>
          </cell>
          <cell r="AI60" t="str">
            <v>Não</v>
          </cell>
          <cell r="AJ60" t="str">
            <v>22/01/2022</v>
          </cell>
          <cell r="AK60" t="str">
            <v>Marítimo</v>
          </cell>
          <cell r="AL60" t="str">
            <v>27/01/2022</v>
          </cell>
          <cell r="AM60" t="str">
            <v>11/02/2022</v>
          </cell>
          <cell r="AN60" t="str">
            <v>2203656904</v>
          </cell>
        </row>
        <row r="61">
          <cell r="B61">
            <v>80532926</v>
          </cell>
          <cell r="C61" t="str">
            <v xml:space="preserve">540200912 </v>
          </cell>
          <cell r="E61" t="str">
            <v/>
          </cell>
          <cell r="F61" t="str">
            <v/>
          </cell>
          <cell r="G61" t="str">
            <v xml:space="preserve">UASC AL KHOR                                      </v>
          </cell>
          <cell r="I61" t="str">
            <v/>
          </cell>
          <cell r="J61">
            <v>1</v>
          </cell>
          <cell r="K61" t="str">
            <v>1</v>
          </cell>
          <cell r="L61" t="str">
            <v>1</v>
          </cell>
          <cell r="M61" t="str">
            <v>0</v>
          </cell>
          <cell r="N61" t="str">
            <v>0</v>
          </cell>
          <cell r="O61" t="str">
            <v>0</v>
          </cell>
          <cell r="P61" t="str">
            <v>10</v>
          </cell>
          <cell r="Q61" t="str">
            <v>0</v>
          </cell>
          <cell r="R61" t="str">
            <v>0</v>
          </cell>
          <cell r="S61" t="str">
            <v>Não</v>
          </cell>
          <cell r="T61" t="str">
            <v xml:space="preserve">SEGU6955830           </v>
          </cell>
          <cell r="U61" t="str">
            <v>03/03/2022</v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 xml:space="preserve">7 </v>
          </cell>
          <cell r="AA61" t="str">
            <v>1</v>
          </cell>
          <cell r="AB61" t="str">
            <v>10</v>
          </cell>
          <cell r="AC61" t="str">
            <v>11</v>
          </cell>
          <cell r="AD61" t="str">
            <v xml:space="preserve">SEGU6955830              </v>
          </cell>
          <cell r="AE61" t="str">
            <v/>
          </cell>
          <cell r="AF61" t="str">
            <v/>
          </cell>
          <cell r="AG61" t="str">
            <v>13682900</v>
          </cell>
          <cell r="AH61" t="str">
            <v>Pendente</v>
          </cell>
          <cell r="AI61" t="str">
            <v>Não</v>
          </cell>
          <cell r="AJ61" t="str">
            <v>22/01/2022</v>
          </cell>
          <cell r="AK61" t="str">
            <v>Marítimo</v>
          </cell>
          <cell r="AL61" t="str">
            <v>24/01/2022</v>
          </cell>
          <cell r="AM61" t="str">
            <v>11/02/2022</v>
          </cell>
          <cell r="AN61" t="str">
            <v xml:space="preserve">          </v>
          </cell>
        </row>
        <row r="62">
          <cell r="B62">
            <v>80532927</v>
          </cell>
          <cell r="C62" t="str">
            <v xml:space="preserve">540200913 </v>
          </cell>
          <cell r="E62" t="str">
            <v/>
          </cell>
          <cell r="F62" t="str">
            <v/>
          </cell>
          <cell r="G62" t="str">
            <v xml:space="preserve">UASC AL KHOR                                      </v>
          </cell>
          <cell r="I62" t="str">
            <v/>
          </cell>
          <cell r="J62">
            <v>7</v>
          </cell>
          <cell r="K62" t="str">
            <v>2</v>
          </cell>
          <cell r="L62" t="str">
            <v>7</v>
          </cell>
          <cell r="M62" t="str">
            <v>0</v>
          </cell>
          <cell r="N62" t="str">
            <v>1</v>
          </cell>
          <cell r="O62" t="str">
            <v>12</v>
          </cell>
          <cell r="P62" t="str">
            <v>14</v>
          </cell>
          <cell r="Q62" t="str">
            <v>0</v>
          </cell>
          <cell r="R62" t="str">
            <v>0</v>
          </cell>
          <cell r="S62" t="str">
            <v>Não</v>
          </cell>
          <cell r="T62" t="str">
            <v xml:space="preserve">TCKU6063922           </v>
          </cell>
          <cell r="V62" t="str">
            <v>04/03/2022</v>
          </cell>
          <cell r="W62" t="str">
            <v>REFORCO ESQ ( DARIO ) PUXE SBL</v>
          </cell>
          <cell r="X62" t="str">
            <v>DTA TRANSP</v>
          </cell>
          <cell r="Y62" t="str">
            <v/>
          </cell>
          <cell r="Z62" t="str">
            <v xml:space="preserve">7 </v>
          </cell>
          <cell r="AA62" t="str">
            <v>0</v>
          </cell>
          <cell r="AB62" t="str">
            <v>27</v>
          </cell>
          <cell r="AC62" t="str">
            <v>11</v>
          </cell>
          <cell r="AD62" t="str">
            <v xml:space="preserve">TCKU6063922              </v>
          </cell>
          <cell r="AE62" t="str">
            <v/>
          </cell>
          <cell r="AF62" t="str">
            <v/>
          </cell>
          <cell r="AG62" t="str">
            <v>13682900</v>
          </cell>
          <cell r="AH62" t="str">
            <v>Pendente</v>
          </cell>
          <cell r="AI62" t="str">
            <v>Não</v>
          </cell>
          <cell r="AJ62" t="str">
            <v>22/01/2022</v>
          </cell>
          <cell r="AK62" t="str">
            <v>Marítimo</v>
          </cell>
          <cell r="AL62" t="str">
            <v>24/01/2022</v>
          </cell>
          <cell r="AM62" t="str">
            <v>11/02/2022</v>
          </cell>
          <cell r="AN62" t="str">
            <v xml:space="preserve">          </v>
          </cell>
        </row>
        <row r="63">
          <cell r="B63">
            <v>80532933</v>
          </cell>
          <cell r="C63" t="str">
            <v xml:space="preserve">540200914 </v>
          </cell>
          <cell r="E63" t="str">
            <v/>
          </cell>
          <cell r="F63" t="str">
            <v/>
          </cell>
          <cell r="G63" t="str">
            <v xml:space="preserve">UASC AL KHOR                                      </v>
          </cell>
          <cell r="I63" t="str">
            <v/>
          </cell>
          <cell r="J63">
            <v>47</v>
          </cell>
          <cell r="K63" t="str">
            <v>3</v>
          </cell>
          <cell r="L63" t="str">
            <v>47</v>
          </cell>
          <cell r="M63" t="str">
            <v>200</v>
          </cell>
          <cell r="N63" t="str">
            <v>5</v>
          </cell>
          <cell r="O63" t="str">
            <v>10</v>
          </cell>
          <cell r="P63" t="str">
            <v>28</v>
          </cell>
          <cell r="Q63" t="str">
            <v>1</v>
          </cell>
          <cell r="R63" t="str">
            <v>1</v>
          </cell>
          <cell r="S63" t="str">
            <v>Não</v>
          </cell>
          <cell r="T63" t="str">
            <v xml:space="preserve">FANU1314039           </v>
          </cell>
          <cell r="U63" t="str">
            <v>04/03/2022</v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 xml:space="preserve">7 </v>
          </cell>
          <cell r="AA63" t="str">
            <v>3</v>
          </cell>
          <cell r="AB63" t="str">
            <v>48</v>
          </cell>
          <cell r="AC63" t="str">
            <v>11</v>
          </cell>
          <cell r="AD63" t="str">
            <v xml:space="preserve">FANU1314039              </v>
          </cell>
          <cell r="AE63" t="str">
            <v/>
          </cell>
          <cell r="AF63" t="str">
            <v/>
          </cell>
          <cell r="AG63" t="str">
            <v>13682900</v>
          </cell>
          <cell r="AH63" t="str">
            <v>Pendente</v>
          </cell>
          <cell r="AI63" t="str">
            <v>Não</v>
          </cell>
          <cell r="AJ63" t="str">
            <v>22/01/2022</v>
          </cell>
          <cell r="AK63" t="str">
            <v>Marítimo</v>
          </cell>
          <cell r="AL63" t="str">
            <v>24/01/2022</v>
          </cell>
          <cell r="AM63" t="str">
            <v>11/02/2022</v>
          </cell>
          <cell r="AN63" t="str">
            <v xml:space="preserve">          </v>
          </cell>
        </row>
        <row r="64">
          <cell r="B64">
            <v>80532936</v>
          </cell>
          <cell r="C64" t="str">
            <v xml:space="preserve">540200915 </v>
          </cell>
          <cell r="E64" t="str">
            <v/>
          </cell>
          <cell r="F64" t="str">
            <v/>
          </cell>
          <cell r="G64" t="str">
            <v xml:space="preserve">UASC AL KHOR                                      </v>
          </cell>
          <cell r="I64" t="str">
            <v/>
          </cell>
          <cell r="J64">
            <v>11</v>
          </cell>
          <cell r="K64" t="str">
            <v>7</v>
          </cell>
          <cell r="L64" t="str">
            <v>11</v>
          </cell>
          <cell r="M64" t="str">
            <v>0</v>
          </cell>
          <cell r="N64" t="str">
            <v>2</v>
          </cell>
          <cell r="O64" t="str">
            <v>17</v>
          </cell>
          <cell r="P64" t="str">
            <v>14</v>
          </cell>
          <cell r="Q64" t="str">
            <v>0</v>
          </cell>
          <cell r="R64" t="str">
            <v>0</v>
          </cell>
          <cell r="S64" t="str">
            <v>Não</v>
          </cell>
          <cell r="T64" t="str">
            <v xml:space="preserve">UACU5134904           </v>
          </cell>
          <cell r="V64" t="str">
            <v>04/03/2022</v>
          </cell>
          <cell r="W64" t="str">
            <v>REFORCO ESQ ( DARIO ) PUXE SBL</v>
          </cell>
          <cell r="X64" t="str">
            <v>DTA TRANSP</v>
          </cell>
          <cell r="Y64" t="str">
            <v/>
          </cell>
          <cell r="Z64" t="str">
            <v xml:space="preserve">7 </v>
          </cell>
          <cell r="AA64" t="str">
            <v>0</v>
          </cell>
          <cell r="AB64" t="str">
            <v>33</v>
          </cell>
          <cell r="AC64" t="str">
            <v>11</v>
          </cell>
          <cell r="AD64" t="str">
            <v xml:space="preserve">UACU5134904              </v>
          </cell>
          <cell r="AE64" t="str">
            <v/>
          </cell>
          <cell r="AF64" t="str">
            <v/>
          </cell>
          <cell r="AG64" t="str">
            <v>13682900</v>
          </cell>
          <cell r="AH64" t="str">
            <v>Pendente</v>
          </cell>
          <cell r="AI64" t="str">
            <v>Não</v>
          </cell>
          <cell r="AJ64" t="str">
            <v>22/01/2022</v>
          </cell>
          <cell r="AK64" t="str">
            <v>Marítimo</v>
          </cell>
          <cell r="AL64" t="str">
            <v>24/01/2022</v>
          </cell>
          <cell r="AM64" t="str">
            <v>11/02/2022</v>
          </cell>
          <cell r="AN64" t="str">
            <v xml:space="preserve">          </v>
          </cell>
        </row>
        <row r="65">
          <cell r="B65">
            <v>80532928</v>
          </cell>
          <cell r="C65" t="str">
            <v xml:space="preserve">540200916 </v>
          </cell>
          <cell r="E65" t="str">
            <v/>
          </cell>
          <cell r="F65" t="str">
            <v/>
          </cell>
          <cell r="G65" t="str">
            <v xml:space="preserve">UASC AL KHOR                                      </v>
          </cell>
          <cell r="I65" t="str">
            <v/>
          </cell>
          <cell r="J65">
            <v>1</v>
          </cell>
          <cell r="K65" t="str">
            <v>1</v>
          </cell>
          <cell r="L65" t="str">
            <v>1</v>
          </cell>
          <cell r="M65" t="str">
            <v>0</v>
          </cell>
          <cell r="N65" t="str">
            <v>0</v>
          </cell>
          <cell r="O65" t="str">
            <v>0</v>
          </cell>
          <cell r="P65" t="str">
            <v>10</v>
          </cell>
          <cell r="Q65" t="str">
            <v>0</v>
          </cell>
          <cell r="R65" t="str">
            <v>0</v>
          </cell>
          <cell r="S65" t="str">
            <v>Não</v>
          </cell>
          <cell r="T65" t="str">
            <v xml:space="preserve">FDCU0194523           </v>
          </cell>
          <cell r="U65" t="str">
            <v>02/03/2022</v>
          </cell>
          <cell r="V65" t="str">
            <v>25/02/2022</v>
          </cell>
          <cell r="W65" t="str">
            <v>Patrick A9483254609    7390</v>
          </cell>
          <cell r="X65" t="str">
            <v>SBL</v>
          </cell>
          <cell r="Y65" t="str">
            <v/>
          </cell>
          <cell r="Z65" t="str">
            <v xml:space="preserve">7 </v>
          </cell>
          <cell r="AA65" t="str">
            <v>1</v>
          </cell>
          <cell r="AB65" t="str">
            <v>10</v>
          </cell>
          <cell r="AC65" t="str">
            <v>11</v>
          </cell>
          <cell r="AD65" t="str">
            <v xml:space="preserve">FDCU0194523              </v>
          </cell>
          <cell r="AE65" t="str">
            <v/>
          </cell>
          <cell r="AF65" t="str">
            <v/>
          </cell>
          <cell r="AG65" t="str">
            <v>13682900</v>
          </cell>
          <cell r="AH65" t="str">
            <v>Pendente</v>
          </cell>
          <cell r="AI65" t="str">
            <v>Não</v>
          </cell>
          <cell r="AJ65" t="str">
            <v>22/01/2022</v>
          </cell>
          <cell r="AK65" t="str">
            <v>Marítimo</v>
          </cell>
          <cell r="AL65" t="str">
            <v>24/01/2022</v>
          </cell>
          <cell r="AM65" t="str">
            <v>11/02/2022</v>
          </cell>
          <cell r="AN65" t="str">
            <v xml:space="preserve">          </v>
          </cell>
        </row>
        <row r="66">
          <cell r="B66">
            <v>80532930</v>
          </cell>
          <cell r="C66" t="str">
            <v xml:space="preserve">540200917 </v>
          </cell>
          <cell r="E66" t="str">
            <v/>
          </cell>
          <cell r="F66" t="str">
            <v/>
          </cell>
          <cell r="G66" t="str">
            <v xml:space="preserve">UASC AL KHOR                                      </v>
          </cell>
          <cell r="I66" t="str">
            <v/>
          </cell>
          <cell r="J66">
            <v>13</v>
          </cell>
          <cell r="K66" t="str">
            <v>5</v>
          </cell>
          <cell r="L66" t="str">
            <v>13</v>
          </cell>
          <cell r="M66" t="str">
            <v>0</v>
          </cell>
          <cell r="N66" t="str">
            <v>25</v>
          </cell>
          <cell r="O66" t="str">
            <v>37</v>
          </cell>
          <cell r="P66" t="str">
            <v>3</v>
          </cell>
          <cell r="Q66" t="str">
            <v>0</v>
          </cell>
          <cell r="R66" t="str">
            <v>0</v>
          </cell>
          <cell r="S66" t="str">
            <v>Não</v>
          </cell>
          <cell r="T66" t="str">
            <v xml:space="preserve">HLXU8233572           </v>
          </cell>
          <cell r="U66" t="str">
            <v>28/02/2022</v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 xml:space="preserve">7 </v>
          </cell>
          <cell r="AA66" t="str">
            <v>1</v>
          </cell>
          <cell r="AB66" t="str">
            <v>65</v>
          </cell>
          <cell r="AC66" t="str">
            <v>11</v>
          </cell>
          <cell r="AD66" t="str">
            <v xml:space="preserve">HLXU8233572              </v>
          </cell>
          <cell r="AE66" t="str">
            <v/>
          </cell>
          <cell r="AF66" t="str">
            <v/>
          </cell>
          <cell r="AG66" t="str">
            <v>13682900</v>
          </cell>
          <cell r="AH66" t="str">
            <v>Pendente</v>
          </cell>
          <cell r="AI66" t="str">
            <v>Não</v>
          </cell>
          <cell r="AJ66" t="str">
            <v>22/01/2022</v>
          </cell>
          <cell r="AK66" t="str">
            <v>Marítimo</v>
          </cell>
          <cell r="AL66" t="str">
            <v>24/01/2022</v>
          </cell>
          <cell r="AM66" t="str">
            <v>11/02/2022</v>
          </cell>
          <cell r="AN66" t="str">
            <v xml:space="preserve">          </v>
          </cell>
        </row>
        <row r="67">
          <cell r="B67">
            <v>80532888</v>
          </cell>
          <cell r="C67" t="str">
            <v xml:space="preserve">540200918 </v>
          </cell>
          <cell r="E67" t="str">
            <v/>
          </cell>
          <cell r="F67" t="str">
            <v>VERDE</v>
          </cell>
          <cell r="G67" t="str">
            <v xml:space="preserve">UASC AL KHOR                                      </v>
          </cell>
          <cell r="H67" t="str">
            <v>3</v>
          </cell>
          <cell r="I67" t="str">
            <v/>
          </cell>
          <cell r="J67">
            <v>56</v>
          </cell>
          <cell r="K67" t="str">
            <v>17</v>
          </cell>
          <cell r="L67" t="str">
            <v>56</v>
          </cell>
          <cell r="M67" t="str">
            <v>457</v>
          </cell>
          <cell r="N67" t="str">
            <v>25</v>
          </cell>
          <cell r="O67" t="str">
            <v>10</v>
          </cell>
          <cell r="P67" t="str">
            <v>10</v>
          </cell>
          <cell r="Q67" t="str">
            <v>0</v>
          </cell>
          <cell r="R67" t="str">
            <v>0</v>
          </cell>
          <cell r="S67" t="str">
            <v>Não</v>
          </cell>
          <cell r="T67" t="str">
            <v xml:space="preserve">DRYU9158200           </v>
          </cell>
          <cell r="U67" t="str">
            <v>21/02/2022</v>
          </cell>
          <cell r="V67" t="str">
            <v>23/02/2022</v>
          </cell>
          <cell r="W67" t="str">
            <v>Ronie A0119811305</v>
          </cell>
          <cell r="X67" t="str">
            <v>MBB</v>
          </cell>
          <cell r="Y67" t="str">
            <v/>
          </cell>
          <cell r="Z67" t="str">
            <v>20</v>
          </cell>
          <cell r="AA67" t="str">
            <v>6</v>
          </cell>
          <cell r="AB67" t="str">
            <v>54</v>
          </cell>
          <cell r="AC67" t="str">
            <v>11</v>
          </cell>
          <cell r="AD67" t="str">
            <v xml:space="preserve">DRYU9158200              </v>
          </cell>
          <cell r="AE67" t="str">
            <v/>
          </cell>
          <cell r="AF67" t="str">
            <v/>
          </cell>
          <cell r="AG67" t="str">
            <v>13682900</v>
          </cell>
          <cell r="AH67" t="str">
            <v>Pendente</v>
          </cell>
          <cell r="AI67" t="str">
            <v>Não</v>
          </cell>
          <cell r="AJ67" t="str">
            <v>22/01/2022</v>
          </cell>
          <cell r="AK67" t="str">
            <v>Marítimo</v>
          </cell>
          <cell r="AL67" t="str">
            <v>27/01/2022</v>
          </cell>
          <cell r="AM67" t="str">
            <v>11/02/2022</v>
          </cell>
          <cell r="AN67" t="str">
            <v>2203405693</v>
          </cell>
        </row>
        <row r="68">
          <cell r="B68">
            <v>80532971</v>
          </cell>
          <cell r="C68" t="str">
            <v xml:space="preserve">540200922 </v>
          </cell>
          <cell r="E68" t="str">
            <v/>
          </cell>
          <cell r="F68" t="str">
            <v>VERDE</v>
          </cell>
          <cell r="G68" t="str">
            <v xml:space="preserve">UASC AL KHOR                                      </v>
          </cell>
          <cell r="H68" t="str">
            <v>2</v>
          </cell>
          <cell r="I68" t="str">
            <v/>
          </cell>
          <cell r="J68">
            <v>74</v>
          </cell>
          <cell r="K68" t="str">
            <v>25</v>
          </cell>
          <cell r="L68" t="str">
            <v>74</v>
          </cell>
          <cell r="M68" t="str">
            <v>374</v>
          </cell>
          <cell r="N68" t="str">
            <v>45</v>
          </cell>
          <cell r="O68" t="str">
            <v>0</v>
          </cell>
          <cell r="P68" t="str">
            <v>2</v>
          </cell>
          <cell r="Q68" t="str">
            <v>0</v>
          </cell>
          <cell r="R68" t="str">
            <v>0</v>
          </cell>
          <cell r="S68" t="str">
            <v>Não</v>
          </cell>
          <cell r="T68" t="str">
            <v xml:space="preserve">UACU5854308           </v>
          </cell>
          <cell r="U68" t="str">
            <v>22/02/2022</v>
          </cell>
          <cell r="V68" t="str">
            <v>23/02/2022</v>
          </cell>
          <cell r="W68" t="str">
            <v>CJ. CAMBIO ( ALVARO ) PUXE SBL</v>
          </cell>
          <cell r="X68" t="str">
            <v>SBL</v>
          </cell>
          <cell r="Y68" t="str">
            <v/>
          </cell>
          <cell r="Z68" t="str">
            <v>20</v>
          </cell>
          <cell r="AA68" t="str">
            <v>3</v>
          </cell>
          <cell r="AB68" t="str">
            <v>55</v>
          </cell>
          <cell r="AC68" t="str">
            <v>11</v>
          </cell>
          <cell r="AD68" t="str">
            <v xml:space="preserve">UACU5854308              </v>
          </cell>
          <cell r="AE68" t="str">
            <v/>
          </cell>
          <cell r="AF68" t="str">
            <v/>
          </cell>
          <cell r="AG68" t="str">
            <v>13682900</v>
          </cell>
          <cell r="AH68" t="str">
            <v>Pendente</v>
          </cell>
          <cell r="AI68" t="str">
            <v>Não</v>
          </cell>
          <cell r="AJ68" t="str">
            <v>22/01/2022</v>
          </cell>
          <cell r="AK68" t="str">
            <v>Marítimo</v>
          </cell>
          <cell r="AL68" t="str">
            <v>27/01/2022</v>
          </cell>
          <cell r="AM68" t="str">
            <v>11/02/2022</v>
          </cell>
          <cell r="AN68" t="str">
            <v>2203427670</v>
          </cell>
        </row>
        <row r="69">
          <cell r="B69">
            <v>80532956</v>
          </cell>
          <cell r="C69" t="str">
            <v xml:space="preserve">540200923 </v>
          </cell>
          <cell r="E69" t="str">
            <v/>
          </cell>
          <cell r="F69" t="str">
            <v>VERDE</v>
          </cell>
          <cell r="G69" t="str">
            <v xml:space="preserve">UASC AL KHOR                                      </v>
          </cell>
          <cell r="H69" t="str">
            <v>2</v>
          </cell>
          <cell r="I69" t="str">
            <v/>
          </cell>
          <cell r="J69">
            <v>67</v>
          </cell>
          <cell r="K69" t="str">
            <v>16</v>
          </cell>
          <cell r="L69" t="str">
            <v>67</v>
          </cell>
          <cell r="M69" t="str">
            <v>425</v>
          </cell>
          <cell r="N69" t="str">
            <v>33</v>
          </cell>
          <cell r="O69" t="str">
            <v>4</v>
          </cell>
          <cell r="P69" t="str">
            <v>4</v>
          </cell>
          <cell r="Q69" t="str">
            <v>2</v>
          </cell>
          <cell r="R69" t="str">
            <v>2</v>
          </cell>
          <cell r="S69" t="str">
            <v>Não</v>
          </cell>
          <cell r="T69" t="str">
            <v xml:space="preserve">FANU1816762           </v>
          </cell>
          <cell r="U69" t="str">
            <v>22/02/2022</v>
          </cell>
          <cell r="V69" t="str">
            <v>23/02/2022</v>
          </cell>
          <cell r="W69" t="str">
            <v/>
          </cell>
          <cell r="X69" t="str">
            <v>MBB</v>
          </cell>
          <cell r="Y69" t="str">
            <v/>
          </cell>
          <cell r="Z69" t="str">
            <v>20</v>
          </cell>
          <cell r="AA69" t="str">
            <v>5</v>
          </cell>
          <cell r="AB69" t="str">
            <v>51</v>
          </cell>
          <cell r="AC69" t="str">
            <v>11</v>
          </cell>
          <cell r="AD69" t="str">
            <v xml:space="preserve">FANU1816762              </v>
          </cell>
          <cell r="AE69" t="str">
            <v/>
          </cell>
          <cell r="AF69" t="str">
            <v/>
          </cell>
          <cell r="AG69" t="str">
            <v>13682900</v>
          </cell>
          <cell r="AH69" t="str">
            <v>Pendente</v>
          </cell>
          <cell r="AI69" t="str">
            <v>Não</v>
          </cell>
          <cell r="AJ69" t="str">
            <v>22/01/2022</v>
          </cell>
          <cell r="AK69" t="str">
            <v>Marítimo</v>
          </cell>
          <cell r="AL69" t="str">
            <v>27/01/2022</v>
          </cell>
          <cell r="AM69" t="str">
            <v>11/02/2022</v>
          </cell>
          <cell r="AN69" t="str">
            <v>2203508441</v>
          </cell>
        </row>
        <row r="70">
          <cell r="B70">
            <v>80533001</v>
          </cell>
          <cell r="C70" t="str">
            <v xml:space="preserve">540200925 </v>
          </cell>
          <cell r="E70" t="str">
            <v/>
          </cell>
          <cell r="F70" t="str">
            <v>VERDE</v>
          </cell>
          <cell r="G70" t="str">
            <v xml:space="preserve">UASC AL KHOR                                      </v>
          </cell>
          <cell r="H70" t="str">
            <v>3</v>
          </cell>
          <cell r="I70" t="str">
            <v/>
          </cell>
          <cell r="J70">
            <v>31</v>
          </cell>
          <cell r="K70" t="str">
            <v>10</v>
          </cell>
          <cell r="L70" t="str">
            <v>31</v>
          </cell>
          <cell r="M70" t="str">
            <v>0</v>
          </cell>
          <cell r="N70" t="str">
            <v>23</v>
          </cell>
          <cell r="O70" t="str">
            <v>17</v>
          </cell>
          <cell r="P70" t="str">
            <v>11</v>
          </cell>
          <cell r="Q70" t="str">
            <v>0</v>
          </cell>
          <cell r="R70" t="str">
            <v>0</v>
          </cell>
          <cell r="S70" t="str">
            <v>Não</v>
          </cell>
          <cell r="T70" t="str">
            <v xml:space="preserve">DFSU6633334           </v>
          </cell>
          <cell r="U70" t="str">
            <v>23/02/2022</v>
          </cell>
          <cell r="V70" t="str">
            <v>22/02/2022</v>
          </cell>
          <cell r="W70" t="str">
            <v>CJ TRAVESSA ( DARIO ) PUXE SBL / Rodrigo A9603530136 / Milani 9408850053</v>
          </cell>
          <cell r="X70" t="str">
            <v>MBB</v>
          </cell>
          <cell r="Y70" t="str">
            <v/>
          </cell>
          <cell r="Z70" t="str">
            <v>20</v>
          </cell>
          <cell r="AA70" t="str">
            <v>7</v>
          </cell>
          <cell r="AB70" t="str">
            <v>53</v>
          </cell>
          <cell r="AC70" t="str">
            <v>11</v>
          </cell>
          <cell r="AD70" t="str">
            <v xml:space="preserve">DFSU6633334              </v>
          </cell>
          <cell r="AE70" t="str">
            <v/>
          </cell>
          <cell r="AF70" t="str">
            <v/>
          </cell>
          <cell r="AG70" t="str">
            <v>13682900</v>
          </cell>
          <cell r="AH70" t="str">
            <v>Pendente</v>
          </cell>
          <cell r="AI70" t="str">
            <v>Não</v>
          </cell>
          <cell r="AJ70" t="str">
            <v>22/01/2022</v>
          </cell>
          <cell r="AK70" t="str">
            <v>Marítimo</v>
          </cell>
          <cell r="AL70" t="str">
            <v>27/01/2022</v>
          </cell>
          <cell r="AM70" t="str">
            <v>11/02/2022</v>
          </cell>
          <cell r="AN70" t="str">
            <v>2203412401</v>
          </cell>
        </row>
        <row r="71">
          <cell r="B71">
            <v>80533006</v>
          </cell>
          <cell r="C71" t="str">
            <v xml:space="preserve">540200927 </v>
          </cell>
          <cell r="E71" t="str">
            <v/>
          </cell>
          <cell r="F71" t="str">
            <v>VERDE</v>
          </cell>
          <cell r="G71" t="str">
            <v xml:space="preserve">UASC AL KHOR                                      </v>
          </cell>
          <cell r="H71" t="str">
            <v>2</v>
          </cell>
          <cell r="I71" t="str">
            <v/>
          </cell>
          <cell r="J71">
            <v>15</v>
          </cell>
          <cell r="K71" t="str">
            <v>8</v>
          </cell>
          <cell r="L71" t="str">
            <v>15</v>
          </cell>
          <cell r="M71" t="str">
            <v>0</v>
          </cell>
          <cell r="N71" t="str">
            <v>6</v>
          </cell>
          <cell r="O71" t="str">
            <v>16</v>
          </cell>
          <cell r="P71" t="str">
            <v>20</v>
          </cell>
          <cell r="Q71" t="str">
            <v>0</v>
          </cell>
          <cell r="R71" t="str">
            <v>0</v>
          </cell>
          <cell r="S71" t="str">
            <v>Não</v>
          </cell>
          <cell r="T71" t="str">
            <v xml:space="preserve">TEMU6719661           </v>
          </cell>
          <cell r="U71" t="str">
            <v>23/02/2022</v>
          </cell>
          <cell r="V71" t="str">
            <v>23/02/2022</v>
          </cell>
          <cell r="W71" t="str">
            <v>EXO.TRANSM. GW6E-2800/200KV-12 ( TEZOTO-GIBA ) PUXE SBL</v>
          </cell>
          <cell r="X71" t="str">
            <v>SBL</v>
          </cell>
          <cell r="Y71" t="str">
            <v/>
          </cell>
          <cell r="Z71" t="str">
            <v>20</v>
          </cell>
          <cell r="AA71" t="str">
            <v>1</v>
          </cell>
          <cell r="AB71" t="str">
            <v>42</v>
          </cell>
          <cell r="AC71" t="str">
            <v>11</v>
          </cell>
          <cell r="AD71" t="str">
            <v xml:space="preserve">TEMU6719661              </v>
          </cell>
          <cell r="AE71" t="str">
            <v/>
          </cell>
          <cell r="AF71" t="str">
            <v/>
          </cell>
          <cell r="AG71" t="str">
            <v>13682900</v>
          </cell>
          <cell r="AH71" t="str">
            <v>Pendente</v>
          </cell>
          <cell r="AI71" t="str">
            <v>Não</v>
          </cell>
          <cell r="AJ71" t="str">
            <v>22/01/2022</v>
          </cell>
          <cell r="AK71" t="str">
            <v>Marítimo</v>
          </cell>
          <cell r="AL71" t="str">
            <v>27/01/2022</v>
          </cell>
          <cell r="AM71" t="str">
            <v>11/02/2022</v>
          </cell>
          <cell r="AN71" t="str">
            <v>2203522797</v>
          </cell>
        </row>
        <row r="72">
          <cell r="B72">
            <v>80533047</v>
          </cell>
          <cell r="C72" t="str">
            <v xml:space="preserve">540200931 </v>
          </cell>
          <cell r="E72" t="str">
            <v/>
          </cell>
          <cell r="F72" t="str">
            <v/>
          </cell>
          <cell r="G72" t="str">
            <v xml:space="preserve">UASC AL KHOR                                      </v>
          </cell>
          <cell r="I72" t="str">
            <v/>
          </cell>
          <cell r="J72">
            <v>15</v>
          </cell>
          <cell r="K72" t="str">
            <v>7</v>
          </cell>
          <cell r="L72" t="str">
            <v>15</v>
          </cell>
          <cell r="M72" t="str">
            <v>0</v>
          </cell>
          <cell r="N72" t="str">
            <v>3</v>
          </cell>
          <cell r="O72" t="str">
            <v>12</v>
          </cell>
          <cell r="P72" t="str">
            <v>23</v>
          </cell>
          <cell r="Q72" t="str">
            <v>0</v>
          </cell>
          <cell r="R72" t="str">
            <v>0</v>
          </cell>
          <cell r="S72" t="str">
            <v>Não</v>
          </cell>
          <cell r="T72" t="str">
            <v xml:space="preserve">HLBU1165381           </v>
          </cell>
          <cell r="U72" t="str">
            <v>02/03/2022</v>
          </cell>
          <cell r="V72" t="str">
            <v/>
          </cell>
          <cell r="W72" t="str">
            <v>EXO.TRANSM. GW6E-2800/200KV-12 ( TEZOTO-GIBA ) PUXE SBL</v>
          </cell>
          <cell r="X72" t="str">
            <v>SBL</v>
          </cell>
          <cell r="Y72" t="str">
            <v/>
          </cell>
          <cell r="Z72" t="str">
            <v xml:space="preserve">7 </v>
          </cell>
          <cell r="AA72" t="str">
            <v>2</v>
          </cell>
          <cell r="AB72" t="str">
            <v>38</v>
          </cell>
          <cell r="AC72" t="str">
            <v>11</v>
          </cell>
          <cell r="AD72" t="str">
            <v xml:space="preserve">HLBU1165381              </v>
          </cell>
          <cell r="AE72" t="str">
            <v/>
          </cell>
          <cell r="AF72" t="str">
            <v/>
          </cell>
          <cell r="AG72" t="str">
            <v>13682900</v>
          </cell>
          <cell r="AH72" t="str">
            <v>Pendente</v>
          </cell>
          <cell r="AI72" t="str">
            <v>Não</v>
          </cell>
          <cell r="AJ72" t="str">
            <v>22/01/2022</v>
          </cell>
          <cell r="AK72" t="str">
            <v>Marítimo</v>
          </cell>
          <cell r="AL72" t="str">
            <v>24/01/2022</v>
          </cell>
          <cell r="AM72" t="str">
            <v>11/02/2022</v>
          </cell>
          <cell r="AN72" t="str">
            <v xml:space="preserve">          </v>
          </cell>
        </row>
        <row r="73">
          <cell r="B73">
            <v>80533049</v>
          </cell>
          <cell r="C73" t="str">
            <v xml:space="preserve">540200932 </v>
          </cell>
          <cell r="E73" t="str">
            <v/>
          </cell>
          <cell r="F73" t="str">
            <v/>
          </cell>
          <cell r="G73" t="str">
            <v xml:space="preserve">UASC AL KHOR                                      </v>
          </cell>
          <cell r="I73" t="str">
            <v/>
          </cell>
          <cell r="J73">
            <v>34</v>
          </cell>
          <cell r="K73" t="str">
            <v>15</v>
          </cell>
          <cell r="L73" t="str">
            <v>34</v>
          </cell>
          <cell r="M73" t="str">
            <v>31</v>
          </cell>
          <cell r="N73" t="str">
            <v>16</v>
          </cell>
          <cell r="O73" t="str">
            <v>4</v>
          </cell>
          <cell r="P73" t="str">
            <v>20</v>
          </cell>
          <cell r="Q73" t="str">
            <v>1</v>
          </cell>
          <cell r="R73" t="str">
            <v>1</v>
          </cell>
          <cell r="S73" t="str">
            <v>Não</v>
          </cell>
          <cell r="T73" t="str">
            <v xml:space="preserve">CAIU7943097           </v>
          </cell>
          <cell r="V73" t="str">
            <v/>
          </cell>
          <cell r="W73" t="str">
            <v>(SNS) TROCA DE NOTA</v>
          </cell>
          <cell r="X73" t="str">
            <v/>
          </cell>
          <cell r="Y73" t="str">
            <v/>
          </cell>
          <cell r="Z73" t="str">
            <v xml:space="preserve">8 </v>
          </cell>
          <cell r="AA73" t="str">
            <v>0</v>
          </cell>
          <cell r="AB73" t="str">
            <v>46</v>
          </cell>
          <cell r="AC73" t="str">
            <v>11</v>
          </cell>
          <cell r="AD73" t="str">
            <v xml:space="preserve">CAIU7943097              </v>
          </cell>
          <cell r="AE73" t="str">
            <v/>
          </cell>
          <cell r="AF73" t="str">
            <v/>
          </cell>
          <cell r="AG73" t="str">
            <v>13682900</v>
          </cell>
          <cell r="AH73" t="str">
            <v>Pendente</v>
          </cell>
          <cell r="AI73" t="str">
            <v>Não</v>
          </cell>
          <cell r="AJ73" t="str">
            <v>22/01/2022</v>
          </cell>
          <cell r="AK73" t="str">
            <v>Marítimo</v>
          </cell>
          <cell r="AL73" t="str">
            <v>27/01/2022</v>
          </cell>
          <cell r="AM73" t="str">
            <v>11/02/2022</v>
          </cell>
          <cell r="AN73" t="str">
            <v xml:space="preserve">          </v>
          </cell>
        </row>
        <row r="74">
          <cell r="B74">
            <v>80533067</v>
          </cell>
          <cell r="C74" t="str">
            <v xml:space="preserve">540200934 </v>
          </cell>
          <cell r="E74" t="str">
            <v/>
          </cell>
          <cell r="F74" t="str">
            <v/>
          </cell>
          <cell r="G74" t="str">
            <v xml:space="preserve">UASC AL KHOR                                      </v>
          </cell>
          <cell r="I74" t="str">
            <v/>
          </cell>
          <cell r="J74">
            <v>14</v>
          </cell>
          <cell r="K74" t="str">
            <v>7</v>
          </cell>
          <cell r="L74" t="str">
            <v>14</v>
          </cell>
          <cell r="M74" t="str">
            <v>0</v>
          </cell>
          <cell r="N74" t="str">
            <v>4</v>
          </cell>
          <cell r="O74" t="str">
            <v>53</v>
          </cell>
          <cell r="P74" t="str">
            <v>2</v>
          </cell>
          <cell r="Q74" t="str">
            <v>0</v>
          </cell>
          <cell r="R74" t="str">
            <v>0</v>
          </cell>
          <cell r="S74" t="str">
            <v>Não</v>
          </cell>
          <cell r="T74" t="str">
            <v xml:space="preserve">SEGU5712687           </v>
          </cell>
          <cell r="V74" t="str">
            <v>04/03/2022</v>
          </cell>
          <cell r="W74" t="str">
            <v>EXO.TRANSM. GW6E-2800/200KV-12 ( TEZOTO-GIBA ) PUXE SBL</v>
          </cell>
          <cell r="X74" t="str">
            <v>DTA TRANSP</v>
          </cell>
          <cell r="Y74" t="str">
            <v/>
          </cell>
          <cell r="Z74" t="str">
            <v xml:space="preserve">7 </v>
          </cell>
          <cell r="AA74" t="str">
            <v>0</v>
          </cell>
          <cell r="AB74" t="str">
            <v>59</v>
          </cell>
          <cell r="AC74" t="str">
            <v>11</v>
          </cell>
          <cell r="AD74" t="str">
            <v xml:space="preserve">SEGU5712687              </v>
          </cell>
          <cell r="AE74" t="str">
            <v/>
          </cell>
          <cell r="AF74" t="str">
            <v/>
          </cell>
          <cell r="AG74" t="str">
            <v>13682900</v>
          </cell>
          <cell r="AH74" t="str">
            <v>Pendente</v>
          </cell>
          <cell r="AI74" t="str">
            <v>Não</v>
          </cell>
          <cell r="AJ74" t="str">
            <v>22/01/2022</v>
          </cell>
          <cell r="AK74" t="str">
            <v>Marítimo</v>
          </cell>
          <cell r="AL74" t="str">
            <v>24/01/2022</v>
          </cell>
          <cell r="AM74" t="str">
            <v>11/02/2022</v>
          </cell>
          <cell r="AN74" t="str">
            <v xml:space="preserve">          </v>
          </cell>
        </row>
        <row r="75">
          <cell r="B75">
            <v>80533068</v>
          </cell>
          <cell r="C75" t="str">
            <v xml:space="preserve">540200935 </v>
          </cell>
          <cell r="E75" t="str">
            <v/>
          </cell>
          <cell r="F75" t="str">
            <v/>
          </cell>
          <cell r="G75" t="str">
            <v xml:space="preserve">UASC AL KHOR                                      </v>
          </cell>
          <cell r="I75" t="str">
            <v/>
          </cell>
          <cell r="J75">
            <v>10</v>
          </cell>
          <cell r="K75" t="str">
            <v>4</v>
          </cell>
          <cell r="L75" t="str">
            <v>10</v>
          </cell>
          <cell r="M75" t="str">
            <v>0</v>
          </cell>
          <cell r="N75" t="str">
            <v>0</v>
          </cell>
          <cell r="O75" t="str">
            <v>16</v>
          </cell>
          <cell r="P75" t="str">
            <v>13</v>
          </cell>
          <cell r="Q75" t="str">
            <v>0</v>
          </cell>
          <cell r="R75" t="str">
            <v>0</v>
          </cell>
          <cell r="S75" t="str">
            <v>Não</v>
          </cell>
          <cell r="T75" t="str">
            <v xml:space="preserve">SEGU5711227           </v>
          </cell>
          <cell r="U75" t="str">
            <v>02/03/2022</v>
          </cell>
          <cell r="V75" t="str">
            <v/>
          </cell>
          <cell r="W75" t="str">
            <v>EXO.TRANSM. GW6E-2800/200KV-12 ( TEZOTO-GIBA ) PUXE SBL</v>
          </cell>
          <cell r="X75" t="str">
            <v>SBL</v>
          </cell>
          <cell r="Y75" t="str">
            <v/>
          </cell>
          <cell r="Z75" t="str">
            <v xml:space="preserve">7 </v>
          </cell>
          <cell r="AA75" t="str">
            <v>3</v>
          </cell>
          <cell r="AB75" t="str">
            <v>29</v>
          </cell>
          <cell r="AC75" t="str">
            <v>11</v>
          </cell>
          <cell r="AD75" t="str">
            <v xml:space="preserve">SEGU5711227              </v>
          </cell>
          <cell r="AE75" t="str">
            <v/>
          </cell>
          <cell r="AF75" t="str">
            <v/>
          </cell>
          <cell r="AG75" t="str">
            <v>13682900</v>
          </cell>
          <cell r="AH75" t="str">
            <v>Pendente</v>
          </cell>
          <cell r="AI75" t="str">
            <v>Não</v>
          </cell>
          <cell r="AJ75" t="str">
            <v>22/01/2022</v>
          </cell>
          <cell r="AK75" t="str">
            <v>Marítimo</v>
          </cell>
          <cell r="AL75" t="str">
            <v>24/01/2022</v>
          </cell>
          <cell r="AM75" t="str">
            <v>11/02/2022</v>
          </cell>
          <cell r="AN75" t="str">
            <v xml:space="preserve">          </v>
          </cell>
        </row>
        <row r="76">
          <cell r="B76">
            <v>80533096</v>
          </cell>
          <cell r="C76" t="str">
            <v xml:space="preserve">540200936 </v>
          </cell>
          <cell r="E76" t="str">
            <v/>
          </cell>
          <cell r="F76" t="str">
            <v/>
          </cell>
          <cell r="G76" t="str">
            <v xml:space="preserve">UASC AL KHOR                                      </v>
          </cell>
          <cell r="I76" t="str">
            <v/>
          </cell>
          <cell r="J76">
            <v>7</v>
          </cell>
          <cell r="K76" t="str">
            <v>1</v>
          </cell>
          <cell r="L76" t="str">
            <v>7</v>
          </cell>
          <cell r="M76" t="str">
            <v>0</v>
          </cell>
          <cell r="N76" t="str">
            <v>0</v>
          </cell>
          <cell r="O76" t="str">
            <v>1</v>
          </cell>
          <cell r="P76" t="str">
            <v>52</v>
          </cell>
          <cell r="Q76" t="str">
            <v>0</v>
          </cell>
          <cell r="R76" t="str">
            <v>0</v>
          </cell>
          <cell r="S76" t="str">
            <v>Não</v>
          </cell>
          <cell r="T76" t="str">
            <v xml:space="preserve">HLXU6532912           </v>
          </cell>
          <cell r="U76" t="str">
            <v>15/03/2022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 xml:space="preserve">7 </v>
          </cell>
          <cell r="AA76" t="str">
            <v>1</v>
          </cell>
          <cell r="AB76" t="str">
            <v>53</v>
          </cell>
          <cell r="AC76" t="str">
            <v>11</v>
          </cell>
          <cell r="AD76" t="str">
            <v xml:space="preserve">HLXU6532912              </v>
          </cell>
          <cell r="AE76" t="str">
            <v/>
          </cell>
          <cell r="AF76" t="str">
            <v/>
          </cell>
          <cell r="AG76" t="str">
            <v>13682900</v>
          </cell>
          <cell r="AH76" t="str">
            <v>Pendente</v>
          </cell>
          <cell r="AI76" t="str">
            <v>Não</v>
          </cell>
          <cell r="AJ76" t="str">
            <v>22/01/2022</v>
          </cell>
          <cell r="AK76" t="str">
            <v>Marítimo</v>
          </cell>
          <cell r="AL76" t="str">
            <v>24/01/2022</v>
          </cell>
          <cell r="AM76" t="str">
            <v>11/02/2022</v>
          </cell>
          <cell r="AN76" t="str">
            <v xml:space="preserve">          </v>
          </cell>
        </row>
        <row r="77">
          <cell r="B77">
            <v>80532217</v>
          </cell>
          <cell r="C77" t="str">
            <v xml:space="preserve">540200950 </v>
          </cell>
          <cell r="E77" t="str">
            <v/>
          </cell>
          <cell r="F77" t="str">
            <v>VERDE</v>
          </cell>
          <cell r="G77" t="str">
            <v xml:space="preserve">UASC AL KHOR                                      </v>
          </cell>
          <cell r="H77" t="str">
            <v>2</v>
          </cell>
          <cell r="I77" t="str">
            <v/>
          </cell>
          <cell r="J77">
            <v>28</v>
          </cell>
          <cell r="K77" t="str">
            <v>9</v>
          </cell>
          <cell r="L77" t="str">
            <v>28</v>
          </cell>
          <cell r="M77" t="str">
            <v>0</v>
          </cell>
          <cell r="N77" t="str">
            <v>83</v>
          </cell>
          <cell r="O77" t="str">
            <v>4</v>
          </cell>
          <cell r="P77" t="str">
            <v>0</v>
          </cell>
          <cell r="Q77" t="str">
            <v>0</v>
          </cell>
          <cell r="R77" t="str">
            <v>0</v>
          </cell>
          <cell r="S77" t="str">
            <v>Não</v>
          </cell>
          <cell r="T77" t="str">
            <v xml:space="preserve">FJKU6000348           </v>
          </cell>
          <cell r="U77" t="str">
            <v>15/02/2022</v>
          </cell>
          <cell r="V77" t="str">
            <v>23/02/2022</v>
          </cell>
          <cell r="W77" t="str">
            <v>Carlos A4600708532</v>
          </cell>
          <cell r="X77" t="str">
            <v>SBL</v>
          </cell>
          <cell r="Z77" t="str">
            <v>20</v>
          </cell>
          <cell r="AA77" t="str">
            <v>3</v>
          </cell>
          <cell r="AB77" t="str">
            <v>88</v>
          </cell>
          <cell r="AC77" t="str">
            <v>11</v>
          </cell>
          <cell r="AD77" t="str">
            <v xml:space="preserve">FJKU6000348              </v>
          </cell>
          <cell r="AE77" t="str">
            <v/>
          </cell>
          <cell r="AF77" t="str">
            <v/>
          </cell>
          <cell r="AG77" t="str">
            <v>13682900</v>
          </cell>
          <cell r="AH77" t="str">
            <v>Pendente</v>
          </cell>
          <cell r="AI77" t="str">
            <v>Não</v>
          </cell>
          <cell r="AJ77" t="str">
            <v>22/01/2022</v>
          </cell>
          <cell r="AK77" t="str">
            <v>Marítimo</v>
          </cell>
          <cell r="AL77" t="str">
            <v>27/01/2022</v>
          </cell>
          <cell r="AM77" t="str">
            <v>09/02/2022</v>
          </cell>
          <cell r="AN77" t="str">
            <v>2203431902</v>
          </cell>
        </row>
        <row r="78">
          <cell r="B78">
            <v>80532605</v>
          </cell>
          <cell r="C78" t="str">
            <v xml:space="preserve">540200951 </v>
          </cell>
          <cell r="E78" t="str">
            <v/>
          </cell>
          <cell r="F78" t="str">
            <v/>
          </cell>
          <cell r="G78" t="str">
            <v xml:space="preserve">UASC AL KHOR                                      </v>
          </cell>
          <cell r="I78" t="str">
            <v/>
          </cell>
          <cell r="J78">
            <v>20</v>
          </cell>
          <cell r="K78" t="str">
            <v>6</v>
          </cell>
          <cell r="L78" t="str">
            <v>20</v>
          </cell>
          <cell r="M78" t="str">
            <v>103</v>
          </cell>
          <cell r="N78" t="str">
            <v>38</v>
          </cell>
          <cell r="O78" t="str">
            <v>7</v>
          </cell>
          <cell r="P78" t="str">
            <v>3</v>
          </cell>
          <cell r="Q78" t="str">
            <v>3</v>
          </cell>
          <cell r="R78" t="str">
            <v>3</v>
          </cell>
          <cell r="S78" t="str">
            <v>Não</v>
          </cell>
          <cell r="T78" t="str">
            <v xml:space="preserve">FANU1816382           </v>
          </cell>
          <cell r="U78" t="str">
            <v>03/03/2022</v>
          </cell>
          <cell r="V78" t="str">
            <v/>
          </cell>
          <cell r="W78" t="str">
            <v>CJ. CAMBIO ( ALVARO ) PUXE SBL</v>
          </cell>
          <cell r="X78" t="str">
            <v>SBL</v>
          </cell>
          <cell r="Y78" t="str">
            <v/>
          </cell>
          <cell r="Z78" t="str">
            <v xml:space="preserve">7 </v>
          </cell>
          <cell r="AA78" t="str">
            <v>2</v>
          </cell>
          <cell r="AB78" t="str">
            <v>47</v>
          </cell>
          <cell r="AC78" t="str">
            <v>11</v>
          </cell>
          <cell r="AD78" t="str">
            <v xml:space="preserve">FANU1816382              </v>
          </cell>
          <cell r="AE78" t="str">
            <v/>
          </cell>
          <cell r="AF78" t="str">
            <v/>
          </cell>
          <cell r="AG78" t="str">
            <v>13682900</v>
          </cell>
          <cell r="AH78" t="str">
            <v>Pendente</v>
          </cell>
          <cell r="AI78" t="str">
            <v>Não</v>
          </cell>
          <cell r="AJ78" t="str">
            <v>22/01/2022</v>
          </cell>
          <cell r="AK78" t="str">
            <v>Marítimo</v>
          </cell>
          <cell r="AL78" t="str">
            <v>24/01/2022</v>
          </cell>
          <cell r="AM78" t="str">
            <v>09/02/2022</v>
          </cell>
          <cell r="AN78" t="str">
            <v xml:space="preserve">          </v>
          </cell>
        </row>
        <row r="79">
          <cell r="B79">
            <v>80532602</v>
          </cell>
          <cell r="C79" t="str">
            <v xml:space="preserve">540200952 </v>
          </cell>
          <cell r="E79" t="str">
            <v/>
          </cell>
          <cell r="F79" t="str">
            <v>VERDE</v>
          </cell>
          <cell r="G79" t="str">
            <v xml:space="preserve">UASC AL KHOR                                      </v>
          </cell>
          <cell r="H79" t="str">
            <v>2</v>
          </cell>
          <cell r="I79" t="str">
            <v/>
          </cell>
          <cell r="J79">
            <v>43</v>
          </cell>
          <cell r="K79" t="str">
            <v>11</v>
          </cell>
          <cell r="L79" t="str">
            <v>43</v>
          </cell>
          <cell r="M79" t="str">
            <v>548</v>
          </cell>
          <cell r="N79" t="str">
            <v>5</v>
          </cell>
          <cell r="O79" t="str">
            <v>16</v>
          </cell>
          <cell r="P79" t="str">
            <v>17</v>
          </cell>
          <cell r="Q79" t="str">
            <v>4</v>
          </cell>
          <cell r="R79" t="str">
            <v>4</v>
          </cell>
          <cell r="S79" t="str">
            <v>Não</v>
          </cell>
          <cell r="T79" t="str">
            <v xml:space="preserve">FANU1831617           </v>
          </cell>
          <cell r="U79" t="str">
            <v>23/02/2022</v>
          </cell>
          <cell r="V79" t="str">
            <v>23/02/2022</v>
          </cell>
          <cell r="W79" t="str">
            <v>Silas A0099887778</v>
          </cell>
          <cell r="X79" t="str">
            <v>MBB</v>
          </cell>
          <cell r="Y79" t="str">
            <v/>
          </cell>
          <cell r="Z79" t="str">
            <v>20</v>
          </cell>
          <cell r="AA79" t="str">
            <v>3</v>
          </cell>
          <cell r="AB79" t="str">
            <v>51</v>
          </cell>
          <cell r="AC79" t="str">
            <v>11</v>
          </cell>
          <cell r="AD79" t="str">
            <v xml:space="preserve">FANU1831617              </v>
          </cell>
          <cell r="AE79" t="str">
            <v/>
          </cell>
          <cell r="AF79" t="str">
            <v/>
          </cell>
          <cell r="AG79" t="str">
            <v>13682900</v>
          </cell>
          <cell r="AH79" t="str">
            <v>Pendente</v>
          </cell>
          <cell r="AI79" t="str">
            <v>Não</v>
          </cell>
          <cell r="AJ79" t="str">
            <v>22/01/2022</v>
          </cell>
          <cell r="AK79" t="str">
            <v>Marítimo</v>
          </cell>
          <cell r="AL79" t="str">
            <v>27/01/2022</v>
          </cell>
          <cell r="AM79" t="str">
            <v>09/02/2022</v>
          </cell>
          <cell r="AN79" t="str">
            <v>2203431708</v>
          </cell>
        </row>
        <row r="80">
          <cell r="B80">
            <v>80532603</v>
          </cell>
          <cell r="C80" t="str">
            <v xml:space="preserve">540200953 </v>
          </cell>
          <cell r="E80" t="str">
            <v/>
          </cell>
          <cell r="F80" t="str">
            <v/>
          </cell>
          <cell r="G80" t="str">
            <v xml:space="preserve">UASC AL KHOR                                      </v>
          </cell>
          <cell r="I80" t="str">
            <v/>
          </cell>
          <cell r="J80">
            <v>16</v>
          </cell>
          <cell r="K80" t="str">
            <v>7</v>
          </cell>
          <cell r="L80" t="str">
            <v>16</v>
          </cell>
          <cell r="M80" t="str">
            <v>0</v>
          </cell>
          <cell r="N80" t="str">
            <v>19</v>
          </cell>
          <cell r="O80" t="str">
            <v>27</v>
          </cell>
          <cell r="P80" t="str">
            <v>8</v>
          </cell>
          <cell r="Q80" t="str">
            <v>6</v>
          </cell>
          <cell r="R80" t="str">
            <v>6</v>
          </cell>
          <cell r="S80" t="str">
            <v>Não</v>
          </cell>
          <cell r="T80" t="str">
            <v xml:space="preserve">FFAU1197094           </v>
          </cell>
          <cell r="U80" t="str">
            <v>10/03/2022</v>
          </cell>
          <cell r="V80" t="str">
            <v>04/03/2022</v>
          </cell>
          <cell r="W80" t="str">
            <v/>
          </cell>
          <cell r="X80" t="str">
            <v>DTA TRANSP</v>
          </cell>
          <cell r="Y80" t="str">
            <v/>
          </cell>
          <cell r="Z80" t="str">
            <v xml:space="preserve">7 </v>
          </cell>
          <cell r="AA80" t="str">
            <v>1</v>
          </cell>
          <cell r="AB80" t="str">
            <v>60</v>
          </cell>
          <cell r="AC80" t="str">
            <v>11</v>
          </cell>
          <cell r="AD80" t="str">
            <v xml:space="preserve">FFAU1197094              </v>
          </cell>
          <cell r="AE80" t="str">
            <v/>
          </cell>
          <cell r="AF80" t="str">
            <v/>
          </cell>
          <cell r="AG80" t="str">
            <v>13682900</v>
          </cell>
          <cell r="AH80" t="str">
            <v>Pendente</v>
          </cell>
          <cell r="AI80" t="str">
            <v>Não</v>
          </cell>
          <cell r="AJ80" t="str">
            <v>22/01/2022</v>
          </cell>
          <cell r="AK80" t="str">
            <v>Marítimo</v>
          </cell>
          <cell r="AL80" t="str">
            <v>24/01/2022</v>
          </cell>
          <cell r="AM80" t="str">
            <v>09/02/2022</v>
          </cell>
          <cell r="AN80" t="str">
            <v xml:space="preserve">          </v>
          </cell>
        </row>
        <row r="81">
          <cell r="B81">
            <v>80532618</v>
          </cell>
          <cell r="C81" t="str">
            <v xml:space="preserve">540200954 </v>
          </cell>
          <cell r="E81" t="str">
            <v/>
          </cell>
          <cell r="F81" t="str">
            <v/>
          </cell>
          <cell r="G81" t="str">
            <v xml:space="preserve">UASC AL KHOR                                      </v>
          </cell>
          <cell r="I81" t="str">
            <v/>
          </cell>
          <cell r="J81">
            <v>4</v>
          </cell>
          <cell r="K81" t="str">
            <v>1</v>
          </cell>
          <cell r="L81" t="str">
            <v>4</v>
          </cell>
          <cell r="M81" t="str">
            <v>0</v>
          </cell>
          <cell r="N81" t="str">
            <v>5</v>
          </cell>
          <cell r="O81" t="str">
            <v>25</v>
          </cell>
          <cell r="P81" t="str">
            <v>0</v>
          </cell>
          <cell r="Q81" t="str">
            <v>0</v>
          </cell>
          <cell r="R81" t="str">
            <v>0</v>
          </cell>
          <cell r="S81" t="str">
            <v>Não</v>
          </cell>
          <cell r="T81" t="str">
            <v xml:space="preserve">HAMU1224885           </v>
          </cell>
          <cell r="V81" t="str">
            <v>04/03/2022</v>
          </cell>
          <cell r="W81" t="str">
            <v/>
          </cell>
          <cell r="X81" t="str">
            <v>DTA TRANSP</v>
          </cell>
          <cell r="Y81" t="str">
            <v/>
          </cell>
          <cell r="Z81" t="str">
            <v xml:space="preserve">7 </v>
          </cell>
          <cell r="AA81" t="str">
            <v>0</v>
          </cell>
          <cell r="AB81" t="str">
            <v>30</v>
          </cell>
          <cell r="AC81" t="str">
            <v>11</v>
          </cell>
          <cell r="AD81" t="str">
            <v xml:space="preserve">HAMU1224885              </v>
          </cell>
          <cell r="AE81" t="str">
            <v/>
          </cell>
          <cell r="AF81" t="str">
            <v/>
          </cell>
          <cell r="AG81" t="str">
            <v>13682900</v>
          </cell>
          <cell r="AH81" t="str">
            <v>Pendente</v>
          </cell>
          <cell r="AI81" t="str">
            <v>Não</v>
          </cell>
          <cell r="AJ81" t="str">
            <v>22/01/2022</v>
          </cell>
          <cell r="AK81" t="str">
            <v>Marítimo</v>
          </cell>
          <cell r="AL81" t="str">
            <v>24/01/2022</v>
          </cell>
          <cell r="AM81" t="str">
            <v>09/02/2022</v>
          </cell>
          <cell r="AN81" t="str">
            <v xml:space="preserve">          </v>
          </cell>
        </row>
        <row r="82">
          <cell r="B82">
            <v>80532669</v>
          </cell>
          <cell r="C82" t="str">
            <v xml:space="preserve">540200959 </v>
          </cell>
          <cell r="E82" t="str">
            <v/>
          </cell>
          <cell r="F82" t="str">
            <v/>
          </cell>
          <cell r="G82" t="str">
            <v xml:space="preserve">UASC AL KHOR                                      </v>
          </cell>
          <cell r="I82" t="str">
            <v/>
          </cell>
          <cell r="J82">
            <v>17</v>
          </cell>
          <cell r="K82" t="str">
            <v>3</v>
          </cell>
          <cell r="L82" t="str">
            <v>17</v>
          </cell>
          <cell r="M82" t="str">
            <v>0</v>
          </cell>
          <cell r="N82" t="str">
            <v>27</v>
          </cell>
          <cell r="O82" t="str">
            <v>17</v>
          </cell>
          <cell r="P82" t="str">
            <v>4</v>
          </cell>
          <cell r="Q82" t="str">
            <v>6</v>
          </cell>
          <cell r="R82" t="str">
            <v>6</v>
          </cell>
          <cell r="S82" t="str">
            <v>Não</v>
          </cell>
          <cell r="T82" t="str">
            <v xml:space="preserve">HLBU2532270           </v>
          </cell>
          <cell r="V82" t="str">
            <v>04/03/2022</v>
          </cell>
          <cell r="W82" t="str">
            <v/>
          </cell>
          <cell r="X82" t="str">
            <v>DTA TRANSP</v>
          </cell>
          <cell r="Y82" t="str">
            <v/>
          </cell>
          <cell r="Z82" t="str">
            <v xml:space="preserve">7 </v>
          </cell>
          <cell r="AA82" t="str">
            <v>0</v>
          </cell>
          <cell r="AB82" t="str">
            <v>55</v>
          </cell>
          <cell r="AC82" t="str">
            <v>11</v>
          </cell>
          <cell r="AD82" t="str">
            <v xml:space="preserve">HLBU2532270              </v>
          </cell>
          <cell r="AE82" t="str">
            <v/>
          </cell>
          <cell r="AF82" t="str">
            <v/>
          </cell>
          <cell r="AG82" t="str">
            <v>13682900</v>
          </cell>
          <cell r="AH82" t="str">
            <v>Pendente</v>
          </cell>
          <cell r="AI82" t="str">
            <v>Não</v>
          </cell>
          <cell r="AJ82" t="str">
            <v>22/01/2022</v>
          </cell>
          <cell r="AK82" t="str">
            <v>Marítimo</v>
          </cell>
          <cell r="AL82" t="str">
            <v>24/01/2022</v>
          </cell>
          <cell r="AM82" t="str">
            <v>09/02/2022</v>
          </cell>
          <cell r="AN82" t="str">
            <v xml:space="preserve">          </v>
          </cell>
        </row>
        <row r="83">
          <cell r="B83">
            <v>80533061</v>
          </cell>
          <cell r="C83" t="str">
            <v xml:space="preserve">540200960 </v>
          </cell>
          <cell r="E83" t="str">
            <v/>
          </cell>
          <cell r="F83" t="str">
            <v>VERDE</v>
          </cell>
          <cell r="G83" t="str">
            <v xml:space="preserve">UASC AL KHOR                                      </v>
          </cell>
          <cell r="H83" t="str">
            <v>2</v>
          </cell>
          <cell r="I83" t="str">
            <v/>
          </cell>
          <cell r="J83">
            <v>23</v>
          </cell>
          <cell r="K83" t="str">
            <v>7</v>
          </cell>
          <cell r="L83" t="str">
            <v>23</v>
          </cell>
          <cell r="M83" t="str">
            <v>0</v>
          </cell>
          <cell r="N83" t="str">
            <v>30</v>
          </cell>
          <cell r="O83" t="str">
            <v>14</v>
          </cell>
          <cell r="P83" t="str">
            <v>14</v>
          </cell>
          <cell r="Q83" t="str">
            <v>0</v>
          </cell>
          <cell r="R83" t="str">
            <v>0</v>
          </cell>
          <cell r="S83" t="str">
            <v>Não</v>
          </cell>
          <cell r="T83" t="str">
            <v xml:space="preserve">TCKU6057112           </v>
          </cell>
          <cell r="U83" t="str">
            <v>24/02/2022</v>
          </cell>
          <cell r="V83" t="str">
            <v>23/02/2022</v>
          </cell>
          <cell r="W83" t="str">
            <v>Silas A9608014114</v>
          </cell>
          <cell r="X83" t="str">
            <v>SBL</v>
          </cell>
          <cell r="Y83" t="str">
            <v/>
          </cell>
          <cell r="Z83" t="str">
            <v>20</v>
          </cell>
          <cell r="AA83" t="str">
            <v>5</v>
          </cell>
          <cell r="AB83" t="str">
            <v>58</v>
          </cell>
          <cell r="AC83" t="str">
            <v>11</v>
          </cell>
          <cell r="AD83" t="str">
            <v xml:space="preserve">TCKU6057112              </v>
          </cell>
          <cell r="AE83" t="str">
            <v/>
          </cell>
          <cell r="AF83" t="str">
            <v/>
          </cell>
          <cell r="AG83" t="str">
            <v>13682900</v>
          </cell>
          <cell r="AH83" t="str">
            <v>Pendente</v>
          </cell>
          <cell r="AI83" t="str">
            <v>Não</v>
          </cell>
          <cell r="AJ83" t="str">
            <v>22/01/2022</v>
          </cell>
          <cell r="AK83" t="str">
            <v>Marítimo</v>
          </cell>
          <cell r="AL83" t="str">
            <v>27/01/2022</v>
          </cell>
          <cell r="AM83" t="str">
            <v>09/02/2022</v>
          </cell>
          <cell r="AN83" t="str">
            <v>2203427824</v>
          </cell>
        </row>
        <row r="84">
          <cell r="B84">
            <v>80533312</v>
          </cell>
          <cell r="C84" t="str">
            <v xml:space="preserve">540200961 </v>
          </cell>
          <cell r="E84" t="str">
            <v/>
          </cell>
          <cell r="F84" t="str">
            <v/>
          </cell>
          <cell r="G84" t="str">
            <v xml:space="preserve">UASC AL KHOR                                      </v>
          </cell>
          <cell r="I84" t="str">
            <v/>
          </cell>
          <cell r="J84">
            <v>2</v>
          </cell>
          <cell r="K84" t="str">
            <v>2</v>
          </cell>
          <cell r="L84" t="str">
            <v>2</v>
          </cell>
          <cell r="M84" t="str">
            <v>0</v>
          </cell>
          <cell r="N84" t="str">
            <v>0</v>
          </cell>
          <cell r="O84" t="str">
            <v>51</v>
          </cell>
          <cell r="P84" t="str">
            <v>0</v>
          </cell>
          <cell r="Q84" t="str">
            <v>0</v>
          </cell>
          <cell r="R84" t="str">
            <v>0</v>
          </cell>
          <cell r="S84" t="str">
            <v>Não</v>
          </cell>
          <cell r="T84" t="str">
            <v xml:space="preserve">UACU5973272           </v>
          </cell>
          <cell r="V84" t="str">
            <v>04/03/2022</v>
          </cell>
          <cell r="W84" t="str">
            <v>BANCOS ( ALVARO ) PUXE SBL</v>
          </cell>
          <cell r="X84" t="str">
            <v>DTA TRANSP</v>
          </cell>
          <cell r="Y84" t="str">
            <v/>
          </cell>
          <cell r="Z84" t="str">
            <v xml:space="preserve">7 </v>
          </cell>
          <cell r="AA84" t="str">
            <v>0</v>
          </cell>
          <cell r="AB84" t="str">
            <v>51</v>
          </cell>
          <cell r="AC84" t="str">
            <v>11</v>
          </cell>
          <cell r="AD84" t="str">
            <v xml:space="preserve">UACU5973272              </v>
          </cell>
          <cell r="AE84" t="str">
            <v/>
          </cell>
          <cell r="AF84" t="str">
            <v/>
          </cell>
          <cell r="AG84" t="str">
            <v>13682900</v>
          </cell>
          <cell r="AH84" t="str">
            <v>Pendente</v>
          </cell>
          <cell r="AI84" t="str">
            <v>Não</v>
          </cell>
          <cell r="AJ84" t="str">
            <v>22/01/2022</v>
          </cell>
          <cell r="AK84" t="str">
            <v>Marítimo</v>
          </cell>
          <cell r="AL84" t="str">
            <v>24/01/2022</v>
          </cell>
          <cell r="AM84" t="str">
            <v>09/02/2022</v>
          </cell>
          <cell r="AN84" t="str">
            <v xml:space="preserve">          </v>
          </cell>
        </row>
        <row r="85">
          <cell r="B85">
            <v>80533424</v>
          </cell>
          <cell r="C85" t="str">
            <v xml:space="preserve">540201113 </v>
          </cell>
          <cell r="E85" t="str">
            <v/>
          </cell>
          <cell r="F85" t="str">
            <v/>
          </cell>
          <cell r="G85" t="str">
            <v xml:space="preserve">MSC CATERINA                                      </v>
          </cell>
          <cell r="I85" t="str">
            <v/>
          </cell>
          <cell r="J85">
            <v>3</v>
          </cell>
          <cell r="K85" t="str">
            <v>1</v>
          </cell>
          <cell r="L85" t="str">
            <v>3</v>
          </cell>
          <cell r="M85" t="str">
            <v>0</v>
          </cell>
          <cell r="N85" t="str">
            <v>0</v>
          </cell>
          <cell r="O85" t="str">
            <v>2</v>
          </cell>
          <cell r="P85" t="str">
            <v>18</v>
          </cell>
          <cell r="Q85" t="str">
            <v>0</v>
          </cell>
          <cell r="R85" t="str">
            <v>0</v>
          </cell>
          <cell r="S85" t="str">
            <v>Não</v>
          </cell>
          <cell r="T85" t="str">
            <v xml:space="preserve">AMFU8950641           </v>
          </cell>
          <cell r="V85" t="str">
            <v>04/03/2022</v>
          </cell>
          <cell r="W85" t="str">
            <v/>
          </cell>
          <cell r="X85" t="str">
            <v>DTA TRANSP</v>
          </cell>
          <cell r="Y85" t="str">
            <v/>
          </cell>
          <cell r="Z85" t="str">
            <v xml:space="preserve">8 </v>
          </cell>
          <cell r="AA85" t="str">
            <v>0</v>
          </cell>
          <cell r="AB85" t="str">
            <v>20</v>
          </cell>
          <cell r="AC85" t="str">
            <v>11</v>
          </cell>
          <cell r="AD85" t="str">
            <v xml:space="preserve">AMFU8950641              </v>
          </cell>
          <cell r="AE85" t="str">
            <v/>
          </cell>
          <cell r="AF85" t="str">
            <v/>
          </cell>
          <cell r="AG85" t="str">
            <v>13682900</v>
          </cell>
          <cell r="AH85" t="str">
            <v>Pendente</v>
          </cell>
          <cell r="AI85" t="str">
            <v>Não</v>
          </cell>
          <cell r="AJ85" t="str">
            <v>28/01/2022</v>
          </cell>
          <cell r="AK85" t="str">
            <v>Marítimo</v>
          </cell>
          <cell r="AL85" t="str">
            <v>04/02/2022</v>
          </cell>
          <cell r="AM85" t="str">
            <v>15/02/2022</v>
          </cell>
          <cell r="AN85" t="str">
            <v xml:space="preserve">          </v>
          </cell>
        </row>
        <row r="86">
          <cell r="B86">
            <v>80533666</v>
          </cell>
          <cell r="C86" t="str">
            <v xml:space="preserve">540201114 </v>
          </cell>
          <cell r="E86" t="str">
            <v/>
          </cell>
          <cell r="F86" t="str">
            <v>VERDE</v>
          </cell>
          <cell r="G86" t="str">
            <v xml:space="preserve">MSC CATERINA                                      </v>
          </cell>
          <cell r="H86" t="str">
            <v>1</v>
          </cell>
          <cell r="I86" t="str">
            <v/>
          </cell>
          <cell r="J86">
            <v>69</v>
          </cell>
          <cell r="K86" t="str">
            <v>15</v>
          </cell>
          <cell r="L86" t="str">
            <v>69</v>
          </cell>
          <cell r="M86" t="str">
            <v>295</v>
          </cell>
          <cell r="N86" t="str">
            <v>3</v>
          </cell>
          <cell r="O86" t="str">
            <v>6</v>
          </cell>
          <cell r="P86" t="str">
            <v>24</v>
          </cell>
          <cell r="Q86" t="str">
            <v>3</v>
          </cell>
          <cell r="R86" t="str">
            <v>3</v>
          </cell>
          <cell r="S86" t="str">
            <v>Não</v>
          </cell>
          <cell r="T86" t="str">
            <v xml:space="preserve">FANU1237420           </v>
          </cell>
          <cell r="U86" t="str">
            <v>23/02/2022</v>
          </cell>
          <cell r="V86" t="str">
            <v>24/02/2022</v>
          </cell>
          <cell r="W86" t="str">
            <v>Ronie A9472653404</v>
          </cell>
          <cell r="X86" t="str">
            <v>MBB</v>
          </cell>
          <cell r="Y86" t="str">
            <v/>
          </cell>
          <cell r="Z86" t="str">
            <v>20</v>
          </cell>
          <cell r="AA86" t="str">
            <v>6</v>
          </cell>
          <cell r="AB86" t="str">
            <v>40</v>
          </cell>
          <cell r="AC86" t="str">
            <v>11</v>
          </cell>
          <cell r="AD86" t="str">
            <v xml:space="preserve">FANU1237420              </v>
          </cell>
          <cell r="AE86" t="str">
            <v/>
          </cell>
          <cell r="AF86" t="str">
            <v/>
          </cell>
          <cell r="AG86" t="str">
            <v>13682900</v>
          </cell>
          <cell r="AH86" t="str">
            <v>Pendente</v>
          </cell>
          <cell r="AI86" t="str">
            <v>Não</v>
          </cell>
          <cell r="AJ86" t="str">
            <v>28/01/2022</v>
          </cell>
          <cell r="AK86" t="str">
            <v>Marítimo</v>
          </cell>
          <cell r="AL86" t="str">
            <v>04/02/2022</v>
          </cell>
          <cell r="AM86" t="str">
            <v>15/02/2022</v>
          </cell>
          <cell r="AN86" t="str">
            <v>2203609981</v>
          </cell>
        </row>
        <row r="87">
          <cell r="B87">
            <v>80534445</v>
          </cell>
          <cell r="C87" t="str">
            <v xml:space="preserve">540201115 </v>
          </cell>
          <cell r="E87" t="str">
            <v/>
          </cell>
          <cell r="F87" t="str">
            <v/>
          </cell>
          <cell r="G87" t="str">
            <v xml:space="preserve">MSC CATERINA                                      </v>
          </cell>
          <cell r="I87" t="str">
            <v/>
          </cell>
          <cell r="J87">
            <v>98</v>
          </cell>
          <cell r="K87" t="str">
            <v>16</v>
          </cell>
          <cell r="L87" t="str">
            <v>98</v>
          </cell>
          <cell r="M87" t="str">
            <v>602</v>
          </cell>
          <cell r="N87" t="str">
            <v>26</v>
          </cell>
          <cell r="O87" t="str">
            <v>20</v>
          </cell>
          <cell r="P87" t="str">
            <v>6</v>
          </cell>
          <cell r="Q87" t="str">
            <v>0</v>
          </cell>
          <cell r="R87" t="str">
            <v>0</v>
          </cell>
          <cell r="S87" t="str">
            <v>Não</v>
          </cell>
          <cell r="T87" t="str">
            <v xml:space="preserve">HLBU2120360           </v>
          </cell>
          <cell r="U87" t="str">
            <v>25/02/2022</v>
          </cell>
          <cell r="V87" t="str">
            <v>25/02/2022</v>
          </cell>
          <cell r="W87" t="str">
            <v>Rodrigo A  9605420044 / A  9793560182</v>
          </cell>
          <cell r="X87" t="str">
            <v>MBB</v>
          </cell>
          <cell r="Y87" t="str">
            <v/>
          </cell>
          <cell r="Z87" t="str">
            <v xml:space="preserve">8 </v>
          </cell>
          <cell r="AA87" t="str">
            <v>11</v>
          </cell>
          <cell r="AB87" t="str">
            <v>65</v>
          </cell>
          <cell r="AC87" t="str">
            <v>11</v>
          </cell>
          <cell r="AD87" t="str">
            <v xml:space="preserve">HLBU2120360              </v>
          </cell>
          <cell r="AE87" t="str">
            <v/>
          </cell>
          <cell r="AF87" t="str">
            <v/>
          </cell>
          <cell r="AG87" t="str">
            <v>13682900</v>
          </cell>
          <cell r="AH87" t="str">
            <v>Pendente</v>
          </cell>
          <cell r="AI87" t="str">
            <v>Não</v>
          </cell>
          <cell r="AJ87" t="str">
            <v>28/01/2022</v>
          </cell>
          <cell r="AK87" t="str">
            <v>Marítimo</v>
          </cell>
          <cell r="AL87" t="str">
            <v>04/02/2022</v>
          </cell>
          <cell r="AM87" t="str">
            <v>15/02/2022</v>
          </cell>
          <cell r="AN87" t="str">
            <v xml:space="preserve">          </v>
          </cell>
        </row>
        <row r="88">
          <cell r="B88">
            <v>80533410</v>
          </cell>
          <cell r="C88" t="str">
            <v xml:space="preserve">540201116 </v>
          </cell>
          <cell r="E88" t="str">
            <v/>
          </cell>
          <cell r="F88" t="str">
            <v/>
          </cell>
          <cell r="G88" t="str">
            <v xml:space="preserve">MSC CATERINA                                      </v>
          </cell>
          <cell r="I88" t="str">
            <v/>
          </cell>
          <cell r="J88">
            <v>41</v>
          </cell>
          <cell r="K88" t="str">
            <v>13</v>
          </cell>
          <cell r="L88" t="str">
            <v>41</v>
          </cell>
          <cell r="M88" t="str">
            <v>255</v>
          </cell>
          <cell r="N88" t="str">
            <v>33</v>
          </cell>
          <cell r="O88" t="str">
            <v>0</v>
          </cell>
          <cell r="P88" t="str">
            <v>0</v>
          </cell>
          <cell r="Q88" t="str">
            <v>0</v>
          </cell>
          <cell r="R88" t="str">
            <v>0</v>
          </cell>
          <cell r="S88" t="str">
            <v>Não</v>
          </cell>
          <cell r="T88" t="str">
            <v xml:space="preserve">UACU5754802           </v>
          </cell>
          <cell r="U88" t="str">
            <v>02/03/2022</v>
          </cell>
          <cell r="V88" t="str">
            <v/>
          </cell>
          <cell r="W88" t="str">
            <v>CJ. CAMBIO ( ALVARO ) PUXE SBL</v>
          </cell>
          <cell r="X88" t="str">
            <v>SBL</v>
          </cell>
          <cell r="Y88" t="str">
            <v/>
          </cell>
          <cell r="Z88" t="str">
            <v xml:space="preserve">8 </v>
          </cell>
          <cell r="AA88" t="str">
            <v>1</v>
          </cell>
          <cell r="AB88" t="str">
            <v>37</v>
          </cell>
          <cell r="AC88" t="str">
            <v>11</v>
          </cell>
          <cell r="AD88" t="str">
            <v xml:space="preserve">UACU5754802              </v>
          </cell>
          <cell r="AE88" t="str">
            <v/>
          </cell>
          <cell r="AF88" t="str">
            <v/>
          </cell>
          <cell r="AG88" t="str">
            <v>13682900</v>
          </cell>
          <cell r="AH88" t="str">
            <v>Pendente</v>
          </cell>
          <cell r="AI88" t="str">
            <v>Não</v>
          </cell>
          <cell r="AJ88" t="str">
            <v>28/01/2022</v>
          </cell>
          <cell r="AK88" t="str">
            <v>Marítimo</v>
          </cell>
          <cell r="AL88" t="str">
            <v>04/02/2022</v>
          </cell>
          <cell r="AM88" t="str">
            <v>15/02/2022</v>
          </cell>
          <cell r="AN88" t="str">
            <v xml:space="preserve">          </v>
          </cell>
        </row>
        <row r="89">
          <cell r="B89">
            <v>80533591</v>
          </cell>
          <cell r="C89" t="str">
            <v xml:space="preserve">540201118 </v>
          </cell>
          <cell r="E89" t="str">
            <v/>
          </cell>
          <cell r="F89" t="str">
            <v/>
          </cell>
          <cell r="G89" t="str">
            <v xml:space="preserve">MSC CATERINA                                      </v>
          </cell>
          <cell r="I89" t="str">
            <v/>
          </cell>
          <cell r="J89">
            <v>18</v>
          </cell>
          <cell r="K89" t="str">
            <v>4</v>
          </cell>
          <cell r="L89" t="str">
            <v>18</v>
          </cell>
          <cell r="M89" t="str">
            <v>0</v>
          </cell>
          <cell r="N89" t="str">
            <v>15</v>
          </cell>
          <cell r="O89" t="str">
            <v>36</v>
          </cell>
          <cell r="P89" t="str">
            <v>7</v>
          </cell>
          <cell r="Q89" t="str">
            <v>0</v>
          </cell>
          <cell r="R89" t="str">
            <v>0</v>
          </cell>
          <cell r="S89" t="str">
            <v>Não</v>
          </cell>
          <cell r="T89" t="str">
            <v xml:space="preserve">HLBU1939955           </v>
          </cell>
          <cell r="U89" t="str">
            <v>02/03/2022</v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 xml:space="preserve">8 </v>
          </cell>
          <cell r="AA89" t="str">
            <v>1</v>
          </cell>
          <cell r="AB89" t="str">
            <v>58</v>
          </cell>
          <cell r="AC89" t="str">
            <v>11</v>
          </cell>
          <cell r="AD89" t="str">
            <v xml:space="preserve">HLBU1939955              </v>
          </cell>
          <cell r="AE89" t="str">
            <v/>
          </cell>
          <cell r="AF89" t="str">
            <v/>
          </cell>
          <cell r="AG89" t="str">
            <v>13682900</v>
          </cell>
          <cell r="AH89" t="str">
            <v>Pendente</v>
          </cell>
          <cell r="AI89" t="str">
            <v>Não</v>
          </cell>
          <cell r="AJ89" t="str">
            <v>28/01/2022</v>
          </cell>
          <cell r="AK89" t="str">
            <v>Marítimo</v>
          </cell>
          <cell r="AL89" t="str">
            <v>04/02/2022</v>
          </cell>
          <cell r="AM89" t="str">
            <v>15/02/2022</v>
          </cell>
          <cell r="AN89" t="str">
            <v xml:space="preserve">          </v>
          </cell>
        </row>
        <row r="90">
          <cell r="B90">
            <v>80533964</v>
          </cell>
          <cell r="C90" t="str">
            <v xml:space="preserve">540201130 </v>
          </cell>
          <cell r="E90" t="str">
            <v/>
          </cell>
          <cell r="F90" t="str">
            <v/>
          </cell>
          <cell r="G90" t="str">
            <v xml:space="preserve">MSC CATERINA                                      </v>
          </cell>
          <cell r="I90" t="str">
            <v/>
          </cell>
          <cell r="J90">
            <v>5</v>
          </cell>
          <cell r="K90" t="str">
            <v>3</v>
          </cell>
          <cell r="L90" t="str">
            <v>5</v>
          </cell>
          <cell r="M90" t="str">
            <v>0</v>
          </cell>
          <cell r="N90" t="str">
            <v>0</v>
          </cell>
          <cell r="O90" t="str">
            <v>17</v>
          </cell>
          <cell r="P90" t="str">
            <v>61</v>
          </cell>
          <cell r="Q90" t="str">
            <v>0</v>
          </cell>
          <cell r="R90" t="str">
            <v>0</v>
          </cell>
          <cell r="S90" t="str">
            <v>Não</v>
          </cell>
          <cell r="T90" t="str">
            <v xml:space="preserve">HLBU2690213           </v>
          </cell>
          <cell r="U90" t="str">
            <v>18/03/2022</v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 xml:space="preserve">8 </v>
          </cell>
          <cell r="AA90" t="str">
            <v>1</v>
          </cell>
          <cell r="AB90" t="str">
            <v>78</v>
          </cell>
          <cell r="AC90" t="str">
            <v>11</v>
          </cell>
          <cell r="AD90" t="str">
            <v xml:space="preserve">HLBU2690213              </v>
          </cell>
          <cell r="AE90" t="str">
            <v/>
          </cell>
          <cell r="AF90" t="str">
            <v/>
          </cell>
          <cell r="AG90" t="str">
            <v>13682900</v>
          </cell>
          <cell r="AH90" t="str">
            <v>Pendente</v>
          </cell>
          <cell r="AI90" t="str">
            <v>Não</v>
          </cell>
          <cell r="AJ90" t="str">
            <v>28/01/2022</v>
          </cell>
          <cell r="AK90" t="str">
            <v>Marítimo</v>
          </cell>
          <cell r="AL90" t="str">
            <v>04/02/2022</v>
          </cell>
          <cell r="AM90" t="str">
            <v>15/02/2022</v>
          </cell>
          <cell r="AN90" t="str">
            <v xml:space="preserve">          </v>
          </cell>
        </row>
        <row r="91">
          <cell r="B91">
            <v>80533603</v>
          </cell>
          <cell r="C91" t="str">
            <v xml:space="preserve">540201131 </v>
          </cell>
          <cell r="E91" t="str">
            <v/>
          </cell>
          <cell r="F91" t="str">
            <v>VERDE</v>
          </cell>
          <cell r="G91" t="str">
            <v xml:space="preserve">MSC CATERINA                                      </v>
          </cell>
          <cell r="H91" t="str">
            <v>2</v>
          </cell>
          <cell r="I91" t="str">
            <v/>
          </cell>
          <cell r="J91">
            <v>61</v>
          </cell>
          <cell r="K91" t="str">
            <v>24</v>
          </cell>
          <cell r="L91" t="str">
            <v>61</v>
          </cell>
          <cell r="M91" t="str">
            <v>394</v>
          </cell>
          <cell r="N91" t="str">
            <v>51</v>
          </cell>
          <cell r="O91" t="str">
            <v>2</v>
          </cell>
          <cell r="P91" t="str">
            <v>7</v>
          </cell>
          <cell r="Q91" t="str">
            <v>0</v>
          </cell>
          <cell r="R91" t="str">
            <v>0</v>
          </cell>
          <cell r="S91" t="str">
            <v>Não</v>
          </cell>
          <cell r="T91" t="str">
            <v xml:space="preserve">TCNU6698424           </v>
          </cell>
          <cell r="U91" t="str">
            <v>23/02/2022</v>
          </cell>
          <cell r="V91" t="str">
            <v>24/02/2022</v>
          </cell>
          <cell r="W91" t="str">
            <v>CJ. CAMBIO ( ALVARO ) PUXE SBL/ Ronie A0155422417/A9455461043/  Leticia A9582800000</v>
          </cell>
          <cell r="X91" t="str">
            <v>MBB</v>
          </cell>
          <cell r="Y91" t="str">
            <v/>
          </cell>
          <cell r="Z91" t="str">
            <v>20</v>
          </cell>
          <cell r="AA91" t="str">
            <v>6</v>
          </cell>
          <cell r="AB91" t="str">
            <v>68</v>
          </cell>
          <cell r="AC91" t="str">
            <v>11</v>
          </cell>
          <cell r="AD91" t="str">
            <v xml:space="preserve">TCNU6698424              </v>
          </cell>
          <cell r="AE91" t="str">
            <v/>
          </cell>
          <cell r="AF91" t="str">
            <v/>
          </cell>
          <cell r="AG91" t="str">
            <v>13682900</v>
          </cell>
          <cell r="AH91" t="str">
            <v>Pendente</v>
          </cell>
          <cell r="AI91" t="str">
            <v>Não</v>
          </cell>
          <cell r="AJ91" t="str">
            <v>28/01/2022</v>
          </cell>
          <cell r="AK91" t="str">
            <v>Marítimo</v>
          </cell>
          <cell r="AL91" t="str">
            <v>04/02/2022</v>
          </cell>
          <cell r="AM91" t="str">
            <v>15/02/2022</v>
          </cell>
          <cell r="AN91" t="str">
            <v>2203508654</v>
          </cell>
        </row>
        <row r="92">
          <cell r="B92">
            <v>80533978</v>
          </cell>
          <cell r="C92" t="str">
            <v xml:space="preserve">540201135 </v>
          </cell>
          <cell r="E92" t="str">
            <v/>
          </cell>
          <cell r="F92" t="str">
            <v/>
          </cell>
          <cell r="G92" t="str">
            <v xml:space="preserve">MSC CATERINA                                      </v>
          </cell>
          <cell r="I92" t="str">
            <v/>
          </cell>
          <cell r="J92">
            <v>3</v>
          </cell>
          <cell r="K92" t="str">
            <v>1</v>
          </cell>
          <cell r="L92" t="str">
            <v>3</v>
          </cell>
          <cell r="M92" t="str">
            <v>0</v>
          </cell>
          <cell r="N92" t="str">
            <v>10</v>
          </cell>
          <cell r="O92" t="str">
            <v>0</v>
          </cell>
          <cell r="P92" t="str">
            <v>0</v>
          </cell>
          <cell r="Q92" t="str">
            <v>0</v>
          </cell>
          <cell r="R92" t="str">
            <v>0</v>
          </cell>
          <cell r="S92" t="str">
            <v>Não</v>
          </cell>
          <cell r="T92" t="str">
            <v xml:space="preserve">TRHU3301202           </v>
          </cell>
          <cell r="V92" t="str">
            <v>07/03/2022</v>
          </cell>
          <cell r="W92" t="str">
            <v/>
          </cell>
          <cell r="X92" t="str">
            <v>DTA TRANSP</v>
          </cell>
          <cell r="Y92" t="str">
            <v/>
          </cell>
          <cell r="Z92" t="str">
            <v xml:space="preserve">7 </v>
          </cell>
          <cell r="AA92" t="str">
            <v>0</v>
          </cell>
          <cell r="AB92" t="str">
            <v>10</v>
          </cell>
          <cell r="AC92" t="str">
            <v>11</v>
          </cell>
          <cell r="AD92" t="str">
            <v xml:space="preserve">TRHU3301202              </v>
          </cell>
          <cell r="AE92" t="str">
            <v/>
          </cell>
          <cell r="AF92" t="str">
            <v/>
          </cell>
          <cell r="AG92" t="str">
            <v>13682900</v>
          </cell>
          <cell r="AH92" t="str">
            <v>Pendente</v>
          </cell>
          <cell r="AI92" t="str">
            <v>Não</v>
          </cell>
          <cell r="AJ92" t="str">
            <v>28/01/2022</v>
          </cell>
          <cell r="AK92" t="str">
            <v>Marítimo</v>
          </cell>
          <cell r="AL92" t="str">
            <v>30/01/2022</v>
          </cell>
          <cell r="AM92" t="str">
            <v>15/02/2022</v>
          </cell>
          <cell r="AN92" t="str">
            <v xml:space="preserve">          </v>
          </cell>
        </row>
        <row r="93">
          <cell r="B93">
            <v>80534059</v>
          </cell>
          <cell r="C93" t="str">
            <v xml:space="preserve">540201159 </v>
          </cell>
          <cell r="E93" t="str">
            <v/>
          </cell>
          <cell r="F93" t="str">
            <v/>
          </cell>
          <cell r="G93" t="str">
            <v xml:space="preserve">MSC CATERINA                                      </v>
          </cell>
          <cell r="I93" t="str">
            <v/>
          </cell>
          <cell r="J93">
            <v>4</v>
          </cell>
          <cell r="K93" t="str">
            <v>1</v>
          </cell>
          <cell r="L93" t="str">
            <v>4</v>
          </cell>
          <cell r="M93" t="str">
            <v>0</v>
          </cell>
          <cell r="N93" t="str">
            <v>14</v>
          </cell>
          <cell r="O93" t="str">
            <v>0</v>
          </cell>
          <cell r="P93" t="str">
            <v>0</v>
          </cell>
          <cell r="Q93" t="str">
            <v>0</v>
          </cell>
          <cell r="R93" t="str">
            <v>0</v>
          </cell>
          <cell r="S93" t="str">
            <v>Não</v>
          </cell>
          <cell r="T93" t="str">
            <v xml:space="preserve">HAMU1029940           </v>
          </cell>
          <cell r="V93" t="str">
            <v>07/03/2022</v>
          </cell>
          <cell r="W93" t="str">
            <v/>
          </cell>
          <cell r="X93" t="str">
            <v>DTA TRANSP</v>
          </cell>
          <cell r="Y93" t="str">
            <v/>
          </cell>
          <cell r="Z93" t="str">
            <v xml:space="preserve">7 </v>
          </cell>
          <cell r="AA93" t="str">
            <v>0</v>
          </cell>
          <cell r="AB93" t="str">
            <v>14</v>
          </cell>
          <cell r="AC93" t="str">
            <v>11</v>
          </cell>
          <cell r="AD93" t="str">
            <v xml:space="preserve">HAMU1029940              </v>
          </cell>
          <cell r="AE93" t="str">
            <v/>
          </cell>
          <cell r="AF93" t="str">
            <v/>
          </cell>
          <cell r="AG93" t="str">
            <v>13682900</v>
          </cell>
          <cell r="AH93" t="str">
            <v>Pendente</v>
          </cell>
          <cell r="AI93" t="str">
            <v>Não</v>
          </cell>
          <cell r="AJ93" t="str">
            <v>28/01/2022</v>
          </cell>
          <cell r="AK93" t="str">
            <v>Marítimo</v>
          </cell>
          <cell r="AL93" t="str">
            <v>04/02/2022</v>
          </cell>
          <cell r="AM93" t="str">
            <v>15/02/2022</v>
          </cell>
          <cell r="AN93" t="str">
            <v xml:space="preserve">          </v>
          </cell>
        </row>
        <row r="94">
          <cell r="B94">
            <v>80534095</v>
          </cell>
          <cell r="C94" t="str">
            <v xml:space="preserve">540201160 </v>
          </cell>
          <cell r="E94" t="str">
            <v/>
          </cell>
          <cell r="F94" t="str">
            <v/>
          </cell>
          <cell r="G94" t="str">
            <v xml:space="preserve">MSC CATERINA                                      </v>
          </cell>
          <cell r="I94" t="str">
            <v/>
          </cell>
          <cell r="J94">
            <v>29</v>
          </cell>
          <cell r="K94" t="str">
            <v>8</v>
          </cell>
          <cell r="L94" t="str">
            <v>29</v>
          </cell>
          <cell r="M94" t="str">
            <v>131</v>
          </cell>
          <cell r="N94" t="str">
            <v>0</v>
          </cell>
          <cell r="O94" t="str">
            <v>2</v>
          </cell>
          <cell r="P94" t="str">
            <v>38</v>
          </cell>
          <cell r="Q94" t="str">
            <v>0</v>
          </cell>
          <cell r="R94" t="str">
            <v>0</v>
          </cell>
          <cell r="S94" t="str">
            <v>Não</v>
          </cell>
          <cell r="T94" t="str">
            <v xml:space="preserve">FANU1499272           </v>
          </cell>
          <cell r="U94" t="str">
            <v>07/03/2022</v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 xml:space="preserve">8 </v>
          </cell>
          <cell r="AA94" t="str">
            <v>2</v>
          </cell>
          <cell r="AB94" t="str">
            <v>42</v>
          </cell>
          <cell r="AC94" t="str">
            <v>11</v>
          </cell>
          <cell r="AD94" t="str">
            <v xml:space="preserve">FANU1499272              </v>
          </cell>
          <cell r="AE94" t="str">
            <v/>
          </cell>
          <cell r="AF94" t="str">
            <v/>
          </cell>
          <cell r="AG94" t="str">
            <v>13682900</v>
          </cell>
          <cell r="AH94" t="str">
            <v>Pendente</v>
          </cell>
          <cell r="AI94" t="str">
            <v>Não</v>
          </cell>
          <cell r="AJ94" t="str">
            <v>28/01/2022</v>
          </cell>
          <cell r="AK94" t="str">
            <v>Marítimo</v>
          </cell>
          <cell r="AL94" t="str">
            <v>04/02/2022</v>
          </cell>
          <cell r="AM94" t="str">
            <v>15/02/2022</v>
          </cell>
          <cell r="AN94" t="str">
            <v xml:space="preserve">          </v>
          </cell>
        </row>
        <row r="95">
          <cell r="B95">
            <v>80534090</v>
          </cell>
          <cell r="C95" t="str">
            <v xml:space="preserve">540201161 </v>
          </cell>
          <cell r="E95" t="str">
            <v/>
          </cell>
          <cell r="F95" t="str">
            <v/>
          </cell>
          <cell r="G95" t="str">
            <v xml:space="preserve">MSC CATERINA                                      </v>
          </cell>
          <cell r="I95" t="str">
            <v/>
          </cell>
          <cell r="J95">
            <v>11</v>
          </cell>
          <cell r="K95" t="str">
            <v>5</v>
          </cell>
          <cell r="L95" t="str">
            <v>11</v>
          </cell>
          <cell r="M95" t="str">
            <v>0</v>
          </cell>
          <cell r="N95" t="str">
            <v>16</v>
          </cell>
          <cell r="O95" t="str">
            <v>16</v>
          </cell>
          <cell r="P95" t="str">
            <v>9</v>
          </cell>
          <cell r="Q95" t="str">
            <v>0</v>
          </cell>
          <cell r="R95" t="str">
            <v>0</v>
          </cell>
          <cell r="S95" t="str">
            <v>Não</v>
          </cell>
          <cell r="T95" t="str">
            <v xml:space="preserve">BEAU4993680           </v>
          </cell>
          <cell r="V95" t="str">
            <v>07/03/2022</v>
          </cell>
          <cell r="W95" t="str">
            <v/>
          </cell>
          <cell r="X95" t="str">
            <v>DTA TRANSP</v>
          </cell>
          <cell r="Y95" t="str">
            <v/>
          </cell>
          <cell r="Z95" t="str">
            <v xml:space="preserve">7 </v>
          </cell>
          <cell r="AA95" t="str">
            <v>0</v>
          </cell>
          <cell r="AB95" t="str">
            <v>41</v>
          </cell>
          <cell r="AC95" t="str">
            <v>11</v>
          </cell>
          <cell r="AD95" t="str">
            <v xml:space="preserve">BEAU4993680              </v>
          </cell>
          <cell r="AE95" t="str">
            <v/>
          </cell>
          <cell r="AF95" t="str">
            <v/>
          </cell>
          <cell r="AG95" t="str">
            <v>13682900</v>
          </cell>
          <cell r="AH95" t="str">
            <v>Pendente</v>
          </cell>
          <cell r="AI95" t="str">
            <v>Não</v>
          </cell>
          <cell r="AJ95" t="str">
            <v>28/01/2022</v>
          </cell>
          <cell r="AK95" t="str">
            <v>Marítimo</v>
          </cell>
          <cell r="AL95" t="str">
            <v>04/02/2022</v>
          </cell>
          <cell r="AM95" t="str">
            <v>15/02/2022</v>
          </cell>
          <cell r="AN95" t="str">
            <v xml:space="preserve">          </v>
          </cell>
        </row>
        <row r="96">
          <cell r="B96">
            <v>80534084</v>
          </cell>
          <cell r="C96" t="str">
            <v xml:space="preserve">540201162 </v>
          </cell>
          <cell r="E96" t="str">
            <v/>
          </cell>
          <cell r="F96" t="str">
            <v>VERDE</v>
          </cell>
          <cell r="G96" t="str">
            <v xml:space="preserve">MSC CATERINA                                      </v>
          </cell>
          <cell r="H96" t="str">
            <v>2</v>
          </cell>
          <cell r="I96" t="str">
            <v/>
          </cell>
          <cell r="J96">
            <v>7</v>
          </cell>
          <cell r="K96" t="str">
            <v>5</v>
          </cell>
          <cell r="L96" t="str">
            <v>7</v>
          </cell>
          <cell r="M96" t="str">
            <v>0</v>
          </cell>
          <cell r="N96" t="str">
            <v>16</v>
          </cell>
          <cell r="O96" t="str">
            <v>2</v>
          </cell>
          <cell r="P96" t="str">
            <v>21</v>
          </cell>
          <cell r="Q96" t="str">
            <v>0</v>
          </cell>
          <cell r="R96" t="str">
            <v>0</v>
          </cell>
          <cell r="S96" t="str">
            <v>Não</v>
          </cell>
          <cell r="T96" t="str">
            <v xml:space="preserve">HLXU8588865           </v>
          </cell>
          <cell r="U96" t="str">
            <v>22/02/2022</v>
          </cell>
          <cell r="V96" t="str">
            <v>24/02/2022</v>
          </cell>
          <cell r="W96" t="str">
            <v>CJ TRAVESSA ( DARIO ) PUXE SBL/ Rodrigo A9603506903</v>
          </cell>
          <cell r="X96" t="str">
            <v>SBL</v>
          </cell>
          <cell r="Y96" t="str">
            <v/>
          </cell>
          <cell r="Z96" t="str">
            <v>20</v>
          </cell>
          <cell r="AA96" t="str">
            <v>1</v>
          </cell>
          <cell r="AB96" t="str">
            <v>39</v>
          </cell>
          <cell r="AC96" t="str">
            <v>11</v>
          </cell>
          <cell r="AD96" t="str">
            <v xml:space="preserve">HLXU8588865              </v>
          </cell>
          <cell r="AE96" t="str">
            <v/>
          </cell>
          <cell r="AF96" t="str">
            <v/>
          </cell>
          <cell r="AG96" t="str">
            <v>13682900</v>
          </cell>
          <cell r="AH96" t="str">
            <v>Pendente</v>
          </cell>
          <cell r="AI96" t="str">
            <v>Não</v>
          </cell>
          <cell r="AJ96" t="str">
            <v>28/01/2022</v>
          </cell>
          <cell r="AK96" t="str">
            <v>Marítimo</v>
          </cell>
          <cell r="AL96" t="str">
            <v>04/02/2022</v>
          </cell>
          <cell r="AM96" t="str">
            <v>15/02/2022</v>
          </cell>
          <cell r="AN96" t="str">
            <v>2203512104</v>
          </cell>
        </row>
        <row r="97">
          <cell r="B97">
            <v>80534103</v>
          </cell>
          <cell r="C97" t="str">
            <v xml:space="preserve">540201163 </v>
          </cell>
          <cell r="E97" t="str">
            <v/>
          </cell>
          <cell r="F97" t="str">
            <v/>
          </cell>
          <cell r="G97" t="str">
            <v xml:space="preserve">MSC CATERINA                                      </v>
          </cell>
          <cell r="I97" t="str">
            <v/>
          </cell>
          <cell r="J97">
            <v>12</v>
          </cell>
          <cell r="K97" t="str">
            <v>5</v>
          </cell>
          <cell r="L97" t="str">
            <v>12</v>
          </cell>
          <cell r="M97" t="str">
            <v>0</v>
          </cell>
          <cell r="N97" t="str">
            <v>3</v>
          </cell>
          <cell r="O97" t="str">
            <v>1</v>
          </cell>
          <cell r="P97" t="str">
            <v>34</v>
          </cell>
          <cell r="Q97" t="str">
            <v>0</v>
          </cell>
          <cell r="R97" t="str">
            <v>0</v>
          </cell>
          <cell r="S97" t="str">
            <v>Não</v>
          </cell>
          <cell r="T97" t="str">
            <v xml:space="preserve">UACU5664484           </v>
          </cell>
          <cell r="V97" t="str">
            <v>07/03/2022</v>
          </cell>
          <cell r="W97" t="str">
            <v/>
          </cell>
          <cell r="X97" t="str">
            <v>DTA TRANSP</v>
          </cell>
          <cell r="Y97" t="str">
            <v/>
          </cell>
          <cell r="Z97" t="str">
            <v xml:space="preserve">7 </v>
          </cell>
          <cell r="AA97" t="str">
            <v>0</v>
          </cell>
          <cell r="AB97" t="str">
            <v>38</v>
          </cell>
          <cell r="AC97" t="str">
            <v>11</v>
          </cell>
          <cell r="AD97" t="str">
            <v xml:space="preserve">UACU5664484              </v>
          </cell>
          <cell r="AE97" t="str">
            <v/>
          </cell>
          <cell r="AF97" t="str">
            <v/>
          </cell>
          <cell r="AG97" t="str">
            <v>13682900</v>
          </cell>
          <cell r="AH97" t="str">
            <v>Pendente</v>
          </cell>
          <cell r="AI97" t="str">
            <v>Não</v>
          </cell>
          <cell r="AJ97" t="str">
            <v>28/01/2022</v>
          </cell>
          <cell r="AK97" t="str">
            <v>Marítimo</v>
          </cell>
          <cell r="AL97" t="str">
            <v>04/02/2022</v>
          </cell>
          <cell r="AM97" t="str">
            <v>15/02/2022</v>
          </cell>
          <cell r="AN97" t="str">
            <v xml:space="preserve">          </v>
          </cell>
        </row>
        <row r="98">
          <cell r="B98">
            <v>80534119</v>
          </cell>
          <cell r="C98" t="str">
            <v xml:space="preserve">540201164 </v>
          </cell>
          <cell r="E98" t="str">
            <v/>
          </cell>
          <cell r="F98" t="str">
            <v/>
          </cell>
          <cell r="G98" t="str">
            <v xml:space="preserve">MSC CATERINA                                      </v>
          </cell>
          <cell r="I98" t="str">
            <v/>
          </cell>
          <cell r="J98">
            <v>12</v>
          </cell>
          <cell r="K98" t="str">
            <v>4</v>
          </cell>
          <cell r="L98" t="str">
            <v>12</v>
          </cell>
          <cell r="M98" t="str">
            <v>0</v>
          </cell>
          <cell r="N98" t="str">
            <v>12</v>
          </cell>
          <cell r="O98" t="str">
            <v>10</v>
          </cell>
          <cell r="P98" t="str">
            <v>23</v>
          </cell>
          <cell r="Q98" t="str">
            <v>0</v>
          </cell>
          <cell r="R98" t="str">
            <v>0</v>
          </cell>
          <cell r="S98" t="str">
            <v>Não</v>
          </cell>
          <cell r="T98" t="str">
            <v xml:space="preserve">TCKU6073108           </v>
          </cell>
          <cell r="V98" t="str">
            <v>07/03/2022</v>
          </cell>
          <cell r="W98" t="str">
            <v>BANCOS ( ALVARO ) PUXE SBL</v>
          </cell>
          <cell r="X98" t="str">
            <v>DTA TRANSP</v>
          </cell>
          <cell r="Y98" t="str">
            <v/>
          </cell>
          <cell r="Z98" t="str">
            <v xml:space="preserve">7 </v>
          </cell>
          <cell r="AA98" t="str">
            <v>0</v>
          </cell>
          <cell r="AB98" t="str">
            <v>45</v>
          </cell>
          <cell r="AC98" t="str">
            <v>11</v>
          </cell>
          <cell r="AD98" t="str">
            <v xml:space="preserve">TCKU6073108              </v>
          </cell>
          <cell r="AE98" t="str">
            <v/>
          </cell>
          <cell r="AF98" t="str">
            <v/>
          </cell>
          <cell r="AG98" t="str">
            <v>13682900</v>
          </cell>
          <cell r="AH98" t="str">
            <v>Pendente</v>
          </cell>
          <cell r="AI98" t="str">
            <v>Não</v>
          </cell>
          <cell r="AJ98" t="str">
            <v>28/01/2022</v>
          </cell>
          <cell r="AK98" t="str">
            <v>Marítimo</v>
          </cell>
          <cell r="AL98" t="str">
            <v>04/02/2022</v>
          </cell>
          <cell r="AM98" t="str">
            <v>15/02/2022</v>
          </cell>
          <cell r="AN98" t="str">
            <v xml:space="preserve">          </v>
          </cell>
        </row>
        <row r="99">
          <cell r="B99">
            <v>80534124</v>
          </cell>
          <cell r="C99" t="str">
            <v xml:space="preserve">540201165 </v>
          </cell>
          <cell r="E99" t="str">
            <v/>
          </cell>
          <cell r="F99" t="str">
            <v>VERDE</v>
          </cell>
          <cell r="G99" t="str">
            <v xml:space="preserve">MSC CATERINA                                      </v>
          </cell>
          <cell r="H99" t="str">
            <v>2</v>
          </cell>
          <cell r="I99" t="str">
            <v/>
          </cell>
          <cell r="J99">
            <v>45</v>
          </cell>
          <cell r="K99" t="str">
            <v>20</v>
          </cell>
          <cell r="L99" t="str">
            <v>45</v>
          </cell>
          <cell r="M99" t="str">
            <v>423</v>
          </cell>
          <cell r="N99" t="str">
            <v>23</v>
          </cell>
          <cell r="O99" t="str">
            <v>0</v>
          </cell>
          <cell r="P99" t="str">
            <v>0</v>
          </cell>
          <cell r="Q99" t="str">
            <v>0</v>
          </cell>
          <cell r="R99" t="str">
            <v>0</v>
          </cell>
          <cell r="S99" t="str">
            <v>Não</v>
          </cell>
          <cell r="T99" t="str">
            <v xml:space="preserve">FCIU7109800           </v>
          </cell>
          <cell r="U99" t="str">
            <v>23/02/2022</v>
          </cell>
          <cell r="V99" t="str">
            <v>24/02/2022</v>
          </cell>
          <cell r="W99" t="str">
            <v>CJ. CAMBIO ( ALVARO ) PUXE SBL / Carlos A  4570703338</v>
          </cell>
          <cell r="X99" t="str">
            <v>SBL</v>
          </cell>
          <cell r="Y99" t="str">
            <v/>
          </cell>
          <cell r="Z99" t="str">
            <v>20</v>
          </cell>
          <cell r="AA99" t="str">
            <v>4</v>
          </cell>
          <cell r="AB99" t="str">
            <v>31</v>
          </cell>
          <cell r="AC99" t="str">
            <v>11</v>
          </cell>
          <cell r="AD99" t="str">
            <v xml:space="preserve">FCIU7109800              </v>
          </cell>
          <cell r="AE99" t="str">
            <v/>
          </cell>
          <cell r="AF99" t="str">
            <v/>
          </cell>
          <cell r="AG99" t="str">
            <v>13682900</v>
          </cell>
          <cell r="AH99" t="str">
            <v>Pendente</v>
          </cell>
          <cell r="AI99" t="str">
            <v>Não</v>
          </cell>
          <cell r="AJ99" t="str">
            <v>28/01/2022</v>
          </cell>
          <cell r="AK99" t="str">
            <v>Marítimo</v>
          </cell>
          <cell r="AL99" t="str">
            <v>04/02/2022</v>
          </cell>
          <cell r="AM99" t="str">
            <v>15/02/2022</v>
          </cell>
          <cell r="AN99" t="str">
            <v>2203512112</v>
          </cell>
        </row>
        <row r="100">
          <cell r="B100">
            <v>80534127</v>
          </cell>
          <cell r="C100" t="str">
            <v xml:space="preserve">540201166 </v>
          </cell>
          <cell r="E100" t="str">
            <v/>
          </cell>
          <cell r="F100" t="str">
            <v>VERDE</v>
          </cell>
          <cell r="G100" t="str">
            <v xml:space="preserve">MSC CATERINA                                      </v>
          </cell>
          <cell r="H100" t="str">
            <v>1</v>
          </cell>
          <cell r="I100" t="str">
            <v/>
          </cell>
          <cell r="J100">
            <v>32</v>
          </cell>
          <cell r="K100" t="str">
            <v>8</v>
          </cell>
          <cell r="L100" t="str">
            <v>32</v>
          </cell>
          <cell r="M100" t="str">
            <v>0</v>
          </cell>
          <cell r="N100" t="str">
            <v>43</v>
          </cell>
          <cell r="O100" t="str">
            <v>17</v>
          </cell>
          <cell r="P100" t="str">
            <v>22</v>
          </cell>
          <cell r="Q100" t="str">
            <v>0</v>
          </cell>
          <cell r="R100" t="str">
            <v>0</v>
          </cell>
          <cell r="S100" t="str">
            <v>Não</v>
          </cell>
          <cell r="T100" t="str">
            <v xml:space="preserve">TGCU5172296           </v>
          </cell>
          <cell r="U100" t="str">
            <v>23/02/2022</v>
          </cell>
          <cell r="V100" t="str">
            <v>24/02/2022</v>
          </cell>
          <cell r="W100" t="str">
            <v>Carlos A  4600300703</v>
          </cell>
          <cell r="X100" t="str">
            <v>MBB</v>
          </cell>
          <cell r="Y100" t="str">
            <v/>
          </cell>
          <cell r="Z100" t="str">
            <v>20</v>
          </cell>
          <cell r="AA100" t="str">
            <v>2</v>
          </cell>
          <cell r="AB100" t="str">
            <v>82</v>
          </cell>
          <cell r="AC100" t="str">
            <v>11</v>
          </cell>
          <cell r="AD100" t="str">
            <v xml:space="preserve">TGCU5172296              </v>
          </cell>
          <cell r="AE100" t="str">
            <v/>
          </cell>
          <cell r="AF100" t="str">
            <v/>
          </cell>
          <cell r="AG100" t="str">
            <v>13682900</v>
          </cell>
          <cell r="AH100" t="str">
            <v>Pendente</v>
          </cell>
          <cell r="AI100" t="str">
            <v>Não</v>
          </cell>
          <cell r="AJ100" t="str">
            <v>28/01/2022</v>
          </cell>
          <cell r="AK100" t="str">
            <v>Marítimo</v>
          </cell>
          <cell r="AL100" t="str">
            <v>04/02/2022</v>
          </cell>
          <cell r="AM100" t="str">
            <v>15/02/2022</v>
          </cell>
          <cell r="AN100" t="str">
            <v>2203545703</v>
          </cell>
        </row>
        <row r="101">
          <cell r="B101">
            <v>80534128</v>
          </cell>
          <cell r="C101" t="str">
            <v xml:space="preserve">540201167 </v>
          </cell>
          <cell r="E101" t="str">
            <v/>
          </cell>
          <cell r="F101" t="str">
            <v/>
          </cell>
          <cell r="G101" t="str">
            <v xml:space="preserve">MSC CATERINA                                      </v>
          </cell>
          <cell r="I101" t="str">
            <v/>
          </cell>
          <cell r="J101">
            <v>82</v>
          </cell>
          <cell r="K101" t="str">
            <v>15</v>
          </cell>
          <cell r="L101" t="str">
            <v>82</v>
          </cell>
          <cell r="M101" t="str">
            <v>603</v>
          </cell>
          <cell r="N101" t="str">
            <v>4</v>
          </cell>
          <cell r="O101" t="str">
            <v>22</v>
          </cell>
          <cell r="P101" t="str">
            <v>9</v>
          </cell>
          <cell r="Q101" t="str">
            <v>0</v>
          </cell>
          <cell r="R101" t="str">
            <v>0</v>
          </cell>
          <cell r="S101" t="str">
            <v>Não</v>
          </cell>
          <cell r="T101" t="str">
            <v xml:space="preserve">CAIU9606140           </v>
          </cell>
          <cell r="U101" t="str">
            <v>08/03/2022</v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 xml:space="preserve">8 </v>
          </cell>
          <cell r="AA101" t="str">
            <v>2</v>
          </cell>
          <cell r="AB101" t="str">
            <v>41</v>
          </cell>
          <cell r="AC101" t="str">
            <v>11</v>
          </cell>
          <cell r="AD101" t="str">
            <v xml:space="preserve">CAIU9606140              </v>
          </cell>
          <cell r="AE101" t="str">
            <v/>
          </cell>
          <cell r="AF101" t="str">
            <v/>
          </cell>
          <cell r="AG101" t="str">
            <v>13682900</v>
          </cell>
          <cell r="AH101" t="str">
            <v>Pendente</v>
          </cell>
          <cell r="AI101" t="str">
            <v>Não</v>
          </cell>
          <cell r="AJ101" t="str">
            <v>28/01/2022</v>
          </cell>
          <cell r="AK101" t="str">
            <v>Marítimo</v>
          </cell>
          <cell r="AL101" t="str">
            <v>04/02/2022</v>
          </cell>
          <cell r="AM101" t="str">
            <v>15/02/2022</v>
          </cell>
          <cell r="AN101" t="str">
            <v xml:space="preserve">          </v>
          </cell>
        </row>
        <row r="102">
          <cell r="B102">
            <v>80534142</v>
          </cell>
          <cell r="C102" t="str">
            <v xml:space="preserve">540201168 </v>
          </cell>
          <cell r="E102" t="str">
            <v/>
          </cell>
          <cell r="F102" t="str">
            <v/>
          </cell>
          <cell r="G102" t="str">
            <v xml:space="preserve">MSC CATERINA                                      </v>
          </cell>
          <cell r="I102" t="str">
            <v/>
          </cell>
          <cell r="J102">
            <v>2</v>
          </cell>
          <cell r="K102" t="str">
            <v>1</v>
          </cell>
          <cell r="L102" t="str">
            <v>2</v>
          </cell>
          <cell r="M102" t="str">
            <v>0</v>
          </cell>
          <cell r="N102" t="str">
            <v>20</v>
          </cell>
          <cell r="O102" t="str">
            <v>0</v>
          </cell>
          <cell r="P102" t="str">
            <v>2</v>
          </cell>
          <cell r="Q102" t="str">
            <v>0</v>
          </cell>
          <cell r="R102" t="str">
            <v>0</v>
          </cell>
          <cell r="S102" t="str">
            <v>Não</v>
          </cell>
          <cell r="T102" t="str">
            <v xml:space="preserve">UACU5325639           </v>
          </cell>
          <cell r="V102" t="str">
            <v>07/03/2022</v>
          </cell>
          <cell r="W102" t="str">
            <v/>
          </cell>
          <cell r="X102" t="str">
            <v>DTA TRANSP</v>
          </cell>
          <cell r="Y102" t="str">
            <v/>
          </cell>
          <cell r="Z102" t="str">
            <v xml:space="preserve">7 </v>
          </cell>
          <cell r="AA102" t="str">
            <v>0</v>
          </cell>
          <cell r="AB102" t="str">
            <v>22</v>
          </cell>
          <cell r="AC102" t="str">
            <v>11</v>
          </cell>
          <cell r="AD102" t="str">
            <v xml:space="preserve">UACU5325639              </v>
          </cell>
          <cell r="AE102" t="str">
            <v/>
          </cell>
          <cell r="AF102" t="str">
            <v/>
          </cell>
          <cell r="AG102" t="str">
            <v>13682900</v>
          </cell>
          <cell r="AH102" t="str">
            <v>Pendente</v>
          </cell>
          <cell r="AI102" t="str">
            <v>Não</v>
          </cell>
          <cell r="AJ102" t="str">
            <v>28/01/2022</v>
          </cell>
          <cell r="AK102" t="str">
            <v>Marítimo</v>
          </cell>
          <cell r="AL102" t="str">
            <v>30/01/2022</v>
          </cell>
          <cell r="AM102" t="str">
            <v>15/02/2022</v>
          </cell>
          <cell r="AN102" t="str">
            <v xml:space="preserve">          </v>
          </cell>
        </row>
        <row r="103">
          <cell r="B103">
            <v>80534144</v>
          </cell>
          <cell r="C103" t="str">
            <v xml:space="preserve">540201170 </v>
          </cell>
          <cell r="E103" t="str">
            <v/>
          </cell>
          <cell r="F103" t="str">
            <v/>
          </cell>
          <cell r="G103" t="str">
            <v xml:space="preserve">MSC CATERINA                                      </v>
          </cell>
          <cell r="I103" t="str">
            <v/>
          </cell>
          <cell r="J103">
            <v>1</v>
          </cell>
          <cell r="K103" t="str">
            <v>1</v>
          </cell>
          <cell r="L103" t="str">
            <v>1</v>
          </cell>
          <cell r="M103" t="str">
            <v>0</v>
          </cell>
          <cell r="N103" t="str">
            <v>0</v>
          </cell>
          <cell r="O103" t="str">
            <v>20</v>
          </cell>
          <cell r="P103" t="str">
            <v>0</v>
          </cell>
          <cell r="Q103" t="str">
            <v>0</v>
          </cell>
          <cell r="R103" t="str">
            <v>0</v>
          </cell>
          <cell r="S103" t="str">
            <v>Não</v>
          </cell>
          <cell r="T103" t="str">
            <v xml:space="preserve">SEGU6901915           </v>
          </cell>
          <cell r="V103" t="str">
            <v>07/03/2022</v>
          </cell>
          <cell r="W103" t="str">
            <v>PORTA-OBJETOS AREA DO TETO ( ALVARO ) PUXE SBL</v>
          </cell>
          <cell r="X103" t="str">
            <v>DTA TRANSP</v>
          </cell>
          <cell r="Y103" t="str">
            <v/>
          </cell>
          <cell r="Z103" t="str">
            <v xml:space="preserve">7 </v>
          </cell>
          <cell r="AA103" t="str">
            <v>0</v>
          </cell>
          <cell r="AB103" t="str">
            <v>20</v>
          </cell>
          <cell r="AC103" t="str">
            <v>11</v>
          </cell>
          <cell r="AD103" t="str">
            <v xml:space="preserve">SEGU6901915              </v>
          </cell>
          <cell r="AE103" t="str">
            <v/>
          </cell>
          <cell r="AF103" t="str">
            <v/>
          </cell>
          <cell r="AG103" t="str">
            <v>13682900</v>
          </cell>
          <cell r="AH103" t="str">
            <v>Pendente</v>
          </cell>
          <cell r="AI103" t="str">
            <v>Não</v>
          </cell>
          <cell r="AJ103" t="str">
            <v>28/01/2022</v>
          </cell>
          <cell r="AK103" t="str">
            <v>Marítimo</v>
          </cell>
          <cell r="AL103" t="str">
            <v>30/01/2022</v>
          </cell>
          <cell r="AM103" t="str">
            <v>15/02/2022</v>
          </cell>
          <cell r="AN103" t="str">
            <v xml:space="preserve">          </v>
          </cell>
        </row>
        <row r="104">
          <cell r="B104">
            <v>80534145</v>
          </cell>
          <cell r="C104" t="str">
            <v xml:space="preserve">540201172 </v>
          </cell>
          <cell r="E104" t="str">
            <v/>
          </cell>
          <cell r="F104" t="str">
            <v/>
          </cell>
          <cell r="G104" t="str">
            <v xml:space="preserve">MSC CATERINA                                      </v>
          </cell>
          <cell r="I104" t="str">
            <v/>
          </cell>
          <cell r="J104">
            <v>10</v>
          </cell>
          <cell r="K104" t="str">
            <v>4</v>
          </cell>
          <cell r="L104" t="str">
            <v>10</v>
          </cell>
          <cell r="M104" t="str">
            <v>0</v>
          </cell>
          <cell r="N104" t="str">
            <v>0</v>
          </cell>
          <cell r="O104" t="str">
            <v>20</v>
          </cell>
          <cell r="P104" t="str">
            <v>28</v>
          </cell>
          <cell r="Q104" t="str">
            <v>0</v>
          </cell>
          <cell r="R104" t="str">
            <v>0</v>
          </cell>
          <cell r="S104" t="str">
            <v>Não</v>
          </cell>
          <cell r="T104" t="str">
            <v xml:space="preserve">HLXU8367946           </v>
          </cell>
          <cell r="V104" t="str">
            <v>07/03/2022</v>
          </cell>
          <cell r="W104" t="str">
            <v>BANCOS ( ALVARO ) PUXE SBL</v>
          </cell>
          <cell r="X104" t="str">
            <v>DTA TRANSP</v>
          </cell>
          <cell r="Y104" t="str">
            <v/>
          </cell>
          <cell r="Z104" t="str">
            <v xml:space="preserve">7 </v>
          </cell>
          <cell r="AA104" t="str">
            <v>0</v>
          </cell>
          <cell r="AB104" t="str">
            <v>48</v>
          </cell>
          <cell r="AC104" t="str">
            <v>11</v>
          </cell>
          <cell r="AD104" t="str">
            <v xml:space="preserve">HLXU8367946              </v>
          </cell>
          <cell r="AE104" t="str">
            <v/>
          </cell>
          <cell r="AF104" t="str">
            <v/>
          </cell>
          <cell r="AG104" t="str">
            <v>13682900</v>
          </cell>
          <cell r="AH104" t="str">
            <v>Pendente</v>
          </cell>
          <cell r="AI104" t="str">
            <v>Não</v>
          </cell>
          <cell r="AJ104" t="str">
            <v>28/01/2022</v>
          </cell>
          <cell r="AK104" t="str">
            <v>Marítimo</v>
          </cell>
          <cell r="AL104" t="str">
            <v>30/01/2022</v>
          </cell>
          <cell r="AM104" t="str">
            <v>15/02/2022</v>
          </cell>
          <cell r="AN104" t="str">
            <v xml:space="preserve">          </v>
          </cell>
        </row>
        <row r="105">
          <cell r="B105">
            <v>80534155</v>
          </cell>
          <cell r="C105" t="str">
            <v xml:space="preserve">540201173 </v>
          </cell>
          <cell r="E105" t="str">
            <v/>
          </cell>
          <cell r="F105" t="str">
            <v/>
          </cell>
          <cell r="G105" t="str">
            <v xml:space="preserve">MSC CATERINA                                      </v>
          </cell>
          <cell r="I105" t="str">
            <v/>
          </cell>
          <cell r="J105">
            <v>1</v>
          </cell>
          <cell r="K105" t="str">
            <v>1</v>
          </cell>
          <cell r="L105" t="str">
            <v>1</v>
          </cell>
          <cell r="M105" t="str">
            <v>0</v>
          </cell>
          <cell r="N105" t="str">
            <v>0</v>
          </cell>
          <cell r="O105" t="str">
            <v>20</v>
          </cell>
          <cell r="P105" t="str">
            <v>0</v>
          </cell>
          <cell r="Q105" t="str">
            <v>0</v>
          </cell>
          <cell r="R105" t="str">
            <v>0</v>
          </cell>
          <cell r="S105" t="str">
            <v>Não</v>
          </cell>
          <cell r="T105" t="str">
            <v xml:space="preserve">FANU1385900           </v>
          </cell>
          <cell r="V105" t="str">
            <v>07/03/2022</v>
          </cell>
          <cell r="W105" t="str">
            <v>PORTA-OBJETOS AREA DO TETO ( ALVARO ) PUXE SBL</v>
          </cell>
          <cell r="X105" t="str">
            <v>DTA TRANSP</v>
          </cell>
          <cell r="Y105" t="str">
            <v/>
          </cell>
          <cell r="Z105" t="str">
            <v xml:space="preserve">7 </v>
          </cell>
          <cell r="AA105" t="str">
            <v>0</v>
          </cell>
          <cell r="AB105" t="str">
            <v>20</v>
          </cell>
          <cell r="AC105" t="str">
            <v>11</v>
          </cell>
          <cell r="AD105" t="str">
            <v xml:space="preserve">FANU1385900              </v>
          </cell>
          <cell r="AE105" t="str">
            <v/>
          </cell>
          <cell r="AF105" t="str">
            <v/>
          </cell>
          <cell r="AG105" t="str">
            <v>13682900</v>
          </cell>
          <cell r="AH105" t="str">
            <v>Pendente</v>
          </cell>
          <cell r="AI105" t="str">
            <v>Não</v>
          </cell>
          <cell r="AJ105" t="str">
            <v>28/01/2022</v>
          </cell>
          <cell r="AK105" t="str">
            <v>Marítimo</v>
          </cell>
          <cell r="AL105" t="str">
            <v>30/01/2022</v>
          </cell>
          <cell r="AM105" t="str">
            <v>15/02/2022</v>
          </cell>
          <cell r="AN105" t="str">
            <v xml:space="preserve">          </v>
          </cell>
        </row>
        <row r="106">
          <cell r="B106">
            <v>80534156</v>
          </cell>
          <cell r="C106" t="str">
            <v xml:space="preserve">540201175 </v>
          </cell>
          <cell r="E106" t="str">
            <v/>
          </cell>
          <cell r="F106" t="str">
            <v/>
          </cell>
          <cell r="G106" t="str">
            <v xml:space="preserve">MSC CATERINA                                      </v>
          </cell>
          <cell r="I106" t="str">
            <v/>
          </cell>
          <cell r="J106">
            <v>14</v>
          </cell>
          <cell r="K106" t="str">
            <v>5</v>
          </cell>
          <cell r="L106" t="str">
            <v>14</v>
          </cell>
          <cell r="M106" t="str">
            <v>0</v>
          </cell>
          <cell r="N106" t="str">
            <v>1</v>
          </cell>
          <cell r="O106" t="str">
            <v>22</v>
          </cell>
          <cell r="P106" t="str">
            <v>13</v>
          </cell>
          <cell r="Q106" t="str">
            <v>0</v>
          </cell>
          <cell r="R106" t="str">
            <v>0</v>
          </cell>
          <cell r="S106" t="str">
            <v>Não</v>
          </cell>
          <cell r="T106" t="str">
            <v xml:space="preserve">FANU1591650           </v>
          </cell>
          <cell r="V106" t="str">
            <v>07/03/2022</v>
          </cell>
          <cell r="W106" t="str">
            <v>PORTA-OBJETOS AREA DO TETO ( ALVARO ) PUXE SBL</v>
          </cell>
          <cell r="X106" t="str">
            <v>DTA TRANSP</v>
          </cell>
          <cell r="Y106" t="str">
            <v/>
          </cell>
          <cell r="Z106" t="str">
            <v xml:space="preserve">7 </v>
          </cell>
          <cell r="AA106" t="str">
            <v>0</v>
          </cell>
          <cell r="AB106" t="str">
            <v>36</v>
          </cell>
          <cell r="AC106" t="str">
            <v>11</v>
          </cell>
          <cell r="AD106" t="str">
            <v xml:space="preserve">FANU1591650              </v>
          </cell>
          <cell r="AE106" t="str">
            <v/>
          </cell>
          <cell r="AF106" t="str">
            <v/>
          </cell>
          <cell r="AG106" t="str">
            <v>13682900</v>
          </cell>
          <cell r="AH106" t="str">
            <v>Pendente</v>
          </cell>
          <cell r="AI106" t="str">
            <v>Não</v>
          </cell>
          <cell r="AJ106" t="str">
            <v>28/01/2022</v>
          </cell>
          <cell r="AK106" t="str">
            <v>Marítimo</v>
          </cell>
          <cell r="AL106" t="str">
            <v>30/01/2022</v>
          </cell>
          <cell r="AM106" t="str">
            <v>15/02/2022</v>
          </cell>
          <cell r="AN106" t="str">
            <v xml:space="preserve">          </v>
          </cell>
        </row>
        <row r="107">
          <cell r="B107">
            <v>80534157</v>
          </cell>
          <cell r="C107" t="str">
            <v xml:space="preserve">540201178 </v>
          </cell>
          <cell r="E107" t="str">
            <v/>
          </cell>
          <cell r="F107" t="str">
            <v/>
          </cell>
          <cell r="G107" t="str">
            <v xml:space="preserve">MSC CATERINA                                      </v>
          </cell>
          <cell r="I107" t="str">
            <v/>
          </cell>
          <cell r="J107">
            <v>23</v>
          </cell>
          <cell r="K107" t="str">
            <v>5</v>
          </cell>
          <cell r="L107" t="str">
            <v>23</v>
          </cell>
          <cell r="M107" t="str">
            <v>41</v>
          </cell>
          <cell r="N107" t="str">
            <v>4</v>
          </cell>
          <cell r="O107" t="str">
            <v>21</v>
          </cell>
          <cell r="P107" t="str">
            <v>28</v>
          </cell>
          <cell r="Q107" t="str">
            <v>0</v>
          </cell>
          <cell r="R107" t="str">
            <v>0</v>
          </cell>
          <cell r="S107" t="str">
            <v>Não</v>
          </cell>
          <cell r="T107" t="str">
            <v xml:space="preserve">FCIU8465489           </v>
          </cell>
          <cell r="U107" t="str">
            <v>02/03/2022</v>
          </cell>
          <cell r="V107" t="str">
            <v/>
          </cell>
          <cell r="W107" t="str">
            <v>EXO.TRANSM. GW6E-2800/200KV-12 ( TEZOTO-GIBA ) PUXE SBL</v>
          </cell>
          <cell r="X107" t="str">
            <v>SBL</v>
          </cell>
          <cell r="Y107" t="str">
            <v/>
          </cell>
          <cell r="Z107" t="str">
            <v xml:space="preserve">8 </v>
          </cell>
          <cell r="AA107" t="str">
            <v>2</v>
          </cell>
          <cell r="AB107" t="str">
            <v>54</v>
          </cell>
          <cell r="AC107" t="str">
            <v>11</v>
          </cell>
          <cell r="AD107" t="str">
            <v xml:space="preserve">FCIU8465489              </v>
          </cell>
          <cell r="AE107" t="str">
            <v/>
          </cell>
          <cell r="AF107" t="str">
            <v/>
          </cell>
          <cell r="AG107" t="str">
            <v>13682900</v>
          </cell>
          <cell r="AH107" t="str">
            <v>Pendente</v>
          </cell>
          <cell r="AI107" t="str">
            <v>Não</v>
          </cell>
          <cell r="AJ107" t="str">
            <v>28/01/2022</v>
          </cell>
          <cell r="AK107" t="str">
            <v>Marítimo</v>
          </cell>
          <cell r="AL107" t="str">
            <v>04/02/2022</v>
          </cell>
          <cell r="AM107" t="str">
            <v>15/02/2022</v>
          </cell>
          <cell r="AN107" t="str">
            <v xml:space="preserve">          </v>
          </cell>
        </row>
        <row r="108">
          <cell r="B108">
            <v>80534158</v>
          </cell>
          <cell r="C108" t="str">
            <v xml:space="preserve">540201179 </v>
          </cell>
          <cell r="E108" t="str">
            <v/>
          </cell>
          <cell r="F108" t="str">
            <v/>
          </cell>
          <cell r="G108" t="str">
            <v xml:space="preserve">MSC CATERINA                                      </v>
          </cell>
          <cell r="I108" t="str">
            <v/>
          </cell>
          <cell r="J108">
            <v>1</v>
          </cell>
          <cell r="K108" t="str">
            <v>1</v>
          </cell>
          <cell r="L108" t="str">
            <v>1</v>
          </cell>
          <cell r="M108" t="str">
            <v>0</v>
          </cell>
          <cell r="N108" t="str">
            <v>0</v>
          </cell>
          <cell r="O108" t="str">
            <v>20</v>
          </cell>
          <cell r="P108" t="str">
            <v>0</v>
          </cell>
          <cell r="Q108" t="str">
            <v>0</v>
          </cell>
          <cell r="R108" t="str">
            <v>0</v>
          </cell>
          <cell r="S108" t="str">
            <v>Não</v>
          </cell>
          <cell r="T108" t="str">
            <v xml:space="preserve">FANU1702076           </v>
          </cell>
          <cell r="V108" t="str">
            <v>07/03/2022</v>
          </cell>
          <cell r="W108" t="str">
            <v>PORTA-OBJETOS AREA DO TETO ( ALVARO ) PUXE SBL</v>
          </cell>
          <cell r="X108" t="str">
            <v>DTA TRANSP</v>
          </cell>
          <cell r="Y108" t="str">
            <v/>
          </cell>
          <cell r="Z108" t="str">
            <v xml:space="preserve">7 </v>
          </cell>
          <cell r="AA108" t="str">
            <v>0</v>
          </cell>
          <cell r="AB108" t="str">
            <v>20</v>
          </cell>
          <cell r="AC108" t="str">
            <v>11</v>
          </cell>
          <cell r="AD108" t="str">
            <v xml:space="preserve">FANU1702076              </v>
          </cell>
          <cell r="AE108" t="str">
            <v/>
          </cell>
          <cell r="AF108" t="str">
            <v/>
          </cell>
          <cell r="AG108" t="str">
            <v>13682900</v>
          </cell>
          <cell r="AH108" t="str">
            <v>Pendente</v>
          </cell>
          <cell r="AI108" t="str">
            <v>Não</v>
          </cell>
          <cell r="AJ108" t="str">
            <v>28/01/2022</v>
          </cell>
          <cell r="AK108" t="str">
            <v>Marítimo</v>
          </cell>
          <cell r="AL108" t="str">
            <v>30/01/2022</v>
          </cell>
          <cell r="AM108" t="str">
            <v>15/02/2022</v>
          </cell>
          <cell r="AN108" t="str">
            <v xml:space="preserve">          </v>
          </cell>
        </row>
        <row r="109">
          <cell r="B109">
            <v>80534168</v>
          </cell>
          <cell r="C109" t="str">
            <v xml:space="preserve">540201180 </v>
          </cell>
          <cell r="E109" t="str">
            <v/>
          </cell>
          <cell r="F109" t="str">
            <v/>
          </cell>
          <cell r="G109" t="str">
            <v xml:space="preserve">MSC CATERINA                                      </v>
          </cell>
          <cell r="I109" t="str">
            <v/>
          </cell>
          <cell r="J109">
            <v>1</v>
          </cell>
          <cell r="K109" t="str">
            <v>1</v>
          </cell>
          <cell r="L109" t="str">
            <v>1</v>
          </cell>
          <cell r="M109" t="str">
            <v>0</v>
          </cell>
          <cell r="N109" t="str">
            <v>0</v>
          </cell>
          <cell r="O109" t="str">
            <v>20</v>
          </cell>
          <cell r="P109" t="str">
            <v>0</v>
          </cell>
          <cell r="Q109" t="str">
            <v>0</v>
          </cell>
          <cell r="R109" t="str">
            <v>0</v>
          </cell>
          <cell r="S109" t="str">
            <v>Não</v>
          </cell>
          <cell r="T109" t="str">
            <v xml:space="preserve">FANU1178293           </v>
          </cell>
          <cell r="V109" t="str">
            <v>07/03/2022</v>
          </cell>
          <cell r="W109" t="str">
            <v>PORTA-OBJETOS AREA DO TETO ( ALVARO ) PUXE SBL</v>
          </cell>
          <cell r="X109" t="str">
            <v>DTA TRANSP</v>
          </cell>
          <cell r="Y109" t="str">
            <v/>
          </cell>
          <cell r="Z109" t="str">
            <v xml:space="preserve">7 </v>
          </cell>
          <cell r="AA109" t="str">
            <v>0</v>
          </cell>
          <cell r="AB109" t="str">
            <v>20</v>
          </cell>
          <cell r="AC109" t="str">
            <v>11</v>
          </cell>
          <cell r="AD109" t="str">
            <v xml:space="preserve">FANU1178293              </v>
          </cell>
          <cell r="AE109" t="str">
            <v/>
          </cell>
          <cell r="AF109" t="str">
            <v/>
          </cell>
          <cell r="AG109" t="str">
            <v>13682900</v>
          </cell>
          <cell r="AH109" t="str">
            <v>Pendente</v>
          </cell>
          <cell r="AI109" t="str">
            <v>Não</v>
          </cell>
          <cell r="AJ109" t="str">
            <v>28/01/2022</v>
          </cell>
          <cell r="AK109" t="str">
            <v>Marítimo</v>
          </cell>
          <cell r="AL109" t="str">
            <v>30/01/2022</v>
          </cell>
          <cell r="AM109" t="str">
            <v>15/02/2022</v>
          </cell>
          <cell r="AN109" t="str">
            <v xml:space="preserve">          </v>
          </cell>
        </row>
        <row r="110">
          <cell r="B110">
            <v>80534167</v>
          </cell>
          <cell r="C110" t="str">
            <v xml:space="preserve">540201181 </v>
          </cell>
          <cell r="E110" t="str">
            <v/>
          </cell>
          <cell r="F110" t="str">
            <v/>
          </cell>
          <cell r="G110" t="str">
            <v xml:space="preserve">MSC CATERINA                                      </v>
          </cell>
          <cell r="I110" t="str">
            <v/>
          </cell>
          <cell r="J110">
            <v>42</v>
          </cell>
          <cell r="K110" t="str">
            <v>8</v>
          </cell>
          <cell r="L110" t="str">
            <v>42</v>
          </cell>
          <cell r="M110" t="str">
            <v>424</v>
          </cell>
          <cell r="N110" t="str">
            <v>12</v>
          </cell>
          <cell r="O110" t="str">
            <v>0</v>
          </cell>
          <cell r="P110" t="str">
            <v>227</v>
          </cell>
          <cell r="Q110" t="str">
            <v>0</v>
          </cell>
          <cell r="R110" t="str">
            <v>0</v>
          </cell>
          <cell r="S110" t="str">
            <v>Não</v>
          </cell>
          <cell r="T110" t="str">
            <v xml:space="preserve">TGCU5178756           </v>
          </cell>
          <cell r="U110" t="str">
            <v>04/03/2022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 xml:space="preserve">8 </v>
          </cell>
          <cell r="AA110" t="str">
            <v>2</v>
          </cell>
          <cell r="AB110" t="str">
            <v>45</v>
          </cell>
          <cell r="AC110" t="str">
            <v>11</v>
          </cell>
          <cell r="AD110" t="str">
            <v xml:space="preserve">TGCU5178756              </v>
          </cell>
          <cell r="AE110" t="str">
            <v/>
          </cell>
          <cell r="AF110" t="str">
            <v/>
          </cell>
          <cell r="AG110" t="str">
            <v>13682900</v>
          </cell>
          <cell r="AH110" t="str">
            <v>Pendente</v>
          </cell>
          <cell r="AI110" t="str">
            <v>Não</v>
          </cell>
          <cell r="AJ110" t="str">
            <v>28/01/2022</v>
          </cell>
          <cell r="AK110" t="str">
            <v>Marítimo</v>
          </cell>
          <cell r="AL110" t="str">
            <v>04/02/2022</v>
          </cell>
          <cell r="AM110" t="str">
            <v>15/02/2022</v>
          </cell>
          <cell r="AN110" t="str">
            <v xml:space="preserve">          </v>
          </cell>
        </row>
        <row r="111">
          <cell r="B111">
            <v>80534169</v>
          </cell>
          <cell r="C111" t="str">
            <v xml:space="preserve">540201183 </v>
          </cell>
          <cell r="E111" t="str">
            <v/>
          </cell>
          <cell r="F111" t="str">
            <v/>
          </cell>
          <cell r="G111" t="str">
            <v xml:space="preserve">MSC CATERINA                                      </v>
          </cell>
          <cell r="I111" t="str">
            <v/>
          </cell>
          <cell r="J111">
            <v>22</v>
          </cell>
          <cell r="K111" t="str">
            <v>8</v>
          </cell>
          <cell r="L111" t="str">
            <v>22</v>
          </cell>
          <cell r="M111" t="str">
            <v>0</v>
          </cell>
          <cell r="N111" t="str">
            <v>22</v>
          </cell>
          <cell r="O111" t="str">
            <v>10</v>
          </cell>
          <cell r="P111" t="str">
            <v>25</v>
          </cell>
          <cell r="Q111" t="str">
            <v>0</v>
          </cell>
          <cell r="R111" t="str">
            <v>0</v>
          </cell>
          <cell r="S111" t="str">
            <v>Não</v>
          </cell>
          <cell r="T111" t="str">
            <v xml:space="preserve">DFSU7484662           </v>
          </cell>
          <cell r="U111" t="str">
            <v>04/03/2022</v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 xml:space="preserve">8 </v>
          </cell>
          <cell r="AA111" t="str">
            <v>1</v>
          </cell>
          <cell r="AB111" t="str">
            <v>58</v>
          </cell>
          <cell r="AC111" t="str">
            <v>11</v>
          </cell>
          <cell r="AD111" t="str">
            <v xml:space="preserve">DFSU7484662              </v>
          </cell>
          <cell r="AE111" t="str">
            <v/>
          </cell>
          <cell r="AF111" t="str">
            <v/>
          </cell>
          <cell r="AG111" t="str">
            <v>13682900</v>
          </cell>
          <cell r="AH111" t="str">
            <v>Pendente</v>
          </cell>
          <cell r="AI111" t="str">
            <v>Não</v>
          </cell>
          <cell r="AJ111" t="str">
            <v>28/01/2022</v>
          </cell>
          <cell r="AK111" t="str">
            <v>Marítimo</v>
          </cell>
          <cell r="AL111" t="str">
            <v>04/02/2022</v>
          </cell>
          <cell r="AM111" t="str">
            <v>15/02/2022</v>
          </cell>
          <cell r="AN111" t="str">
            <v xml:space="preserve">          </v>
          </cell>
        </row>
        <row r="112">
          <cell r="B112">
            <v>80534182</v>
          </cell>
          <cell r="C112" t="str">
            <v xml:space="preserve">540201185 </v>
          </cell>
          <cell r="E112" t="str">
            <v/>
          </cell>
          <cell r="F112" t="str">
            <v/>
          </cell>
          <cell r="G112" t="str">
            <v xml:space="preserve">MSC CATERINA                                      </v>
          </cell>
          <cell r="I112" t="str">
            <v/>
          </cell>
          <cell r="J112">
            <v>2</v>
          </cell>
          <cell r="K112" t="str">
            <v/>
          </cell>
          <cell r="L112" t="str">
            <v>2</v>
          </cell>
          <cell r="M112" t="str">
            <v>0</v>
          </cell>
          <cell r="N112" t="str">
            <v>0</v>
          </cell>
          <cell r="O112" t="str">
            <v>0</v>
          </cell>
          <cell r="P112" t="str">
            <v>40</v>
          </cell>
          <cell r="Q112" t="str">
            <v>0</v>
          </cell>
          <cell r="R112" t="str">
            <v>0</v>
          </cell>
          <cell r="S112" t="str">
            <v>Não</v>
          </cell>
          <cell r="T112" t="str">
            <v xml:space="preserve">GESU6404025           </v>
          </cell>
          <cell r="U112" t="str">
            <v>11/03/2022</v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 xml:space="preserve">8 </v>
          </cell>
          <cell r="AA112" t="str">
            <v>1</v>
          </cell>
          <cell r="AB112" t="str">
            <v>40</v>
          </cell>
          <cell r="AC112" t="str">
            <v>11</v>
          </cell>
          <cell r="AD112" t="str">
            <v xml:space="preserve">GESU6404025              </v>
          </cell>
          <cell r="AE112" t="str">
            <v/>
          </cell>
          <cell r="AF112" t="str">
            <v/>
          </cell>
          <cell r="AG112" t="str">
            <v>13682900</v>
          </cell>
          <cell r="AH112" t="str">
            <v>Pendente</v>
          </cell>
          <cell r="AI112" t="str">
            <v>Não</v>
          </cell>
          <cell r="AJ112" t="str">
            <v>28/01/2022</v>
          </cell>
          <cell r="AK112" t="str">
            <v>Marítimo</v>
          </cell>
          <cell r="AL112" t="str">
            <v>04/02/2022</v>
          </cell>
          <cell r="AM112" t="str">
            <v>15/02/2022</v>
          </cell>
          <cell r="AN112" t="str">
            <v xml:space="preserve">          </v>
          </cell>
        </row>
        <row r="113">
          <cell r="B113">
            <v>80534184</v>
          </cell>
          <cell r="C113" t="str">
            <v xml:space="preserve">540201186 </v>
          </cell>
          <cell r="E113" t="str">
            <v/>
          </cell>
          <cell r="F113" t="str">
            <v/>
          </cell>
          <cell r="G113" t="str">
            <v xml:space="preserve">MSC CATERINA                                      </v>
          </cell>
          <cell r="I113" t="str">
            <v/>
          </cell>
          <cell r="J113">
            <v>1</v>
          </cell>
          <cell r="K113" t="str">
            <v>1</v>
          </cell>
          <cell r="L113" t="str">
            <v>1</v>
          </cell>
          <cell r="M113" t="str">
            <v>0</v>
          </cell>
          <cell r="N113" t="str">
            <v>0</v>
          </cell>
          <cell r="O113" t="str">
            <v>51</v>
          </cell>
          <cell r="P113" t="str">
            <v>0</v>
          </cell>
          <cell r="Q113" t="str">
            <v>0</v>
          </cell>
          <cell r="R113" t="str">
            <v>0</v>
          </cell>
          <cell r="S113" t="str">
            <v>Não</v>
          </cell>
          <cell r="T113" t="str">
            <v xml:space="preserve">BEAU4547668           </v>
          </cell>
          <cell r="V113" t="str">
            <v>07/03/2022</v>
          </cell>
          <cell r="W113" t="str">
            <v>BANCOS ( ALVARO ) PUXE SBL</v>
          </cell>
          <cell r="X113" t="str">
            <v>DTA TRANSP</v>
          </cell>
          <cell r="Y113" t="str">
            <v/>
          </cell>
          <cell r="Z113" t="str">
            <v xml:space="preserve">7 </v>
          </cell>
          <cell r="AA113" t="str">
            <v>0</v>
          </cell>
          <cell r="AB113" t="str">
            <v>51</v>
          </cell>
          <cell r="AC113" t="str">
            <v>11</v>
          </cell>
          <cell r="AD113" t="str">
            <v xml:space="preserve">BEAU4547668              </v>
          </cell>
          <cell r="AE113" t="str">
            <v/>
          </cell>
          <cell r="AF113" t="str">
            <v/>
          </cell>
          <cell r="AG113" t="str">
            <v>13682900</v>
          </cell>
          <cell r="AH113" t="str">
            <v>Pendente</v>
          </cell>
          <cell r="AI113" t="str">
            <v>Não</v>
          </cell>
          <cell r="AJ113" t="str">
            <v>28/01/2022</v>
          </cell>
          <cell r="AK113" t="str">
            <v>Marítimo</v>
          </cell>
          <cell r="AL113" t="str">
            <v>30/01/2022</v>
          </cell>
          <cell r="AM113" t="str">
            <v>15/02/2022</v>
          </cell>
          <cell r="AN113" t="str">
            <v xml:space="preserve">          </v>
          </cell>
        </row>
        <row r="114">
          <cell r="B114">
            <v>80534185</v>
          </cell>
          <cell r="C114" t="str">
            <v xml:space="preserve">540201187 </v>
          </cell>
          <cell r="E114" t="str">
            <v/>
          </cell>
          <cell r="F114" t="str">
            <v/>
          </cell>
          <cell r="G114" t="str">
            <v xml:space="preserve">MSC CATERINA                                      </v>
          </cell>
          <cell r="I114" t="str">
            <v/>
          </cell>
          <cell r="J114">
            <v>3</v>
          </cell>
          <cell r="K114" t="str">
            <v>2</v>
          </cell>
          <cell r="L114" t="str">
            <v>3</v>
          </cell>
          <cell r="M114" t="str">
            <v>0</v>
          </cell>
          <cell r="N114" t="str">
            <v>0</v>
          </cell>
          <cell r="O114" t="str">
            <v>17</v>
          </cell>
          <cell r="P114" t="str">
            <v>3</v>
          </cell>
          <cell r="Q114" t="str">
            <v>0</v>
          </cell>
          <cell r="R114" t="str">
            <v>0</v>
          </cell>
          <cell r="S114" t="str">
            <v>Não</v>
          </cell>
          <cell r="T114" t="str">
            <v xml:space="preserve">FANU1787920           </v>
          </cell>
          <cell r="V114" t="str">
            <v>07/03/2022</v>
          </cell>
          <cell r="W114" t="str">
            <v>PORTA-OBJETOS AREA DO TETO ( ALVARO ) PUXE SBL</v>
          </cell>
          <cell r="X114" t="str">
            <v>DTA TRANSP</v>
          </cell>
          <cell r="Y114" t="str">
            <v/>
          </cell>
          <cell r="Z114" t="str">
            <v xml:space="preserve">7 </v>
          </cell>
          <cell r="AA114" t="str">
            <v>0</v>
          </cell>
          <cell r="AB114" t="str">
            <v>20</v>
          </cell>
          <cell r="AC114" t="str">
            <v>11</v>
          </cell>
          <cell r="AD114" t="str">
            <v xml:space="preserve">FANU1787920              </v>
          </cell>
          <cell r="AE114" t="str">
            <v/>
          </cell>
          <cell r="AF114" t="str">
            <v/>
          </cell>
          <cell r="AG114" t="str">
            <v>13682900</v>
          </cell>
          <cell r="AH114" t="str">
            <v>Pendente</v>
          </cell>
          <cell r="AI114" t="str">
            <v>Não</v>
          </cell>
          <cell r="AJ114" t="str">
            <v>28/01/2022</v>
          </cell>
          <cell r="AK114" t="str">
            <v>Marítimo</v>
          </cell>
          <cell r="AL114" t="str">
            <v>30/01/2022</v>
          </cell>
          <cell r="AM114" t="str">
            <v>15/02/2022</v>
          </cell>
          <cell r="AN114" t="str">
            <v xml:space="preserve">          </v>
          </cell>
        </row>
        <row r="115">
          <cell r="B115">
            <v>80534186</v>
          </cell>
          <cell r="C115" t="str">
            <v xml:space="preserve">540201188 </v>
          </cell>
          <cell r="E115" t="str">
            <v/>
          </cell>
          <cell r="F115" t="str">
            <v/>
          </cell>
          <cell r="G115" t="str">
            <v xml:space="preserve">MSC CATERINA                                      </v>
          </cell>
          <cell r="I115" t="str">
            <v/>
          </cell>
          <cell r="J115">
            <v>1</v>
          </cell>
          <cell r="K115" t="str">
            <v/>
          </cell>
          <cell r="L115" t="str">
            <v>1</v>
          </cell>
          <cell r="M115" t="str">
            <v>0</v>
          </cell>
          <cell r="N115" t="str">
            <v>0</v>
          </cell>
          <cell r="O115" t="str">
            <v>8</v>
          </cell>
          <cell r="P115" t="str">
            <v>0</v>
          </cell>
          <cell r="Q115" t="str">
            <v>0</v>
          </cell>
          <cell r="R115" t="str">
            <v>0</v>
          </cell>
          <cell r="S115" t="str">
            <v>Não</v>
          </cell>
          <cell r="T115" t="str">
            <v xml:space="preserve">FANU1800998           </v>
          </cell>
          <cell r="V115" t="str">
            <v>07/03/2022</v>
          </cell>
          <cell r="W115" t="str">
            <v>PARABRISA ( ALVARO ) PUXE SBL</v>
          </cell>
          <cell r="X115" t="str">
            <v>DTA TRANSP</v>
          </cell>
          <cell r="Y115" t="str">
            <v/>
          </cell>
          <cell r="Z115" t="str">
            <v xml:space="preserve">7 </v>
          </cell>
          <cell r="AA115" t="str">
            <v>0</v>
          </cell>
          <cell r="AB115" t="str">
            <v>8</v>
          </cell>
          <cell r="AC115" t="str">
            <v>11</v>
          </cell>
          <cell r="AD115" t="str">
            <v xml:space="preserve">FANU1800998              </v>
          </cell>
          <cell r="AE115" t="str">
            <v/>
          </cell>
          <cell r="AF115" t="str">
            <v/>
          </cell>
          <cell r="AG115" t="str">
            <v>13682900</v>
          </cell>
          <cell r="AH115" t="str">
            <v>Pendente</v>
          </cell>
          <cell r="AI115" t="str">
            <v>Não</v>
          </cell>
          <cell r="AJ115" t="str">
            <v>28/01/2022</v>
          </cell>
          <cell r="AK115" t="str">
            <v>Marítimo</v>
          </cell>
          <cell r="AL115" t="str">
            <v>30/01/2022</v>
          </cell>
          <cell r="AM115" t="str">
            <v>15/02/2022</v>
          </cell>
          <cell r="AN115" t="str">
            <v xml:space="preserve">          </v>
          </cell>
        </row>
        <row r="116">
          <cell r="B116">
            <v>80534141</v>
          </cell>
          <cell r="C116" t="str">
            <v xml:space="preserve">540201189 </v>
          </cell>
          <cell r="E116" t="str">
            <v/>
          </cell>
          <cell r="F116" t="str">
            <v/>
          </cell>
          <cell r="G116" t="str">
            <v xml:space="preserve">MSC CATERINA                                      </v>
          </cell>
          <cell r="I116" t="str">
            <v/>
          </cell>
          <cell r="J116">
            <v>18</v>
          </cell>
          <cell r="K116" t="str">
            <v>6</v>
          </cell>
          <cell r="L116" t="str">
            <v>18</v>
          </cell>
          <cell r="M116" t="str">
            <v>0</v>
          </cell>
          <cell r="N116" t="str">
            <v>14</v>
          </cell>
          <cell r="O116" t="str">
            <v>24</v>
          </cell>
          <cell r="P116" t="str">
            <v>13</v>
          </cell>
          <cell r="Q116" t="str">
            <v>0</v>
          </cell>
          <cell r="R116" t="str">
            <v>0</v>
          </cell>
          <cell r="S116" t="str">
            <v>Não</v>
          </cell>
          <cell r="T116" t="str">
            <v xml:space="preserve">HLBU1683441           </v>
          </cell>
          <cell r="U116" t="str">
            <v>07/03/2022</v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 xml:space="preserve">8 </v>
          </cell>
          <cell r="AA116" t="str">
            <v>1</v>
          </cell>
          <cell r="AB116" t="str">
            <v>51</v>
          </cell>
          <cell r="AC116" t="str">
            <v>11</v>
          </cell>
          <cell r="AD116" t="str">
            <v xml:space="preserve">HLBU1683441              </v>
          </cell>
          <cell r="AE116" t="str">
            <v/>
          </cell>
          <cell r="AF116" t="str">
            <v/>
          </cell>
          <cell r="AG116" t="str">
            <v>13682900</v>
          </cell>
          <cell r="AH116" t="str">
            <v>Pendente</v>
          </cell>
          <cell r="AI116" t="str">
            <v>Não</v>
          </cell>
          <cell r="AJ116" t="str">
            <v>28/01/2022</v>
          </cell>
          <cell r="AK116" t="str">
            <v>Marítimo</v>
          </cell>
          <cell r="AL116" t="str">
            <v>04/02/2022</v>
          </cell>
          <cell r="AM116" t="str">
            <v>15/02/2022</v>
          </cell>
          <cell r="AN116" t="str">
            <v xml:space="preserve">          </v>
          </cell>
        </row>
        <row r="117">
          <cell r="B117">
            <v>80534154</v>
          </cell>
          <cell r="C117" t="str">
            <v xml:space="preserve">540201190 </v>
          </cell>
          <cell r="E117" t="str">
            <v/>
          </cell>
          <cell r="F117" t="str">
            <v/>
          </cell>
          <cell r="G117" t="str">
            <v xml:space="preserve">MSC CATERINA                                      </v>
          </cell>
          <cell r="I117" t="str">
            <v/>
          </cell>
          <cell r="J117">
            <v>46</v>
          </cell>
          <cell r="K117" t="str">
            <v>5</v>
          </cell>
          <cell r="L117" t="str">
            <v>46</v>
          </cell>
          <cell r="M117" t="str">
            <v>281</v>
          </cell>
          <cell r="N117" t="str">
            <v>8</v>
          </cell>
          <cell r="O117" t="str">
            <v>19</v>
          </cell>
          <cell r="P117" t="str">
            <v>3</v>
          </cell>
          <cell r="Q117" t="str">
            <v>0</v>
          </cell>
          <cell r="R117" t="str">
            <v>0</v>
          </cell>
          <cell r="S117" t="str">
            <v>Não</v>
          </cell>
          <cell r="T117" t="str">
            <v xml:space="preserve">CAAU5491591           </v>
          </cell>
          <cell r="U117" t="str">
            <v>28/02/2022</v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 xml:space="preserve">8 </v>
          </cell>
          <cell r="AA117" t="str">
            <v>3</v>
          </cell>
          <cell r="AB117" t="str">
            <v>42</v>
          </cell>
          <cell r="AC117" t="str">
            <v>11</v>
          </cell>
          <cell r="AD117" t="str">
            <v xml:space="preserve">CAAU5491591              </v>
          </cell>
          <cell r="AE117" t="str">
            <v/>
          </cell>
          <cell r="AF117" t="str">
            <v/>
          </cell>
          <cell r="AG117" t="str">
            <v>13682900</v>
          </cell>
          <cell r="AH117" t="str">
            <v>Pendente</v>
          </cell>
          <cell r="AI117" t="str">
            <v>Não</v>
          </cell>
          <cell r="AJ117" t="str">
            <v>28/01/2022</v>
          </cell>
          <cell r="AK117" t="str">
            <v>Marítimo</v>
          </cell>
          <cell r="AL117" t="str">
            <v>04/02/2022</v>
          </cell>
          <cell r="AM117" t="str">
            <v>15/02/2022</v>
          </cell>
          <cell r="AN117" t="str">
            <v xml:space="preserve">          </v>
          </cell>
        </row>
        <row r="118">
          <cell r="B118">
            <v>80534153</v>
          </cell>
          <cell r="C118" t="str">
            <v xml:space="preserve">540201193 </v>
          </cell>
          <cell r="E118" t="str">
            <v/>
          </cell>
          <cell r="F118" t="str">
            <v/>
          </cell>
          <cell r="G118" t="str">
            <v xml:space="preserve">MSC CATERINA                                      </v>
          </cell>
          <cell r="I118" t="str">
            <v/>
          </cell>
          <cell r="J118">
            <v>22</v>
          </cell>
          <cell r="K118" t="str">
            <v>5</v>
          </cell>
          <cell r="L118" t="str">
            <v>22</v>
          </cell>
          <cell r="M118" t="str">
            <v>0</v>
          </cell>
          <cell r="N118" t="str">
            <v>21</v>
          </cell>
          <cell r="O118" t="str">
            <v>21</v>
          </cell>
          <cell r="P118" t="str">
            <v>20</v>
          </cell>
          <cell r="Q118" t="str">
            <v>0</v>
          </cell>
          <cell r="R118" t="str">
            <v>0</v>
          </cell>
          <cell r="S118" t="str">
            <v>Não</v>
          </cell>
          <cell r="T118" t="str">
            <v xml:space="preserve">HLBU1866479           </v>
          </cell>
          <cell r="U118" t="str">
            <v>02/03/2022</v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 xml:space="preserve">8 </v>
          </cell>
          <cell r="AA118" t="str">
            <v>2</v>
          </cell>
          <cell r="AB118" t="str">
            <v>62</v>
          </cell>
          <cell r="AC118" t="str">
            <v>11</v>
          </cell>
          <cell r="AD118" t="str">
            <v xml:space="preserve">HLBU1866479              </v>
          </cell>
          <cell r="AE118" t="str">
            <v/>
          </cell>
          <cell r="AF118" t="str">
            <v/>
          </cell>
          <cell r="AG118" t="str">
            <v>13682900</v>
          </cell>
          <cell r="AH118" t="str">
            <v>Pendente</v>
          </cell>
          <cell r="AI118" t="str">
            <v>Não</v>
          </cell>
          <cell r="AJ118" t="str">
            <v>28/01/2022</v>
          </cell>
          <cell r="AK118" t="str">
            <v>Marítimo</v>
          </cell>
          <cell r="AL118" t="str">
            <v>04/02/2022</v>
          </cell>
          <cell r="AM118" t="str">
            <v>15/02/2022</v>
          </cell>
          <cell r="AN118" t="str">
            <v xml:space="preserve">          </v>
          </cell>
        </row>
        <row r="119">
          <cell r="B119">
            <v>80534240</v>
          </cell>
          <cell r="C119" t="str">
            <v xml:space="preserve">540201194 </v>
          </cell>
          <cell r="E119" t="str">
            <v/>
          </cell>
          <cell r="F119" t="str">
            <v/>
          </cell>
          <cell r="G119" t="str">
            <v xml:space="preserve">MSC CATERINA                                      </v>
          </cell>
          <cell r="I119" t="str">
            <v/>
          </cell>
          <cell r="J119">
            <v>50</v>
          </cell>
          <cell r="K119" t="str">
            <v>5</v>
          </cell>
          <cell r="L119" t="str">
            <v>50</v>
          </cell>
          <cell r="M119" t="str">
            <v>232</v>
          </cell>
          <cell r="N119" t="str">
            <v>43</v>
          </cell>
          <cell r="O119" t="str">
            <v>23</v>
          </cell>
          <cell r="P119" t="str">
            <v>11</v>
          </cell>
          <cell r="Q119" t="str">
            <v>5</v>
          </cell>
          <cell r="R119" t="str">
            <v>5</v>
          </cell>
          <cell r="S119" t="str">
            <v>Não</v>
          </cell>
          <cell r="T119" t="str">
            <v xml:space="preserve">TGHU8912990           </v>
          </cell>
          <cell r="U119" t="str">
            <v>04/03/2022</v>
          </cell>
          <cell r="V119" t="str">
            <v/>
          </cell>
          <cell r="W119" t="str">
            <v>CJ TRAVESSA ( DARIO ) PUXE SBL</v>
          </cell>
          <cell r="X119" t="str">
            <v>SBL</v>
          </cell>
          <cell r="Y119" t="str">
            <v/>
          </cell>
          <cell r="Z119" t="str">
            <v xml:space="preserve">7 </v>
          </cell>
          <cell r="AA119" t="str">
            <v>2</v>
          </cell>
          <cell r="AB119" t="str">
            <v>62</v>
          </cell>
          <cell r="AC119" t="str">
            <v>11</v>
          </cell>
          <cell r="AD119" t="str">
            <v xml:space="preserve">TGHU8912990              </v>
          </cell>
          <cell r="AE119" t="str">
            <v/>
          </cell>
          <cell r="AF119" t="str">
            <v/>
          </cell>
          <cell r="AG119" t="str">
            <v>13682900</v>
          </cell>
          <cell r="AH119" t="str">
            <v>Pendente</v>
          </cell>
          <cell r="AI119" t="str">
            <v>Não</v>
          </cell>
          <cell r="AJ119" t="str">
            <v>28/01/2022</v>
          </cell>
          <cell r="AK119" t="str">
            <v>Marítimo</v>
          </cell>
          <cell r="AL119" t="str">
            <v>04/02/2022</v>
          </cell>
          <cell r="AM119" t="str">
            <v>15/02/2022</v>
          </cell>
          <cell r="AN119" t="str">
            <v xml:space="preserve">          </v>
          </cell>
        </row>
        <row r="120">
          <cell r="B120">
            <v>80534255</v>
          </cell>
          <cell r="C120" t="str">
            <v xml:space="preserve">540201195 </v>
          </cell>
          <cell r="E120" t="str">
            <v/>
          </cell>
          <cell r="F120" t="str">
            <v/>
          </cell>
          <cell r="G120" t="str">
            <v xml:space="preserve">MSC CATERINA                                      </v>
          </cell>
          <cell r="I120" t="str">
            <v/>
          </cell>
          <cell r="J120">
            <v>12</v>
          </cell>
          <cell r="K120" t="str">
            <v>4</v>
          </cell>
          <cell r="L120" t="str">
            <v>12</v>
          </cell>
          <cell r="M120" t="str">
            <v>0</v>
          </cell>
          <cell r="N120" t="str">
            <v>23</v>
          </cell>
          <cell r="O120" t="str">
            <v>0</v>
          </cell>
          <cell r="P120" t="str">
            <v>39</v>
          </cell>
          <cell r="Q120" t="str">
            <v>0</v>
          </cell>
          <cell r="R120" t="str">
            <v>0</v>
          </cell>
          <cell r="S120" t="str">
            <v>Não</v>
          </cell>
          <cell r="T120" t="str">
            <v xml:space="preserve">FCIU7607589           </v>
          </cell>
          <cell r="U120" t="str">
            <v>25/02/2022</v>
          </cell>
          <cell r="V120" t="str">
            <v>25/02/2022</v>
          </cell>
          <cell r="W120" t="str">
            <v>CJ. CAMBIO ( ALVARO ) PUXE SBL / Leticia A9582800000</v>
          </cell>
          <cell r="X120" t="str">
            <v>SBL</v>
          </cell>
          <cell r="Y120" t="str">
            <v/>
          </cell>
          <cell r="Z120" t="str">
            <v xml:space="preserve">7 </v>
          </cell>
          <cell r="AA120" t="str">
            <v>1</v>
          </cell>
          <cell r="AB120" t="str">
            <v>62</v>
          </cell>
          <cell r="AC120" t="str">
            <v>11</v>
          </cell>
          <cell r="AD120" t="str">
            <v xml:space="preserve">FCIU7607589              </v>
          </cell>
          <cell r="AE120" t="str">
            <v/>
          </cell>
          <cell r="AF120" t="str">
            <v/>
          </cell>
          <cell r="AG120" t="str">
            <v>13682900</v>
          </cell>
          <cell r="AH120" t="str">
            <v>Pendente</v>
          </cell>
          <cell r="AI120" t="str">
            <v>Não</v>
          </cell>
          <cell r="AJ120" t="str">
            <v>28/01/2022</v>
          </cell>
          <cell r="AK120" t="str">
            <v>Marítimo</v>
          </cell>
          <cell r="AL120" t="str">
            <v>04/02/2022</v>
          </cell>
          <cell r="AM120" t="str">
            <v>15/02/2022</v>
          </cell>
          <cell r="AN120" t="str">
            <v xml:space="preserve">          </v>
          </cell>
        </row>
        <row r="121">
          <cell r="B121">
            <v>80534369</v>
          </cell>
          <cell r="C121" t="str">
            <v xml:space="preserve">540201196 </v>
          </cell>
          <cell r="E121" t="str">
            <v/>
          </cell>
          <cell r="F121" t="str">
            <v/>
          </cell>
          <cell r="G121" t="str">
            <v xml:space="preserve">MSC CATERINA                                      </v>
          </cell>
          <cell r="I121" t="str">
            <v/>
          </cell>
          <cell r="J121">
            <v>10</v>
          </cell>
          <cell r="K121" t="str">
            <v>4</v>
          </cell>
          <cell r="L121" t="str">
            <v>10</v>
          </cell>
          <cell r="M121" t="str">
            <v>0</v>
          </cell>
          <cell r="N121" t="str">
            <v>1</v>
          </cell>
          <cell r="O121" t="str">
            <v>12</v>
          </cell>
          <cell r="P121" t="str">
            <v>29</v>
          </cell>
          <cell r="Q121" t="str">
            <v>0</v>
          </cell>
          <cell r="R121" t="str">
            <v>0</v>
          </cell>
          <cell r="S121" t="str">
            <v>Não</v>
          </cell>
          <cell r="T121" t="str">
            <v xml:space="preserve">FANU1109564           </v>
          </cell>
          <cell r="U121" t="str">
            <v>03/03/2022</v>
          </cell>
          <cell r="V121" t="str">
            <v/>
          </cell>
          <cell r="W121" t="str">
            <v>EXO.TRANSM. GW6E-2800/200KV-12 ( TEZOTO-GIBA ) PUXE SBL</v>
          </cell>
          <cell r="X121" t="str">
            <v>SBL</v>
          </cell>
          <cell r="Y121" t="str">
            <v/>
          </cell>
          <cell r="Z121" t="str">
            <v xml:space="preserve">8 </v>
          </cell>
          <cell r="AA121" t="str">
            <v>1</v>
          </cell>
          <cell r="AB121" t="str">
            <v>42</v>
          </cell>
          <cell r="AC121" t="str">
            <v>11</v>
          </cell>
          <cell r="AD121" t="str">
            <v xml:space="preserve">FANU1109564              </v>
          </cell>
          <cell r="AE121" t="str">
            <v/>
          </cell>
          <cell r="AF121" t="str">
            <v/>
          </cell>
          <cell r="AG121" t="str">
            <v>13682900</v>
          </cell>
          <cell r="AH121" t="str">
            <v>Pendente</v>
          </cell>
          <cell r="AI121" t="str">
            <v>Não</v>
          </cell>
          <cell r="AJ121" t="str">
            <v>28/01/2022</v>
          </cell>
          <cell r="AK121" t="str">
            <v>Marítimo</v>
          </cell>
          <cell r="AL121" t="str">
            <v>04/02/2022</v>
          </cell>
          <cell r="AM121" t="str">
            <v>15/02/2022</v>
          </cell>
          <cell r="AN121" t="str">
            <v xml:space="preserve">          </v>
          </cell>
        </row>
        <row r="122">
          <cell r="B122">
            <v>80534290</v>
          </cell>
          <cell r="C122" t="str">
            <v xml:space="preserve">540201197 </v>
          </cell>
          <cell r="E122" t="str">
            <v/>
          </cell>
          <cell r="F122" t="str">
            <v/>
          </cell>
          <cell r="G122" t="str">
            <v xml:space="preserve">MSC CATERINA                                      </v>
          </cell>
          <cell r="I122" t="str">
            <v/>
          </cell>
          <cell r="J122">
            <v>15</v>
          </cell>
          <cell r="K122" t="str">
            <v>6</v>
          </cell>
          <cell r="L122" t="str">
            <v>15</v>
          </cell>
          <cell r="M122" t="str">
            <v>0</v>
          </cell>
          <cell r="N122" t="str">
            <v>20</v>
          </cell>
          <cell r="O122" t="str">
            <v>10</v>
          </cell>
          <cell r="P122" t="str">
            <v>13</v>
          </cell>
          <cell r="Q122" t="str">
            <v>2</v>
          </cell>
          <cell r="R122" t="str">
            <v>2</v>
          </cell>
          <cell r="S122" t="str">
            <v>Não</v>
          </cell>
          <cell r="T122" t="str">
            <v xml:space="preserve">TCLU6525268           </v>
          </cell>
          <cell r="U122" t="str">
            <v>25/02/2022</v>
          </cell>
          <cell r="V122" t="str">
            <v>25/02/2022</v>
          </cell>
          <cell r="W122" t="str">
            <v>CJ TRAVESSA ( DARIO ) PUXE SBL / Milani A9408300142</v>
          </cell>
          <cell r="X122" t="str">
            <v>MBB</v>
          </cell>
          <cell r="Y122" t="str">
            <v/>
          </cell>
          <cell r="Z122" t="str">
            <v xml:space="preserve">8 </v>
          </cell>
          <cell r="AA122" t="str">
            <v>2</v>
          </cell>
          <cell r="AB122" t="str">
            <v>45</v>
          </cell>
          <cell r="AC122" t="str">
            <v>11</v>
          </cell>
          <cell r="AD122" t="str">
            <v xml:space="preserve">TCLU6525268              </v>
          </cell>
          <cell r="AE122" t="str">
            <v/>
          </cell>
          <cell r="AF122" t="str">
            <v/>
          </cell>
          <cell r="AG122" t="str">
            <v>13682900</v>
          </cell>
          <cell r="AH122" t="str">
            <v>Pendente</v>
          </cell>
          <cell r="AI122" t="str">
            <v>Não</v>
          </cell>
          <cell r="AJ122" t="str">
            <v>28/01/2022</v>
          </cell>
          <cell r="AK122" t="str">
            <v>Marítimo</v>
          </cell>
          <cell r="AL122" t="str">
            <v>04/02/2022</v>
          </cell>
          <cell r="AM122" t="str">
            <v>15/02/2022</v>
          </cell>
          <cell r="AN122" t="str">
            <v xml:space="preserve">          </v>
          </cell>
        </row>
        <row r="123">
          <cell r="B123">
            <v>80534020</v>
          </cell>
          <cell r="C123" t="str">
            <v xml:space="preserve">540201198 </v>
          </cell>
          <cell r="E123" t="str">
            <v/>
          </cell>
          <cell r="F123" t="str">
            <v/>
          </cell>
          <cell r="G123" t="str">
            <v xml:space="preserve">MSC CATERINA                                      </v>
          </cell>
          <cell r="I123" t="str">
            <v/>
          </cell>
          <cell r="J123">
            <v>11</v>
          </cell>
          <cell r="K123" t="str">
            <v>4</v>
          </cell>
          <cell r="L123" t="str">
            <v>11</v>
          </cell>
          <cell r="M123" t="str">
            <v>0</v>
          </cell>
          <cell r="N123" t="str">
            <v>8</v>
          </cell>
          <cell r="O123" t="str">
            <v>24</v>
          </cell>
          <cell r="P123" t="str">
            <v>3</v>
          </cell>
          <cell r="Q123" t="str">
            <v>0</v>
          </cell>
          <cell r="R123" t="str">
            <v>0</v>
          </cell>
          <cell r="S123" t="str">
            <v>Não</v>
          </cell>
          <cell r="T123" t="str">
            <v xml:space="preserve">TCKU6003034           </v>
          </cell>
          <cell r="U123" t="str">
            <v>04/03/2022</v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 xml:space="preserve">7 </v>
          </cell>
          <cell r="AA123" t="str">
            <v>1</v>
          </cell>
          <cell r="AB123" t="str">
            <v>35</v>
          </cell>
          <cell r="AC123" t="str">
            <v>11</v>
          </cell>
          <cell r="AD123" t="str">
            <v xml:space="preserve">TCKU6003034              </v>
          </cell>
          <cell r="AE123" t="str">
            <v/>
          </cell>
          <cell r="AF123" t="str">
            <v/>
          </cell>
          <cell r="AG123" t="str">
            <v>13682900</v>
          </cell>
          <cell r="AH123" t="str">
            <v>Pendente</v>
          </cell>
          <cell r="AI123" t="str">
            <v>Não</v>
          </cell>
          <cell r="AJ123" t="str">
            <v>28/01/2022</v>
          </cell>
          <cell r="AK123" t="str">
            <v>Marítimo</v>
          </cell>
          <cell r="AL123" t="str">
            <v>30/01/2022</v>
          </cell>
          <cell r="AM123" t="str">
            <v>15/02/2022</v>
          </cell>
          <cell r="AN123" t="str">
            <v xml:space="preserve">          </v>
          </cell>
        </row>
        <row r="124">
          <cell r="B124">
            <v>80534299</v>
          </cell>
          <cell r="C124" t="str">
            <v xml:space="preserve">540201199 </v>
          </cell>
          <cell r="E124" t="str">
            <v/>
          </cell>
          <cell r="F124" t="str">
            <v/>
          </cell>
          <cell r="G124" t="str">
            <v xml:space="preserve">MSC CATERINA                                      </v>
          </cell>
          <cell r="I124" t="str">
            <v/>
          </cell>
          <cell r="J124">
            <v>18</v>
          </cell>
          <cell r="K124" t="str">
            <v>4</v>
          </cell>
          <cell r="L124" t="str">
            <v>18</v>
          </cell>
          <cell r="M124" t="str">
            <v>0</v>
          </cell>
          <cell r="N124" t="str">
            <v>35</v>
          </cell>
          <cell r="O124" t="str">
            <v>12</v>
          </cell>
          <cell r="P124" t="str">
            <v>10</v>
          </cell>
          <cell r="Q124" t="str">
            <v>0</v>
          </cell>
          <cell r="R124" t="str">
            <v>0</v>
          </cell>
          <cell r="S124" t="str">
            <v>Não</v>
          </cell>
          <cell r="T124" t="str">
            <v xml:space="preserve">HLXU8197325           </v>
          </cell>
          <cell r="U124" t="str">
            <v>07/03/2022</v>
          </cell>
          <cell r="V124" t="str">
            <v/>
          </cell>
          <cell r="W124" t="str">
            <v>BANCOS ( ALVARO ) PUXE SBL</v>
          </cell>
          <cell r="X124" t="str">
            <v>SBL</v>
          </cell>
          <cell r="Y124" t="str">
            <v/>
          </cell>
          <cell r="Z124" t="str">
            <v xml:space="preserve">8 </v>
          </cell>
          <cell r="AA124" t="str">
            <v>1</v>
          </cell>
          <cell r="AB124" t="str">
            <v>57</v>
          </cell>
          <cell r="AC124" t="str">
            <v>11</v>
          </cell>
          <cell r="AD124" t="str">
            <v xml:space="preserve">HLXU8197325              </v>
          </cell>
          <cell r="AE124" t="str">
            <v/>
          </cell>
          <cell r="AF124" t="str">
            <v/>
          </cell>
          <cell r="AG124" t="str">
            <v>13682900</v>
          </cell>
          <cell r="AH124" t="str">
            <v>Pendente</v>
          </cell>
          <cell r="AI124" t="str">
            <v>Não</v>
          </cell>
          <cell r="AJ124" t="str">
            <v>28/01/2022</v>
          </cell>
          <cell r="AK124" t="str">
            <v>Marítimo</v>
          </cell>
          <cell r="AL124" t="str">
            <v>04/02/2022</v>
          </cell>
          <cell r="AM124" t="str">
            <v>15/02/2022</v>
          </cell>
          <cell r="AN124" t="str">
            <v xml:space="preserve">          </v>
          </cell>
        </row>
        <row r="125">
          <cell r="B125">
            <v>80534301</v>
          </cell>
          <cell r="C125" t="str">
            <v xml:space="preserve">540201200 </v>
          </cell>
          <cell r="E125" t="str">
            <v/>
          </cell>
          <cell r="F125" t="str">
            <v/>
          </cell>
          <cell r="G125" t="str">
            <v xml:space="preserve">MSC CATERINA                                      </v>
          </cell>
          <cell r="I125" t="str">
            <v/>
          </cell>
          <cell r="J125">
            <v>10</v>
          </cell>
          <cell r="K125" t="str">
            <v>3</v>
          </cell>
          <cell r="L125" t="str">
            <v>10</v>
          </cell>
          <cell r="M125" t="str">
            <v>0</v>
          </cell>
          <cell r="N125" t="str">
            <v>8</v>
          </cell>
          <cell r="O125" t="str">
            <v>5</v>
          </cell>
          <cell r="P125" t="str">
            <v>21</v>
          </cell>
          <cell r="Q125" t="str">
            <v>0</v>
          </cell>
          <cell r="R125" t="str">
            <v>0</v>
          </cell>
          <cell r="S125" t="str">
            <v>Não</v>
          </cell>
          <cell r="T125" t="str">
            <v xml:space="preserve">FFAU1894376           </v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 xml:space="preserve">7 </v>
          </cell>
          <cell r="AA125" t="str">
            <v>0</v>
          </cell>
          <cell r="AB125" t="str">
            <v>34</v>
          </cell>
          <cell r="AC125" t="str">
            <v>11</v>
          </cell>
          <cell r="AD125" t="str">
            <v xml:space="preserve">FFAU1894376              </v>
          </cell>
          <cell r="AE125" t="str">
            <v/>
          </cell>
          <cell r="AF125" t="str">
            <v/>
          </cell>
          <cell r="AG125" t="str">
            <v>13682900</v>
          </cell>
          <cell r="AH125" t="str">
            <v>Pendente</v>
          </cell>
          <cell r="AI125" t="str">
            <v>Não</v>
          </cell>
          <cell r="AJ125" t="str">
            <v>28/01/2022</v>
          </cell>
          <cell r="AK125" t="str">
            <v>Marítimo</v>
          </cell>
          <cell r="AL125" t="str">
            <v>30/01/2022</v>
          </cell>
          <cell r="AM125" t="str">
            <v>15/02/2022</v>
          </cell>
          <cell r="AN125" t="str">
            <v xml:space="preserve">          </v>
          </cell>
        </row>
        <row r="126">
          <cell r="B126">
            <v>80534304</v>
          </cell>
          <cell r="C126" t="str">
            <v xml:space="preserve">540201201 </v>
          </cell>
          <cell r="E126" t="str">
            <v/>
          </cell>
          <cell r="F126" t="str">
            <v/>
          </cell>
          <cell r="G126" t="str">
            <v xml:space="preserve">MSC CATERINA                                      </v>
          </cell>
          <cell r="I126" t="str">
            <v/>
          </cell>
          <cell r="J126">
            <v>1</v>
          </cell>
          <cell r="K126" t="str">
            <v/>
          </cell>
          <cell r="L126" t="str">
            <v>1</v>
          </cell>
          <cell r="M126" t="str">
            <v>0</v>
          </cell>
          <cell r="N126" t="str">
            <v>0</v>
          </cell>
          <cell r="O126" t="str">
            <v>8</v>
          </cell>
          <cell r="P126" t="str">
            <v>0</v>
          </cell>
          <cell r="Q126" t="str">
            <v>0</v>
          </cell>
          <cell r="R126" t="str">
            <v>0</v>
          </cell>
          <cell r="S126" t="str">
            <v>Não</v>
          </cell>
          <cell r="T126" t="str">
            <v xml:space="preserve">BSIU9555584           </v>
          </cell>
          <cell r="V126" t="str">
            <v/>
          </cell>
          <cell r="W126" t="str">
            <v>PARABRISA ( ALVARO ) PUXE SBL</v>
          </cell>
          <cell r="X126" t="str">
            <v>SBL</v>
          </cell>
          <cell r="Y126" t="str">
            <v/>
          </cell>
          <cell r="Z126" t="str">
            <v xml:space="preserve">7 </v>
          </cell>
          <cell r="AA126" t="str">
            <v>0</v>
          </cell>
          <cell r="AB126" t="str">
            <v>8</v>
          </cell>
          <cell r="AC126" t="str">
            <v>11</v>
          </cell>
          <cell r="AD126" t="str">
            <v xml:space="preserve">BSIU9555584              </v>
          </cell>
          <cell r="AE126" t="str">
            <v/>
          </cell>
          <cell r="AF126" t="str">
            <v/>
          </cell>
          <cell r="AG126" t="str">
            <v>13682900</v>
          </cell>
          <cell r="AH126" t="str">
            <v>Pendente</v>
          </cell>
          <cell r="AI126" t="str">
            <v>Não</v>
          </cell>
          <cell r="AJ126" t="str">
            <v>28/01/2022</v>
          </cell>
          <cell r="AK126" t="str">
            <v>Marítimo</v>
          </cell>
          <cell r="AL126" t="str">
            <v>30/01/2022</v>
          </cell>
          <cell r="AM126" t="str">
            <v>15/02/2022</v>
          </cell>
          <cell r="AN126" t="str">
            <v xml:space="preserve">          </v>
          </cell>
        </row>
        <row r="127">
          <cell r="B127">
            <v>80534311</v>
          </cell>
          <cell r="C127" t="str">
            <v xml:space="preserve">540201202 </v>
          </cell>
          <cell r="E127" t="str">
            <v/>
          </cell>
          <cell r="F127" t="str">
            <v/>
          </cell>
          <cell r="G127" t="str">
            <v xml:space="preserve">MSC CATERINA                                      </v>
          </cell>
          <cell r="I127" t="str">
            <v/>
          </cell>
          <cell r="J127">
            <v>22</v>
          </cell>
          <cell r="K127" t="str">
            <v>2</v>
          </cell>
          <cell r="L127" t="str">
            <v>22</v>
          </cell>
          <cell r="M127" t="str">
            <v>568</v>
          </cell>
          <cell r="N127" t="str">
            <v>2</v>
          </cell>
          <cell r="O127" t="str">
            <v>10</v>
          </cell>
          <cell r="P127" t="str">
            <v>159</v>
          </cell>
          <cell r="Q127" t="str">
            <v>0</v>
          </cell>
          <cell r="R127" t="str">
            <v>0</v>
          </cell>
          <cell r="S127" t="str">
            <v>Não</v>
          </cell>
          <cell r="T127" t="str">
            <v xml:space="preserve">HLBU1583910           </v>
          </cell>
          <cell r="V127" t="str">
            <v/>
          </cell>
          <cell r="W127" t="str">
            <v/>
          </cell>
          <cell r="X127" t="str">
            <v/>
          </cell>
          <cell r="Y127" t="str">
            <v/>
          </cell>
          <cell r="Z127" t="str">
            <v xml:space="preserve">7 </v>
          </cell>
          <cell r="AA127" t="str">
            <v>0</v>
          </cell>
          <cell r="AB127" t="str">
            <v>37</v>
          </cell>
          <cell r="AC127" t="str">
            <v>11</v>
          </cell>
          <cell r="AD127" t="str">
            <v xml:space="preserve">HLBU1583910              </v>
          </cell>
          <cell r="AE127" t="str">
            <v/>
          </cell>
          <cell r="AF127" t="str">
            <v/>
          </cell>
          <cell r="AG127" t="str">
            <v>13682900</v>
          </cell>
          <cell r="AH127" t="str">
            <v>Pendente</v>
          </cell>
          <cell r="AI127" t="str">
            <v>Não</v>
          </cell>
          <cell r="AJ127" t="str">
            <v>28/01/2022</v>
          </cell>
          <cell r="AK127" t="str">
            <v>Marítimo</v>
          </cell>
          <cell r="AL127" t="str">
            <v>30/01/2022</v>
          </cell>
          <cell r="AM127" t="str">
            <v>15/02/2022</v>
          </cell>
          <cell r="AN127" t="str">
            <v xml:space="preserve">          </v>
          </cell>
        </row>
        <row r="128">
          <cell r="B128">
            <v>80534312</v>
          </cell>
          <cell r="C128" t="str">
            <v xml:space="preserve">540201203 </v>
          </cell>
          <cell r="E128" t="str">
            <v/>
          </cell>
          <cell r="F128" t="str">
            <v/>
          </cell>
          <cell r="G128" t="str">
            <v xml:space="preserve">MSC CATERINA                                      </v>
          </cell>
          <cell r="I128" t="str">
            <v/>
          </cell>
          <cell r="J128">
            <v>2</v>
          </cell>
          <cell r="K128" t="str">
            <v/>
          </cell>
          <cell r="L128" t="str">
            <v>2</v>
          </cell>
          <cell r="M128" t="str">
            <v>0</v>
          </cell>
          <cell r="N128" t="str">
            <v>0</v>
          </cell>
          <cell r="O128" t="str">
            <v>0</v>
          </cell>
          <cell r="P128" t="str">
            <v>20</v>
          </cell>
          <cell r="Q128" t="str">
            <v>0</v>
          </cell>
          <cell r="R128" t="str">
            <v>0</v>
          </cell>
          <cell r="S128" t="str">
            <v>Não</v>
          </cell>
          <cell r="T128" t="str">
            <v xml:space="preserve">CAIU9766323           </v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 xml:space="preserve">7 </v>
          </cell>
          <cell r="AA128" t="str">
            <v>0</v>
          </cell>
          <cell r="AB128" t="str">
            <v>20</v>
          </cell>
          <cell r="AC128" t="str">
            <v>11</v>
          </cell>
          <cell r="AD128" t="str">
            <v xml:space="preserve">CAIU9766323              </v>
          </cell>
          <cell r="AE128" t="str">
            <v/>
          </cell>
          <cell r="AF128" t="str">
            <v/>
          </cell>
          <cell r="AG128" t="str">
            <v>13682900</v>
          </cell>
          <cell r="AH128" t="str">
            <v>Pendente</v>
          </cell>
          <cell r="AI128" t="str">
            <v>Não</v>
          </cell>
          <cell r="AJ128" t="str">
            <v>28/01/2022</v>
          </cell>
          <cell r="AK128" t="str">
            <v>Marítimo</v>
          </cell>
          <cell r="AL128" t="str">
            <v>30/01/2022</v>
          </cell>
          <cell r="AM128" t="str">
            <v>15/02/2022</v>
          </cell>
          <cell r="AN128" t="str">
            <v xml:space="preserve">          </v>
          </cell>
        </row>
        <row r="129">
          <cell r="B129">
            <v>80534313</v>
          </cell>
          <cell r="C129" t="str">
            <v xml:space="preserve">540201204 </v>
          </cell>
          <cell r="E129" t="str">
            <v/>
          </cell>
          <cell r="F129" t="str">
            <v/>
          </cell>
          <cell r="G129" t="str">
            <v xml:space="preserve">MSC CATERINA                                      </v>
          </cell>
          <cell r="I129" t="str">
            <v/>
          </cell>
          <cell r="J129">
            <v>1</v>
          </cell>
          <cell r="K129" t="str">
            <v/>
          </cell>
          <cell r="L129" t="str">
            <v>1</v>
          </cell>
          <cell r="M129" t="str">
            <v>0</v>
          </cell>
          <cell r="N129" t="str">
            <v>0</v>
          </cell>
          <cell r="O129" t="str">
            <v>8</v>
          </cell>
          <cell r="P129" t="str">
            <v>0</v>
          </cell>
          <cell r="Q129" t="str">
            <v>0</v>
          </cell>
          <cell r="R129" t="str">
            <v>0</v>
          </cell>
          <cell r="S129" t="str">
            <v>Não</v>
          </cell>
          <cell r="T129" t="str">
            <v xml:space="preserve">UACU5938570           </v>
          </cell>
          <cell r="V129" t="str">
            <v/>
          </cell>
          <cell r="W129" t="str">
            <v>PARABRISA ( ALVARO ) PUXE SBL</v>
          </cell>
          <cell r="X129" t="str">
            <v>SBL</v>
          </cell>
          <cell r="Y129" t="str">
            <v/>
          </cell>
          <cell r="Z129" t="str">
            <v xml:space="preserve">7 </v>
          </cell>
          <cell r="AA129" t="str">
            <v>0</v>
          </cell>
          <cell r="AB129" t="str">
            <v>8</v>
          </cell>
          <cell r="AC129" t="str">
            <v>11</v>
          </cell>
          <cell r="AD129" t="str">
            <v xml:space="preserve">UACU5938570              </v>
          </cell>
          <cell r="AE129" t="str">
            <v/>
          </cell>
          <cell r="AF129" t="str">
            <v/>
          </cell>
          <cell r="AG129" t="str">
            <v>13682900</v>
          </cell>
          <cell r="AH129" t="str">
            <v>Pendente</v>
          </cell>
          <cell r="AI129" t="str">
            <v>Não</v>
          </cell>
          <cell r="AJ129" t="str">
            <v>28/01/2022</v>
          </cell>
          <cell r="AK129" t="str">
            <v>Marítimo</v>
          </cell>
          <cell r="AL129" t="str">
            <v>30/01/2022</v>
          </cell>
          <cell r="AM129" t="str">
            <v>15/02/2022</v>
          </cell>
          <cell r="AN129" t="str">
            <v xml:space="preserve">          </v>
          </cell>
        </row>
        <row r="130">
          <cell r="B130">
            <v>80534310</v>
          </cell>
          <cell r="C130" t="str">
            <v xml:space="preserve">540201205 </v>
          </cell>
          <cell r="E130" t="str">
            <v/>
          </cell>
          <cell r="F130" t="str">
            <v>VERDE</v>
          </cell>
          <cell r="G130" t="str">
            <v xml:space="preserve">MSC CATERINA                                      </v>
          </cell>
          <cell r="H130" t="str">
            <v>1</v>
          </cell>
          <cell r="I130" t="str">
            <v/>
          </cell>
          <cell r="J130">
            <v>31</v>
          </cell>
          <cell r="K130" t="str">
            <v>12</v>
          </cell>
          <cell r="L130" t="str">
            <v>31</v>
          </cell>
          <cell r="M130" t="str">
            <v>220</v>
          </cell>
          <cell r="N130" t="str">
            <v>35</v>
          </cell>
          <cell r="O130" t="str">
            <v>0</v>
          </cell>
          <cell r="P130" t="str">
            <v>2</v>
          </cell>
          <cell r="Q130" t="str">
            <v>4</v>
          </cell>
          <cell r="R130" t="str">
            <v>4</v>
          </cell>
          <cell r="S130" t="str">
            <v>Não</v>
          </cell>
          <cell r="T130" t="str">
            <v xml:space="preserve">DFSU7094068           </v>
          </cell>
          <cell r="U130" t="str">
            <v>23/02/2022</v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Z130" t="str">
            <v>20</v>
          </cell>
          <cell r="AA130" t="str">
            <v>1</v>
          </cell>
          <cell r="AB130" t="str">
            <v>45</v>
          </cell>
          <cell r="AC130" t="str">
            <v>11</v>
          </cell>
          <cell r="AD130" t="str">
            <v xml:space="preserve">DFSU7094068              </v>
          </cell>
          <cell r="AE130" t="str">
            <v/>
          </cell>
          <cell r="AF130" t="str">
            <v/>
          </cell>
          <cell r="AG130" t="str">
            <v>13682900</v>
          </cell>
          <cell r="AH130" t="str">
            <v>Pendente</v>
          </cell>
          <cell r="AI130" t="str">
            <v>Não</v>
          </cell>
          <cell r="AJ130" t="str">
            <v>28/01/2022</v>
          </cell>
          <cell r="AK130" t="str">
            <v>Marítimo</v>
          </cell>
          <cell r="AL130" t="str">
            <v>04/02/2022</v>
          </cell>
          <cell r="AM130" t="str">
            <v>15/02/2022</v>
          </cell>
          <cell r="AN130" t="str">
            <v>2203555067</v>
          </cell>
        </row>
        <row r="131">
          <cell r="B131">
            <v>80534322</v>
          </cell>
          <cell r="C131" t="str">
            <v xml:space="preserve">540201206 </v>
          </cell>
          <cell r="E131" t="str">
            <v/>
          </cell>
          <cell r="F131" t="str">
            <v/>
          </cell>
          <cell r="G131" t="str">
            <v xml:space="preserve">MSC CATERINA                                      </v>
          </cell>
          <cell r="I131" t="str">
            <v/>
          </cell>
          <cell r="J131">
            <v>28</v>
          </cell>
          <cell r="K131" t="str">
            <v>8</v>
          </cell>
          <cell r="L131" t="str">
            <v>28</v>
          </cell>
          <cell r="M131" t="str">
            <v>60</v>
          </cell>
          <cell r="N131" t="str">
            <v>26</v>
          </cell>
          <cell r="O131" t="str">
            <v>5</v>
          </cell>
          <cell r="P131" t="str">
            <v>11</v>
          </cell>
          <cell r="Q131" t="str">
            <v>0</v>
          </cell>
          <cell r="R131" t="str">
            <v>0</v>
          </cell>
          <cell r="S131" t="str">
            <v>Não</v>
          </cell>
          <cell r="T131" t="str">
            <v xml:space="preserve">HLBU1652076           </v>
          </cell>
          <cell r="U131" t="str">
            <v>25/02/2022</v>
          </cell>
          <cell r="V131" t="str">
            <v>25/02/2022</v>
          </cell>
          <cell r="W131" t="str">
            <v>CJ TRAVESSA ( DARIO ) PUXE SBL / Carlos A460030203</v>
          </cell>
          <cell r="X131" t="str">
            <v>SBL</v>
          </cell>
          <cell r="Y131" t="str">
            <v/>
          </cell>
          <cell r="Z131" t="str">
            <v xml:space="preserve">8 </v>
          </cell>
          <cell r="AA131" t="str">
            <v>2</v>
          </cell>
          <cell r="AB131" t="str">
            <v>44</v>
          </cell>
          <cell r="AC131" t="str">
            <v>11</v>
          </cell>
          <cell r="AD131" t="str">
            <v xml:space="preserve">HLBU1652076              </v>
          </cell>
          <cell r="AE131" t="str">
            <v/>
          </cell>
          <cell r="AF131" t="str">
            <v/>
          </cell>
          <cell r="AG131" t="str">
            <v>13682900</v>
          </cell>
          <cell r="AH131" t="str">
            <v>Pendente</v>
          </cell>
          <cell r="AI131" t="str">
            <v>Não</v>
          </cell>
          <cell r="AJ131" t="str">
            <v>28/01/2022</v>
          </cell>
          <cell r="AK131" t="str">
            <v>Marítimo</v>
          </cell>
          <cell r="AL131" t="str">
            <v>04/02/2022</v>
          </cell>
          <cell r="AM131" t="str">
            <v>15/02/2022</v>
          </cell>
          <cell r="AN131" t="str">
            <v xml:space="preserve">          </v>
          </cell>
        </row>
        <row r="132">
          <cell r="B132">
            <v>80534330</v>
          </cell>
          <cell r="C132" t="str">
            <v xml:space="preserve">540201207 </v>
          </cell>
          <cell r="E132" t="str">
            <v/>
          </cell>
          <cell r="F132" t="str">
            <v/>
          </cell>
          <cell r="G132" t="str">
            <v xml:space="preserve">MSC CATERINA                                      </v>
          </cell>
          <cell r="I132" t="str">
            <v/>
          </cell>
          <cell r="J132">
            <v>1</v>
          </cell>
          <cell r="K132" t="str">
            <v/>
          </cell>
          <cell r="L132" t="str">
            <v>1</v>
          </cell>
          <cell r="M132" t="str">
            <v>0</v>
          </cell>
          <cell r="N132" t="str">
            <v>0</v>
          </cell>
          <cell r="O132" t="str">
            <v>8</v>
          </cell>
          <cell r="P132" t="str">
            <v>0</v>
          </cell>
          <cell r="Q132" t="str">
            <v>0</v>
          </cell>
          <cell r="R132" t="str">
            <v>0</v>
          </cell>
          <cell r="S132" t="str">
            <v>Não</v>
          </cell>
          <cell r="T132" t="str">
            <v xml:space="preserve">DFSU6222565           </v>
          </cell>
          <cell r="V132" t="str">
            <v/>
          </cell>
          <cell r="W132" t="str">
            <v>PARABRISA ( ALVARO ) PUXE SBL</v>
          </cell>
          <cell r="X132" t="str">
            <v>SBL</v>
          </cell>
          <cell r="Y132" t="str">
            <v/>
          </cell>
          <cell r="Z132" t="str">
            <v xml:space="preserve">7 </v>
          </cell>
          <cell r="AA132" t="str">
            <v>0</v>
          </cell>
          <cell r="AB132" t="str">
            <v>8</v>
          </cell>
          <cell r="AC132" t="str">
            <v>11</v>
          </cell>
          <cell r="AD132" t="str">
            <v xml:space="preserve">DFSU6222565              </v>
          </cell>
          <cell r="AE132" t="str">
            <v/>
          </cell>
          <cell r="AF132" t="str">
            <v/>
          </cell>
          <cell r="AG132" t="str">
            <v>13682900</v>
          </cell>
          <cell r="AH132" t="str">
            <v>Pendente</v>
          </cell>
          <cell r="AI132" t="str">
            <v>Não</v>
          </cell>
          <cell r="AJ132" t="str">
            <v>28/01/2022</v>
          </cell>
          <cell r="AK132" t="str">
            <v>Marítimo</v>
          </cell>
          <cell r="AL132" t="str">
            <v>30/01/2022</v>
          </cell>
          <cell r="AM132" t="str">
            <v>15/02/2022</v>
          </cell>
          <cell r="AN132" t="str">
            <v xml:space="preserve">          </v>
          </cell>
        </row>
        <row r="133">
          <cell r="B133">
            <v>80534347</v>
          </cell>
          <cell r="C133" t="str">
            <v xml:space="preserve">540201208 </v>
          </cell>
          <cell r="E133" t="str">
            <v/>
          </cell>
          <cell r="F133" t="str">
            <v/>
          </cell>
          <cell r="G133" t="str">
            <v xml:space="preserve">MSC CATERINA                                      </v>
          </cell>
          <cell r="I133" t="str">
            <v/>
          </cell>
          <cell r="J133">
            <v>29</v>
          </cell>
          <cell r="K133" t="str">
            <v>11</v>
          </cell>
          <cell r="L133" t="str">
            <v>29</v>
          </cell>
          <cell r="M133" t="str">
            <v>103</v>
          </cell>
          <cell r="N133" t="str">
            <v>15</v>
          </cell>
          <cell r="O133" t="str">
            <v>12</v>
          </cell>
          <cell r="P133" t="str">
            <v>18</v>
          </cell>
          <cell r="Q133" t="str">
            <v>0</v>
          </cell>
          <cell r="R133" t="str">
            <v>0</v>
          </cell>
          <cell r="S133" t="str">
            <v>Não</v>
          </cell>
          <cell r="T133" t="str">
            <v xml:space="preserve">FSCU8952510           </v>
          </cell>
          <cell r="U133" t="str">
            <v>04/03/2022</v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 xml:space="preserve">8 </v>
          </cell>
          <cell r="AA133" t="str">
            <v>1</v>
          </cell>
          <cell r="AB133" t="str">
            <v>50</v>
          </cell>
          <cell r="AC133" t="str">
            <v>11</v>
          </cell>
          <cell r="AD133" t="str">
            <v xml:space="preserve">FSCU8952510              </v>
          </cell>
          <cell r="AE133" t="str">
            <v/>
          </cell>
          <cell r="AF133" t="str">
            <v/>
          </cell>
          <cell r="AG133" t="str">
            <v>13682900</v>
          </cell>
          <cell r="AH133" t="str">
            <v>Pendente</v>
          </cell>
          <cell r="AI133" t="str">
            <v>Não</v>
          </cell>
          <cell r="AJ133" t="str">
            <v>28/01/2022</v>
          </cell>
          <cell r="AK133" t="str">
            <v>Marítimo</v>
          </cell>
          <cell r="AL133" t="str">
            <v>04/02/2022</v>
          </cell>
          <cell r="AM133" t="str">
            <v>15/02/2022</v>
          </cell>
          <cell r="AN133" t="str">
            <v xml:space="preserve">          </v>
          </cell>
        </row>
        <row r="134">
          <cell r="B134">
            <v>80534371</v>
          </cell>
          <cell r="C134" t="str">
            <v xml:space="preserve">540201209 </v>
          </cell>
          <cell r="E134" t="str">
            <v/>
          </cell>
          <cell r="F134" t="str">
            <v>VERDE</v>
          </cell>
          <cell r="G134" t="str">
            <v xml:space="preserve">MSC CATERINA                                      </v>
          </cell>
          <cell r="H134" t="str">
            <v>1</v>
          </cell>
          <cell r="I134" t="str">
            <v/>
          </cell>
          <cell r="J134">
            <v>14</v>
          </cell>
          <cell r="K134" t="str">
            <v>7</v>
          </cell>
          <cell r="L134" t="str">
            <v>14</v>
          </cell>
          <cell r="M134" t="str">
            <v>0</v>
          </cell>
          <cell r="N134" t="str">
            <v>15</v>
          </cell>
          <cell r="O134" t="str">
            <v>24</v>
          </cell>
          <cell r="P134" t="str">
            <v>11</v>
          </cell>
          <cell r="Q134" t="str">
            <v>4</v>
          </cell>
          <cell r="R134" t="str">
            <v>4</v>
          </cell>
          <cell r="S134" t="str">
            <v>Não</v>
          </cell>
          <cell r="T134" t="str">
            <v xml:space="preserve">UACU5346930           </v>
          </cell>
          <cell r="U134" t="str">
            <v>23/02/2022</v>
          </cell>
          <cell r="V134" t="str">
            <v>24/02/2022</v>
          </cell>
          <cell r="W134" t="str">
            <v>CJ TRAVESSA ( DARIO ) PUXE SBL / Carlos A  4600300703</v>
          </cell>
          <cell r="X134" t="str">
            <v>SBL</v>
          </cell>
          <cell r="Y134" t="str">
            <v/>
          </cell>
          <cell r="Z134" t="str">
            <v>20</v>
          </cell>
          <cell r="AA134" t="str">
            <v>2</v>
          </cell>
          <cell r="AB134" t="str">
            <v>54</v>
          </cell>
          <cell r="AC134" t="str">
            <v>11</v>
          </cell>
          <cell r="AD134" t="str">
            <v xml:space="preserve">UACU5346930              </v>
          </cell>
          <cell r="AE134" t="str">
            <v/>
          </cell>
          <cell r="AF134" t="str">
            <v/>
          </cell>
          <cell r="AG134" t="str">
            <v>13682900</v>
          </cell>
          <cell r="AH134" t="str">
            <v>Pendente</v>
          </cell>
          <cell r="AI134" t="str">
            <v>Não</v>
          </cell>
          <cell r="AJ134" t="str">
            <v>28/01/2022</v>
          </cell>
          <cell r="AK134" t="str">
            <v>Marítimo</v>
          </cell>
          <cell r="AL134" t="str">
            <v>04/02/2022</v>
          </cell>
          <cell r="AM134" t="str">
            <v>15/02/2022</v>
          </cell>
          <cell r="AN134" t="str">
            <v>2203555075</v>
          </cell>
        </row>
        <row r="135">
          <cell r="B135">
            <v>80534350</v>
          </cell>
          <cell r="C135" t="str">
            <v xml:space="preserve">540201210 </v>
          </cell>
          <cell r="E135" t="str">
            <v/>
          </cell>
          <cell r="F135" t="str">
            <v/>
          </cell>
          <cell r="G135" t="str">
            <v xml:space="preserve">MSC CATERINA                                      </v>
          </cell>
          <cell r="I135" t="str">
            <v/>
          </cell>
          <cell r="J135">
            <v>2</v>
          </cell>
          <cell r="K135" t="str">
            <v/>
          </cell>
          <cell r="L135" t="str">
            <v>2</v>
          </cell>
          <cell r="M135" t="str">
            <v>0</v>
          </cell>
          <cell r="N135" t="str">
            <v>0</v>
          </cell>
          <cell r="O135" t="str">
            <v>7</v>
          </cell>
          <cell r="P135" t="str">
            <v>2</v>
          </cell>
          <cell r="Q135" t="str">
            <v>0</v>
          </cell>
          <cell r="R135" t="str">
            <v>0</v>
          </cell>
          <cell r="S135" t="str">
            <v>Não</v>
          </cell>
          <cell r="T135" t="str">
            <v xml:space="preserve">HLXU8342995           </v>
          </cell>
          <cell r="V135" t="str">
            <v/>
          </cell>
          <cell r="W135" t="str">
            <v>PARABRISA ( ALVARO ) PUXE SBL</v>
          </cell>
          <cell r="X135" t="str">
            <v>SBL</v>
          </cell>
          <cell r="Y135" t="str">
            <v/>
          </cell>
          <cell r="Z135" t="str">
            <v xml:space="preserve">7 </v>
          </cell>
          <cell r="AA135" t="str">
            <v>0</v>
          </cell>
          <cell r="AB135" t="str">
            <v>9</v>
          </cell>
          <cell r="AC135" t="str">
            <v>11</v>
          </cell>
          <cell r="AD135" t="str">
            <v xml:space="preserve">HLXU8342995              </v>
          </cell>
          <cell r="AE135" t="str">
            <v/>
          </cell>
          <cell r="AF135" t="str">
            <v/>
          </cell>
          <cell r="AG135" t="str">
            <v>13682900</v>
          </cell>
          <cell r="AH135" t="str">
            <v>Pendente</v>
          </cell>
          <cell r="AI135" t="str">
            <v>Não</v>
          </cell>
          <cell r="AJ135" t="str">
            <v>28/01/2022</v>
          </cell>
          <cell r="AK135" t="str">
            <v>Marítimo</v>
          </cell>
          <cell r="AL135" t="str">
            <v>30/01/2022</v>
          </cell>
          <cell r="AM135" t="str">
            <v>15/02/2022</v>
          </cell>
          <cell r="AN135" t="str">
            <v xml:space="preserve">          </v>
          </cell>
        </row>
        <row r="136">
          <cell r="B136">
            <v>80534359</v>
          </cell>
          <cell r="C136" t="str">
            <v xml:space="preserve">540201211 </v>
          </cell>
          <cell r="E136" t="str">
            <v/>
          </cell>
          <cell r="F136" t="str">
            <v/>
          </cell>
          <cell r="G136" t="str">
            <v xml:space="preserve">MSC CATERINA                                      </v>
          </cell>
          <cell r="I136" t="str">
            <v/>
          </cell>
          <cell r="J136">
            <v>1</v>
          </cell>
          <cell r="K136" t="str">
            <v>1</v>
          </cell>
          <cell r="L136" t="str">
            <v>1</v>
          </cell>
          <cell r="M136" t="str">
            <v>0</v>
          </cell>
          <cell r="N136" t="str">
            <v>0</v>
          </cell>
          <cell r="O136" t="str">
            <v>0</v>
          </cell>
          <cell r="P136" t="str">
            <v>42</v>
          </cell>
          <cell r="Q136" t="str">
            <v>0</v>
          </cell>
          <cell r="R136" t="str">
            <v>0</v>
          </cell>
          <cell r="S136" t="str">
            <v>Não</v>
          </cell>
          <cell r="T136" t="str">
            <v xml:space="preserve">CAAU5554410           </v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 xml:space="preserve">7 </v>
          </cell>
          <cell r="AA136" t="str">
            <v>0</v>
          </cell>
          <cell r="AB136" t="str">
            <v>42</v>
          </cell>
          <cell r="AC136" t="str">
            <v>11</v>
          </cell>
          <cell r="AD136" t="str">
            <v xml:space="preserve">CAAU5554410              </v>
          </cell>
          <cell r="AE136" t="str">
            <v/>
          </cell>
          <cell r="AF136" t="str">
            <v/>
          </cell>
          <cell r="AG136" t="str">
            <v>13682900</v>
          </cell>
          <cell r="AH136" t="str">
            <v>Pendente</v>
          </cell>
          <cell r="AI136" t="str">
            <v>Não</v>
          </cell>
          <cell r="AJ136" t="str">
            <v>28/01/2022</v>
          </cell>
          <cell r="AK136" t="str">
            <v>Marítimo</v>
          </cell>
          <cell r="AL136" t="str">
            <v>30/01/2022</v>
          </cell>
          <cell r="AM136" t="str">
            <v>15/02/2022</v>
          </cell>
          <cell r="AN136" t="str">
            <v xml:space="preserve">          </v>
          </cell>
        </row>
        <row r="137">
          <cell r="B137">
            <v>80534360</v>
          </cell>
          <cell r="C137" t="str">
            <v xml:space="preserve">540201212 </v>
          </cell>
          <cell r="E137" t="str">
            <v/>
          </cell>
          <cell r="F137" t="str">
            <v/>
          </cell>
          <cell r="G137" t="str">
            <v xml:space="preserve">MSC CATERINA                                      </v>
          </cell>
          <cell r="I137" t="str">
            <v/>
          </cell>
          <cell r="J137">
            <v>24</v>
          </cell>
          <cell r="K137" t="str">
            <v>2</v>
          </cell>
          <cell r="L137" t="str">
            <v>24</v>
          </cell>
          <cell r="M137" t="str">
            <v>130</v>
          </cell>
          <cell r="N137" t="str">
            <v>8</v>
          </cell>
          <cell r="O137" t="str">
            <v>20</v>
          </cell>
          <cell r="P137" t="str">
            <v>13</v>
          </cell>
          <cell r="Q137" t="str">
            <v>0</v>
          </cell>
          <cell r="R137" t="str">
            <v>0</v>
          </cell>
          <cell r="S137" t="str">
            <v>Não</v>
          </cell>
          <cell r="T137" t="str">
            <v xml:space="preserve">TCLU5039528           </v>
          </cell>
          <cell r="U137" t="str">
            <v>07/03/2022</v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Z137" t="str">
            <v xml:space="preserve">7 </v>
          </cell>
          <cell r="AA137" t="str">
            <v>1</v>
          </cell>
          <cell r="AB137" t="str">
            <v>43</v>
          </cell>
          <cell r="AC137" t="str">
            <v>11</v>
          </cell>
          <cell r="AD137" t="str">
            <v xml:space="preserve">TCLU5039528              </v>
          </cell>
          <cell r="AE137" t="str">
            <v/>
          </cell>
          <cell r="AF137" t="str">
            <v/>
          </cell>
          <cell r="AG137" t="str">
            <v>13682900</v>
          </cell>
          <cell r="AH137" t="str">
            <v>Pendente</v>
          </cell>
          <cell r="AI137" t="str">
            <v>Não</v>
          </cell>
          <cell r="AJ137" t="str">
            <v>28/01/2022</v>
          </cell>
          <cell r="AK137" t="str">
            <v>Marítimo</v>
          </cell>
          <cell r="AL137" t="str">
            <v>30/01/2022</v>
          </cell>
          <cell r="AM137" t="str">
            <v>15/02/2022</v>
          </cell>
          <cell r="AN137" t="str">
            <v xml:space="preserve">          </v>
          </cell>
        </row>
        <row r="138">
          <cell r="B138">
            <v>80534361</v>
          </cell>
          <cell r="C138" t="str">
            <v xml:space="preserve">540201214 </v>
          </cell>
          <cell r="E138" t="str">
            <v/>
          </cell>
          <cell r="F138" t="str">
            <v/>
          </cell>
          <cell r="G138" t="str">
            <v xml:space="preserve">MSC CATERINA                                      </v>
          </cell>
          <cell r="I138" t="str">
            <v/>
          </cell>
          <cell r="J138">
            <v>51</v>
          </cell>
          <cell r="K138" t="str">
            <v>5</v>
          </cell>
          <cell r="L138" t="str">
            <v>51</v>
          </cell>
          <cell r="M138" t="str">
            <v>221</v>
          </cell>
          <cell r="N138" t="str">
            <v>5</v>
          </cell>
          <cell r="O138" t="str">
            <v>11</v>
          </cell>
          <cell r="P138" t="str">
            <v>20</v>
          </cell>
          <cell r="Q138" t="str">
            <v>0</v>
          </cell>
          <cell r="R138" t="str">
            <v>0</v>
          </cell>
          <cell r="S138" t="str">
            <v>Não</v>
          </cell>
          <cell r="T138" t="str">
            <v xml:space="preserve">HLXU8541209           </v>
          </cell>
          <cell r="U138" t="str">
            <v>24/02/2022</v>
          </cell>
          <cell r="V138" t="str">
            <v>24/02/2022</v>
          </cell>
          <cell r="W138" t="str">
            <v>Ronie A7152602321</v>
          </cell>
          <cell r="X138" t="str">
            <v>MBB</v>
          </cell>
          <cell r="Y138" t="str">
            <v/>
          </cell>
          <cell r="Z138" t="str">
            <v>14</v>
          </cell>
          <cell r="AA138" t="str">
            <v>1</v>
          </cell>
          <cell r="AB138" t="str">
            <v>41</v>
          </cell>
          <cell r="AC138" t="str">
            <v>11</v>
          </cell>
          <cell r="AD138" t="str">
            <v xml:space="preserve">HLXU8541209              </v>
          </cell>
          <cell r="AE138" t="str">
            <v/>
          </cell>
          <cell r="AF138" t="str">
            <v/>
          </cell>
          <cell r="AG138" t="str">
            <v>13682900</v>
          </cell>
          <cell r="AH138" t="str">
            <v>Pendente</v>
          </cell>
          <cell r="AI138" t="str">
            <v>Não</v>
          </cell>
          <cell r="AJ138" t="str">
            <v>28/01/2022</v>
          </cell>
          <cell r="AK138" t="str">
            <v>Marítimo</v>
          </cell>
          <cell r="AL138" t="str">
            <v>04/02/2022</v>
          </cell>
          <cell r="AM138" t="str">
            <v>15/02/2022</v>
          </cell>
          <cell r="AN138" t="str">
            <v>2203656912</v>
          </cell>
        </row>
        <row r="139">
          <cell r="B139">
            <v>80534366</v>
          </cell>
          <cell r="C139" t="str">
            <v xml:space="preserve">540201216 </v>
          </cell>
          <cell r="E139" t="str">
            <v/>
          </cell>
          <cell r="F139" t="str">
            <v/>
          </cell>
          <cell r="G139" t="str">
            <v xml:space="preserve">MSC CATERINA                                      </v>
          </cell>
          <cell r="I139" t="str">
            <v/>
          </cell>
          <cell r="J139">
            <v>1</v>
          </cell>
          <cell r="K139" t="str">
            <v>1</v>
          </cell>
          <cell r="L139" t="str">
            <v>1</v>
          </cell>
          <cell r="M139" t="str">
            <v>0</v>
          </cell>
          <cell r="N139" t="str">
            <v>0</v>
          </cell>
          <cell r="O139" t="str">
            <v>0</v>
          </cell>
          <cell r="P139" t="str">
            <v>42</v>
          </cell>
          <cell r="Q139" t="str">
            <v>0</v>
          </cell>
          <cell r="R139" t="str">
            <v>0</v>
          </cell>
          <cell r="S139" t="str">
            <v>Não</v>
          </cell>
          <cell r="T139" t="str">
            <v xml:space="preserve">HAMU1246586           </v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 xml:space="preserve">7 </v>
          </cell>
          <cell r="AA139" t="str">
            <v>0</v>
          </cell>
          <cell r="AB139" t="str">
            <v>42</v>
          </cell>
          <cell r="AC139" t="str">
            <v>11</v>
          </cell>
          <cell r="AD139" t="str">
            <v xml:space="preserve">HAMU1246586              </v>
          </cell>
          <cell r="AE139" t="str">
            <v/>
          </cell>
          <cell r="AF139" t="str">
            <v/>
          </cell>
          <cell r="AG139" t="str">
            <v>13682900</v>
          </cell>
          <cell r="AH139" t="str">
            <v>Pendente</v>
          </cell>
          <cell r="AI139" t="str">
            <v>Não</v>
          </cell>
          <cell r="AJ139" t="str">
            <v>28/01/2022</v>
          </cell>
          <cell r="AK139" t="str">
            <v>Marítimo</v>
          </cell>
          <cell r="AL139" t="str">
            <v>30/01/2022</v>
          </cell>
          <cell r="AM139" t="str">
            <v>15/02/2022</v>
          </cell>
          <cell r="AN139" t="str">
            <v xml:space="preserve">          </v>
          </cell>
        </row>
        <row r="140">
          <cell r="B140">
            <v>80534367</v>
          </cell>
          <cell r="C140" t="str">
            <v xml:space="preserve">540201217 </v>
          </cell>
          <cell r="E140" t="str">
            <v/>
          </cell>
          <cell r="F140" t="str">
            <v/>
          </cell>
          <cell r="G140" t="str">
            <v xml:space="preserve">MSC CATERINA                                      </v>
          </cell>
          <cell r="I140" t="str">
            <v/>
          </cell>
          <cell r="J140">
            <v>16</v>
          </cell>
          <cell r="K140" t="str">
            <v>6</v>
          </cell>
          <cell r="L140" t="str">
            <v>16</v>
          </cell>
          <cell r="M140" t="str">
            <v>0</v>
          </cell>
          <cell r="N140" t="str">
            <v>6</v>
          </cell>
          <cell r="O140" t="str">
            <v>0</v>
          </cell>
          <cell r="P140" t="str">
            <v>42</v>
          </cell>
          <cell r="Q140" t="str">
            <v>0</v>
          </cell>
          <cell r="R140" t="str">
            <v>0</v>
          </cell>
          <cell r="S140" t="str">
            <v>Não</v>
          </cell>
          <cell r="T140" t="str">
            <v xml:space="preserve">SEGU6727850           </v>
          </cell>
          <cell r="U140" t="str">
            <v>04/02/2022</v>
          </cell>
          <cell r="V140" t="str">
            <v/>
          </cell>
          <cell r="W140" t="str">
            <v>EXO.TRANSM. GW6E-2800/200KV-12 ( TEZOTO-GIBA ) PUXE SBL</v>
          </cell>
          <cell r="X140" t="str">
            <v>SBL</v>
          </cell>
          <cell r="Y140" t="str">
            <v/>
          </cell>
          <cell r="Z140" t="str">
            <v xml:space="preserve">7 </v>
          </cell>
          <cell r="AA140" t="str">
            <v>4</v>
          </cell>
          <cell r="AB140" t="str">
            <v>48</v>
          </cell>
          <cell r="AC140" t="str">
            <v>11</v>
          </cell>
          <cell r="AD140" t="str">
            <v xml:space="preserve">SEGU6727850              </v>
          </cell>
          <cell r="AE140" t="str">
            <v/>
          </cell>
          <cell r="AF140" t="str">
            <v/>
          </cell>
          <cell r="AG140" t="str">
            <v>13682900</v>
          </cell>
          <cell r="AH140" t="str">
            <v>Pendente</v>
          </cell>
          <cell r="AI140" t="str">
            <v>Não</v>
          </cell>
          <cell r="AJ140" t="str">
            <v>28/01/2022</v>
          </cell>
          <cell r="AK140" t="str">
            <v>Marítimo</v>
          </cell>
          <cell r="AL140" t="str">
            <v>30/01/2022</v>
          </cell>
          <cell r="AM140" t="str">
            <v>15/02/2022</v>
          </cell>
          <cell r="AN140" t="str">
            <v xml:space="preserve">          </v>
          </cell>
        </row>
        <row r="141">
          <cell r="B141">
            <v>80534370</v>
          </cell>
          <cell r="C141" t="str">
            <v xml:space="preserve">540201218 </v>
          </cell>
          <cell r="E141" t="str">
            <v/>
          </cell>
          <cell r="F141" t="str">
            <v/>
          </cell>
          <cell r="G141" t="str">
            <v xml:space="preserve">MSC CATERINA                                      </v>
          </cell>
          <cell r="I141" t="str">
            <v/>
          </cell>
          <cell r="J141">
            <v>4</v>
          </cell>
          <cell r="K141" t="str">
            <v>1</v>
          </cell>
          <cell r="L141" t="str">
            <v>4</v>
          </cell>
          <cell r="M141" t="str">
            <v>0</v>
          </cell>
          <cell r="N141" t="str">
            <v>12</v>
          </cell>
          <cell r="O141" t="str">
            <v>0</v>
          </cell>
          <cell r="P141" t="str">
            <v>14</v>
          </cell>
          <cell r="Q141" t="str">
            <v>0</v>
          </cell>
          <cell r="R141" t="str">
            <v>0</v>
          </cell>
          <cell r="S141" t="str">
            <v>Não</v>
          </cell>
          <cell r="T141" t="str">
            <v xml:space="preserve">CAIU7951277           </v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 xml:space="preserve">7 </v>
          </cell>
          <cell r="AA141" t="str">
            <v>0</v>
          </cell>
          <cell r="AB141" t="str">
            <v>26</v>
          </cell>
          <cell r="AC141" t="str">
            <v>11</v>
          </cell>
          <cell r="AD141" t="str">
            <v xml:space="preserve">CAIU7951277              </v>
          </cell>
          <cell r="AE141" t="str">
            <v/>
          </cell>
          <cell r="AF141" t="str">
            <v/>
          </cell>
          <cell r="AG141" t="str">
            <v>13682900</v>
          </cell>
          <cell r="AH141" t="str">
            <v>Pendente</v>
          </cell>
          <cell r="AI141" t="str">
            <v>Não</v>
          </cell>
          <cell r="AJ141" t="str">
            <v>28/01/2022</v>
          </cell>
          <cell r="AK141" t="str">
            <v>Marítimo</v>
          </cell>
          <cell r="AL141" t="str">
            <v>30/01/2022</v>
          </cell>
          <cell r="AM141" t="str">
            <v>15/02/2022</v>
          </cell>
          <cell r="AN141" t="str">
            <v xml:space="preserve">          </v>
          </cell>
        </row>
        <row r="142">
          <cell r="B142">
            <v>80534375</v>
          </cell>
          <cell r="C142" t="str">
            <v xml:space="preserve">540201219 </v>
          </cell>
          <cell r="E142" t="str">
            <v/>
          </cell>
          <cell r="F142" t="str">
            <v/>
          </cell>
          <cell r="G142" t="str">
            <v xml:space="preserve">MSC CATERINA                                      </v>
          </cell>
          <cell r="I142" t="str">
            <v/>
          </cell>
          <cell r="J142">
            <v>72</v>
          </cell>
          <cell r="K142" t="str">
            <v>21</v>
          </cell>
          <cell r="L142" t="str">
            <v>72</v>
          </cell>
          <cell r="M142" t="str">
            <v>1073</v>
          </cell>
          <cell r="N142" t="str">
            <v>14</v>
          </cell>
          <cell r="O142" t="str">
            <v>1</v>
          </cell>
          <cell r="P142" t="str">
            <v>13</v>
          </cell>
          <cell r="Q142" t="str">
            <v>0</v>
          </cell>
          <cell r="R142" t="str">
            <v>0</v>
          </cell>
          <cell r="S142" t="str">
            <v>Não</v>
          </cell>
          <cell r="T142" t="str">
            <v xml:space="preserve">TCLU6302135           </v>
          </cell>
          <cell r="U142" t="str">
            <v>17/03/2022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 xml:space="preserve">7 </v>
          </cell>
          <cell r="AA142" t="str">
            <v>1</v>
          </cell>
          <cell r="AB142" t="str">
            <v>45</v>
          </cell>
          <cell r="AC142" t="str">
            <v>11</v>
          </cell>
          <cell r="AD142" t="str">
            <v xml:space="preserve">TCLU6302135              </v>
          </cell>
          <cell r="AE142" t="str">
            <v/>
          </cell>
          <cell r="AF142" t="str">
            <v/>
          </cell>
          <cell r="AG142" t="str">
            <v>13682900</v>
          </cell>
          <cell r="AH142" t="str">
            <v>Pendente</v>
          </cell>
          <cell r="AI142" t="str">
            <v>Não</v>
          </cell>
          <cell r="AJ142" t="str">
            <v>28/01/2022</v>
          </cell>
          <cell r="AK142" t="str">
            <v>Marítimo</v>
          </cell>
          <cell r="AL142" t="str">
            <v>30/01/2022</v>
          </cell>
          <cell r="AM142" t="str">
            <v>15/02/2022</v>
          </cell>
          <cell r="AN142" t="str">
            <v xml:space="preserve">          </v>
          </cell>
        </row>
        <row r="143">
          <cell r="B143">
            <v>80533505</v>
          </cell>
          <cell r="C143" t="str">
            <v xml:space="preserve">540201221 </v>
          </cell>
          <cell r="E143" t="str">
            <v/>
          </cell>
          <cell r="F143" t="str">
            <v/>
          </cell>
          <cell r="G143" t="str">
            <v xml:space="preserve">MSC CATERINA                                      </v>
          </cell>
          <cell r="I143" t="str">
            <v/>
          </cell>
          <cell r="J143">
            <v>15</v>
          </cell>
          <cell r="K143" t="str">
            <v>2</v>
          </cell>
          <cell r="L143" t="str">
            <v>15</v>
          </cell>
          <cell r="M143" t="str">
            <v>70</v>
          </cell>
          <cell r="N143" t="str">
            <v>13</v>
          </cell>
          <cell r="O143" t="str">
            <v>11</v>
          </cell>
          <cell r="P143" t="str">
            <v>11</v>
          </cell>
          <cell r="Q143" t="str">
            <v>2</v>
          </cell>
          <cell r="R143" t="str">
            <v>2</v>
          </cell>
          <cell r="S143" t="str">
            <v>Não</v>
          </cell>
          <cell r="T143" t="str">
            <v xml:space="preserve">FCIU7335855           </v>
          </cell>
          <cell r="U143" t="str">
            <v>03/03/2022</v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 xml:space="preserve">7 </v>
          </cell>
          <cell r="AA143" t="str">
            <v>1</v>
          </cell>
          <cell r="AB143" t="str">
            <v>38</v>
          </cell>
          <cell r="AC143" t="str">
            <v>11</v>
          </cell>
          <cell r="AD143" t="str">
            <v xml:space="preserve">FCIU7335855              </v>
          </cell>
          <cell r="AE143" t="str">
            <v/>
          </cell>
          <cell r="AF143" t="str">
            <v/>
          </cell>
          <cell r="AG143" t="str">
            <v>13682900</v>
          </cell>
          <cell r="AH143" t="str">
            <v>Pendente</v>
          </cell>
          <cell r="AI143" t="str">
            <v>Não</v>
          </cell>
          <cell r="AJ143" t="str">
            <v>28/01/2022</v>
          </cell>
          <cell r="AK143" t="str">
            <v>Marítimo</v>
          </cell>
          <cell r="AL143" t="str">
            <v>28/01/2022</v>
          </cell>
          <cell r="AM143" t="str">
            <v>15/02/2022</v>
          </cell>
          <cell r="AN143" t="str">
            <v xml:space="preserve">          </v>
          </cell>
        </row>
        <row r="144">
          <cell r="B144">
            <v>80533469</v>
          </cell>
          <cell r="C144" t="str">
            <v xml:space="preserve">540201222 </v>
          </cell>
          <cell r="E144" t="str">
            <v/>
          </cell>
          <cell r="F144" t="str">
            <v/>
          </cell>
          <cell r="G144" t="str">
            <v xml:space="preserve">MSC CATERINA                                      </v>
          </cell>
          <cell r="I144" t="str">
            <v/>
          </cell>
          <cell r="J144">
            <v>29</v>
          </cell>
          <cell r="K144" t="str">
            <v>2</v>
          </cell>
          <cell r="L144" t="str">
            <v>29</v>
          </cell>
          <cell r="M144" t="str">
            <v>339</v>
          </cell>
          <cell r="N144" t="str">
            <v>13</v>
          </cell>
          <cell r="O144" t="str">
            <v>6</v>
          </cell>
          <cell r="P144" t="str">
            <v>8</v>
          </cell>
          <cell r="Q144" t="str">
            <v>1</v>
          </cell>
          <cell r="R144" t="str">
            <v>1</v>
          </cell>
          <cell r="S144" t="str">
            <v>Não</v>
          </cell>
          <cell r="T144" t="str">
            <v xml:space="preserve">HLBU3106881           </v>
          </cell>
          <cell r="U144" t="str">
            <v>25/02/2022</v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 xml:space="preserve">8 </v>
          </cell>
          <cell r="AA144" t="str">
            <v>3</v>
          </cell>
          <cell r="AB144" t="str">
            <v>32</v>
          </cell>
          <cell r="AC144" t="str">
            <v>11</v>
          </cell>
          <cell r="AD144" t="str">
            <v xml:space="preserve">HLBU3106881              </v>
          </cell>
          <cell r="AE144" t="str">
            <v/>
          </cell>
          <cell r="AF144" t="str">
            <v/>
          </cell>
          <cell r="AG144" t="str">
            <v>13682900</v>
          </cell>
          <cell r="AH144" t="str">
            <v>Pendente</v>
          </cell>
          <cell r="AI144" t="str">
            <v>Não</v>
          </cell>
          <cell r="AJ144" t="str">
            <v>28/01/2022</v>
          </cell>
          <cell r="AK144" t="str">
            <v>Marítimo</v>
          </cell>
          <cell r="AL144" t="str">
            <v>04/02/2022</v>
          </cell>
          <cell r="AM144" t="str">
            <v>15/02/2022</v>
          </cell>
          <cell r="AN144" t="str">
            <v xml:space="preserve">          </v>
          </cell>
        </row>
        <row r="145">
          <cell r="B145">
            <v>80533594</v>
          </cell>
          <cell r="C145" t="str">
            <v xml:space="preserve">540201223 </v>
          </cell>
          <cell r="E145" t="str">
            <v/>
          </cell>
          <cell r="F145" t="str">
            <v/>
          </cell>
          <cell r="G145" t="str">
            <v xml:space="preserve">MSC CATERINA                                      </v>
          </cell>
          <cell r="I145" t="str">
            <v/>
          </cell>
          <cell r="J145">
            <v>1</v>
          </cell>
          <cell r="K145" t="str">
            <v>1</v>
          </cell>
          <cell r="L145" t="str">
            <v>1</v>
          </cell>
          <cell r="M145" t="str">
            <v>0</v>
          </cell>
          <cell r="N145" t="str">
            <v>0</v>
          </cell>
          <cell r="O145" t="str">
            <v>0</v>
          </cell>
          <cell r="P145" t="str">
            <v>41</v>
          </cell>
          <cell r="Q145" t="str">
            <v>0</v>
          </cell>
          <cell r="R145" t="str">
            <v>0</v>
          </cell>
          <cell r="S145" t="str">
            <v>Não</v>
          </cell>
          <cell r="T145" t="str">
            <v xml:space="preserve">HLBU3322690           </v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 xml:space="preserve">7 </v>
          </cell>
          <cell r="AA145" t="str">
            <v>0</v>
          </cell>
          <cell r="AB145" t="str">
            <v>41</v>
          </cell>
          <cell r="AC145" t="str">
            <v>11</v>
          </cell>
          <cell r="AD145" t="str">
            <v xml:space="preserve">HLBU3322690              </v>
          </cell>
          <cell r="AE145" t="str">
            <v/>
          </cell>
          <cell r="AF145" t="str">
            <v/>
          </cell>
          <cell r="AG145" t="str">
            <v>13682900</v>
          </cell>
          <cell r="AH145" t="str">
            <v>Pendente</v>
          </cell>
          <cell r="AI145" t="str">
            <v>Não</v>
          </cell>
          <cell r="AJ145" t="str">
            <v>28/01/2022</v>
          </cell>
          <cell r="AK145" t="str">
            <v>Marítimo</v>
          </cell>
          <cell r="AL145" t="str">
            <v>28/01/2022</v>
          </cell>
          <cell r="AM145" t="str">
            <v>15/02/2022</v>
          </cell>
          <cell r="AN145" t="str">
            <v xml:space="preserve">          </v>
          </cell>
        </row>
        <row r="146">
          <cell r="B146">
            <v>80533620</v>
          </cell>
          <cell r="C146" t="str">
            <v xml:space="preserve">540201224 </v>
          </cell>
          <cell r="E146" t="str">
            <v/>
          </cell>
          <cell r="F146" t="str">
            <v>VERDE</v>
          </cell>
          <cell r="G146" t="str">
            <v xml:space="preserve">MSC CATERINA                                      </v>
          </cell>
          <cell r="H146" t="str">
            <v>2</v>
          </cell>
          <cell r="I146" t="str">
            <v/>
          </cell>
          <cell r="J146">
            <v>22</v>
          </cell>
          <cell r="K146" t="str">
            <v>4</v>
          </cell>
          <cell r="L146" t="str">
            <v>22</v>
          </cell>
          <cell r="M146" t="str">
            <v>0</v>
          </cell>
          <cell r="N146" t="str">
            <v>2</v>
          </cell>
          <cell r="O146" t="str">
            <v>25</v>
          </cell>
          <cell r="P146" t="str">
            <v>21</v>
          </cell>
          <cell r="Q146" t="str">
            <v>0</v>
          </cell>
          <cell r="R146" t="str">
            <v>0</v>
          </cell>
          <cell r="S146" t="str">
            <v>Não</v>
          </cell>
          <cell r="T146" t="str">
            <v xml:space="preserve">HLBU3175497           </v>
          </cell>
          <cell r="U146" t="str">
            <v>21/02/2022</v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>20</v>
          </cell>
          <cell r="AA146" t="str">
            <v>3</v>
          </cell>
          <cell r="AB146" t="str">
            <v>48</v>
          </cell>
          <cell r="AC146" t="str">
            <v>11</v>
          </cell>
          <cell r="AD146" t="str">
            <v xml:space="preserve">HLBU3175497              </v>
          </cell>
          <cell r="AE146" t="str">
            <v/>
          </cell>
          <cell r="AF146" t="str">
            <v/>
          </cell>
          <cell r="AG146" t="str">
            <v>13682900</v>
          </cell>
          <cell r="AH146" t="str">
            <v>Pendente</v>
          </cell>
          <cell r="AI146" t="str">
            <v>Não</v>
          </cell>
          <cell r="AJ146" t="str">
            <v>28/01/2022</v>
          </cell>
          <cell r="AK146" t="str">
            <v>Marítimo</v>
          </cell>
          <cell r="AL146" t="str">
            <v>04/02/2022</v>
          </cell>
          <cell r="AM146" t="str">
            <v>15/02/2022</v>
          </cell>
          <cell r="AN146" t="str">
            <v>2203512120</v>
          </cell>
        </row>
        <row r="147">
          <cell r="B147">
            <v>80533627</v>
          </cell>
          <cell r="C147" t="str">
            <v xml:space="preserve">540201225 </v>
          </cell>
          <cell r="E147" t="str">
            <v/>
          </cell>
          <cell r="F147" t="str">
            <v>VERDE</v>
          </cell>
          <cell r="G147" t="str">
            <v xml:space="preserve">MSC CATERINA                                      </v>
          </cell>
          <cell r="H147" t="str">
            <v>1</v>
          </cell>
          <cell r="I147" t="str">
            <v/>
          </cell>
          <cell r="J147">
            <v>16</v>
          </cell>
          <cell r="K147" t="str">
            <v>3</v>
          </cell>
          <cell r="L147" t="str">
            <v>16</v>
          </cell>
          <cell r="M147" t="str">
            <v>0</v>
          </cell>
          <cell r="N147" t="str">
            <v>31</v>
          </cell>
          <cell r="O147" t="str">
            <v>24</v>
          </cell>
          <cell r="P147" t="str">
            <v>22</v>
          </cell>
          <cell r="Q147" t="str">
            <v>0</v>
          </cell>
          <cell r="R147" t="str">
            <v>0</v>
          </cell>
          <cell r="S147" t="str">
            <v>Não</v>
          </cell>
          <cell r="T147" t="str">
            <v xml:space="preserve">CAIU4216936           </v>
          </cell>
          <cell r="U147" t="str">
            <v>24/02/2022</v>
          </cell>
          <cell r="V147" t="str">
            <v>24/02/2022</v>
          </cell>
          <cell r="W147" t="str">
            <v>Rodrigo R6813530910 / Carlos A4600300203</v>
          </cell>
          <cell r="X147" t="str">
            <v>SBL</v>
          </cell>
          <cell r="Y147" t="str">
            <v/>
          </cell>
          <cell r="Z147" t="str">
            <v>20</v>
          </cell>
          <cell r="AA147" t="str">
            <v>2</v>
          </cell>
          <cell r="AB147" t="str">
            <v>78</v>
          </cell>
          <cell r="AC147" t="str">
            <v>11</v>
          </cell>
          <cell r="AD147" t="str">
            <v xml:space="preserve">CAIU4216936              </v>
          </cell>
          <cell r="AE147" t="str">
            <v/>
          </cell>
          <cell r="AF147" t="str">
            <v/>
          </cell>
          <cell r="AG147" t="str">
            <v>13682900</v>
          </cell>
          <cell r="AH147" t="str">
            <v>Pendente</v>
          </cell>
          <cell r="AI147" t="str">
            <v>Não</v>
          </cell>
          <cell r="AJ147" t="str">
            <v>28/01/2022</v>
          </cell>
          <cell r="AK147" t="str">
            <v>Marítimo</v>
          </cell>
          <cell r="AL147" t="str">
            <v>04/02/2022</v>
          </cell>
          <cell r="AM147" t="str">
            <v>15/02/2022</v>
          </cell>
          <cell r="AN147" t="str">
            <v>2203609949</v>
          </cell>
        </row>
        <row r="148">
          <cell r="B148">
            <v>80533623</v>
          </cell>
          <cell r="C148" t="str">
            <v xml:space="preserve">540201226 </v>
          </cell>
          <cell r="E148" t="str">
            <v/>
          </cell>
          <cell r="F148" t="str">
            <v>VERDE</v>
          </cell>
          <cell r="G148" t="str">
            <v xml:space="preserve">MSC CATERINA                                      </v>
          </cell>
          <cell r="H148" t="str">
            <v>2</v>
          </cell>
          <cell r="I148" t="str">
            <v/>
          </cell>
          <cell r="J148">
            <v>37</v>
          </cell>
          <cell r="K148" t="str">
            <v>3</v>
          </cell>
          <cell r="L148" t="str">
            <v>37</v>
          </cell>
          <cell r="M148" t="str">
            <v>52</v>
          </cell>
          <cell r="N148" t="str">
            <v>7</v>
          </cell>
          <cell r="O148" t="str">
            <v>36</v>
          </cell>
          <cell r="P148" t="str">
            <v>7</v>
          </cell>
          <cell r="Q148" t="str">
            <v>0</v>
          </cell>
          <cell r="R148" t="str">
            <v>0</v>
          </cell>
          <cell r="S148" t="str">
            <v>Não</v>
          </cell>
          <cell r="T148" t="str">
            <v xml:space="preserve">FANU1242854           </v>
          </cell>
          <cell r="U148" t="str">
            <v>03/03/2022</v>
          </cell>
          <cell r="V148" t="str">
            <v/>
          </cell>
          <cell r="W148" t="str">
            <v/>
          </cell>
          <cell r="X148" t="str">
            <v>MBB</v>
          </cell>
          <cell r="Y148" t="str">
            <v/>
          </cell>
          <cell r="Z148" t="str">
            <v>20</v>
          </cell>
          <cell r="AA148" t="str">
            <v>3</v>
          </cell>
          <cell r="AB148" t="str">
            <v>52</v>
          </cell>
          <cell r="AC148" t="str">
            <v>11</v>
          </cell>
          <cell r="AD148" t="str">
            <v xml:space="preserve">FANU1242854              </v>
          </cell>
          <cell r="AE148" t="str">
            <v/>
          </cell>
          <cell r="AF148" t="str">
            <v/>
          </cell>
          <cell r="AG148" t="str">
            <v>13682900</v>
          </cell>
          <cell r="AH148" t="str">
            <v>Pendente</v>
          </cell>
          <cell r="AI148" t="str">
            <v>Não</v>
          </cell>
          <cell r="AJ148" t="str">
            <v>28/01/2022</v>
          </cell>
          <cell r="AK148" t="str">
            <v>Marítimo</v>
          </cell>
          <cell r="AL148" t="str">
            <v>04/02/2022</v>
          </cell>
          <cell r="AM148" t="str">
            <v>15/02/2022</v>
          </cell>
          <cell r="AN148" t="str">
            <v>2203512147</v>
          </cell>
        </row>
        <row r="149">
          <cell r="B149">
            <v>80533628</v>
          </cell>
          <cell r="C149" t="str">
            <v xml:space="preserve">540201227 </v>
          </cell>
          <cell r="E149" t="str">
            <v/>
          </cell>
          <cell r="F149" t="str">
            <v/>
          </cell>
          <cell r="G149" t="str">
            <v xml:space="preserve">MSC CATERINA                                      </v>
          </cell>
          <cell r="I149" t="str">
            <v/>
          </cell>
          <cell r="J149">
            <v>1</v>
          </cell>
          <cell r="K149" t="str">
            <v/>
          </cell>
          <cell r="L149" t="str">
            <v>1</v>
          </cell>
          <cell r="M149" t="str">
            <v>0</v>
          </cell>
          <cell r="N149" t="str">
            <v>0</v>
          </cell>
          <cell r="O149" t="str">
            <v>0</v>
          </cell>
          <cell r="P149" t="str">
            <v>40</v>
          </cell>
          <cell r="Q149" t="str">
            <v>0</v>
          </cell>
          <cell r="R149" t="str">
            <v>0</v>
          </cell>
          <cell r="S149" t="str">
            <v>Não</v>
          </cell>
          <cell r="T149" t="str">
            <v xml:space="preserve">FDCU0309010           </v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Z149" t="str">
            <v xml:space="preserve">7 </v>
          </cell>
          <cell r="AA149" t="str">
            <v>0</v>
          </cell>
          <cell r="AB149" t="str">
            <v>40</v>
          </cell>
          <cell r="AC149" t="str">
            <v>11</v>
          </cell>
          <cell r="AD149" t="str">
            <v xml:space="preserve">FDCU0309010              </v>
          </cell>
          <cell r="AE149" t="str">
            <v/>
          </cell>
          <cell r="AF149" t="str">
            <v/>
          </cell>
          <cell r="AG149" t="str">
            <v>13682900</v>
          </cell>
          <cell r="AH149" t="str">
            <v>Pendente</v>
          </cell>
          <cell r="AI149" t="str">
            <v>Não</v>
          </cell>
          <cell r="AJ149" t="str">
            <v>28/01/2022</v>
          </cell>
          <cell r="AK149" t="str">
            <v>Marítimo</v>
          </cell>
          <cell r="AL149" t="str">
            <v>28/01/2022</v>
          </cell>
          <cell r="AM149" t="str">
            <v>15/02/2022</v>
          </cell>
          <cell r="AN149" t="str">
            <v xml:space="preserve">          </v>
          </cell>
        </row>
        <row r="150">
          <cell r="B150">
            <v>80533624</v>
          </cell>
          <cell r="C150" t="str">
            <v xml:space="preserve">540201228 </v>
          </cell>
          <cell r="E150" t="str">
            <v/>
          </cell>
          <cell r="F150" t="str">
            <v/>
          </cell>
          <cell r="G150" t="str">
            <v xml:space="preserve">MSC CATERINA                                      </v>
          </cell>
          <cell r="I150" t="str">
            <v/>
          </cell>
          <cell r="J150">
            <v>3</v>
          </cell>
          <cell r="K150" t="str">
            <v>1</v>
          </cell>
          <cell r="L150" t="str">
            <v>3</v>
          </cell>
          <cell r="M150" t="str">
            <v>0</v>
          </cell>
          <cell r="N150" t="str">
            <v>20</v>
          </cell>
          <cell r="O150" t="str">
            <v>0</v>
          </cell>
          <cell r="P150" t="str">
            <v>0</v>
          </cell>
          <cell r="Q150" t="str">
            <v>0</v>
          </cell>
          <cell r="R150" t="str">
            <v>0</v>
          </cell>
          <cell r="S150" t="str">
            <v>Não</v>
          </cell>
          <cell r="T150" t="str">
            <v xml:space="preserve">TGHU6154612           </v>
          </cell>
          <cell r="U150" t="str">
            <v>04/03/2022</v>
          </cell>
          <cell r="V150" t="str">
            <v/>
          </cell>
          <cell r="W150" t="str">
            <v/>
          </cell>
          <cell r="X150" t="str">
            <v/>
          </cell>
          <cell r="Y150" t="str">
            <v/>
          </cell>
          <cell r="Z150" t="str">
            <v xml:space="preserve">8 </v>
          </cell>
          <cell r="AA150" t="str">
            <v>2</v>
          </cell>
          <cell r="AB150" t="str">
            <v>20</v>
          </cell>
          <cell r="AC150" t="str">
            <v>11</v>
          </cell>
          <cell r="AD150" t="str">
            <v xml:space="preserve">TGHU6154612              </v>
          </cell>
          <cell r="AE150" t="str">
            <v/>
          </cell>
          <cell r="AF150" t="str">
            <v/>
          </cell>
          <cell r="AG150" t="str">
            <v>13682900</v>
          </cell>
          <cell r="AH150" t="str">
            <v>Pendente</v>
          </cell>
          <cell r="AI150" t="str">
            <v>Não</v>
          </cell>
          <cell r="AJ150" t="str">
            <v>28/01/2022</v>
          </cell>
          <cell r="AK150" t="str">
            <v>Marítimo</v>
          </cell>
          <cell r="AL150" t="str">
            <v>04/02/2022</v>
          </cell>
          <cell r="AM150" t="str">
            <v>15/02/2022</v>
          </cell>
          <cell r="AN150" t="str">
            <v xml:space="preserve">          </v>
          </cell>
        </row>
        <row r="151">
          <cell r="B151">
            <v>80533625</v>
          </cell>
          <cell r="C151" t="str">
            <v xml:space="preserve">540201229 </v>
          </cell>
          <cell r="E151" t="str">
            <v/>
          </cell>
          <cell r="F151" t="str">
            <v/>
          </cell>
          <cell r="G151" t="str">
            <v xml:space="preserve">MSC CATERINA                                      </v>
          </cell>
          <cell r="I151" t="str">
            <v/>
          </cell>
          <cell r="J151">
            <v>1</v>
          </cell>
          <cell r="K151" t="str">
            <v>1</v>
          </cell>
          <cell r="L151" t="str">
            <v>1</v>
          </cell>
          <cell r="M151" t="str">
            <v>0</v>
          </cell>
          <cell r="N151" t="str">
            <v>0</v>
          </cell>
          <cell r="O151" t="str">
            <v>51</v>
          </cell>
          <cell r="P151" t="str">
            <v>0</v>
          </cell>
          <cell r="Q151" t="str">
            <v>0</v>
          </cell>
          <cell r="R151" t="str">
            <v>0</v>
          </cell>
          <cell r="S151" t="str">
            <v>Não</v>
          </cell>
          <cell r="T151" t="str">
            <v xml:space="preserve">UACU5182287           </v>
          </cell>
          <cell r="V151" t="str">
            <v/>
          </cell>
          <cell r="W151" t="str">
            <v>BANCOS ( ALVARO ) PUXE SBL</v>
          </cell>
          <cell r="X151" t="str">
            <v>SBL</v>
          </cell>
          <cell r="Y151" t="str">
            <v/>
          </cell>
          <cell r="Z151" t="str">
            <v xml:space="preserve">7 </v>
          </cell>
          <cell r="AA151" t="str">
            <v>0</v>
          </cell>
          <cell r="AB151" t="str">
            <v>51</v>
          </cell>
          <cell r="AC151" t="str">
            <v>11</v>
          </cell>
          <cell r="AD151" t="str">
            <v xml:space="preserve">UACU5182287              </v>
          </cell>
          <cell r="AE151" t="str">
            <v/>
          </cell>
          <cell r="AF151" t="str">
            <v/>
          </cell>
          <cell r="AG151" t="str">
            <v>13682900</v>
          </cell>
          <cell r="AH151" t="str">
            <v>Pendente</v>
          </cell>
          <cell r="AI151" t="str">
            <v>Não</v>
          </cell>
          <cell r="AJ151" t="str">
            <v>28/01/2022</v>
          </cell>
          <cell r="AK151" t="str">
            <v>Marítimo</v>
          </cell>
          <cell r="AL151" t="str">
            <v>28/01/2022</v>
          </cell>
          <cell r="AM151" t="str">
            <v>15/02/2022</v>
          </cell>
          <cell r="AN151" t="str">
            <v xml:space="preserve">          </v>
          </cell>
        </row>
        <row r="152">
          <cell r="B152">
            <v>80533636</v>
          </cell>
          <cell r="C152" t="str">
            <v xml:space="preserve">540201230 </v>
          </cell>
          <cell r="E152" t="str">
            <v/>
          </cell>
          <cell r="F152" t="str">
            <v/>
          </cell>
          <cell r="G152" t="str">
            <v xml:space="preserve">MSC CATERINA                                      </v>
          </cell>
          <cell r="I152" t="str">
            <v/>
          </cell>
          <cell r="J152">
            <v>1</v>
          </cell>
          <cell r="K152" t="str">
            <v>1</v>
          </cell>
          <cell r="L152" t="str">
            <v>1</v>
          </cell>
          <cell r="M152" t="str">
            <v>0</v>
          </cell>
          <cell r="N152" t="str">
            <v>0</v>
          </cell>
          <cell r="O152" t="str">
            <v>0</v>
          </cell>
          <cell r="P152" t="str">
            <v>40</v>
          </cell>
          <cell r="Q152" t="str">
            <v>0</v>
          </cell>
          <cell r="R152" t="str">
            <v>0</v>
          </cell>
          <cell r="S152" t="str">
            <v>Não</v>
          </cell>
          <cell r="T152" t="str">
            <v xml:space="preserve">HLXU8328180           </v>
          </cell>
          <cell r="V152" t="str">
            <v/>
          </cell>
          <cell r="W152" t="str">
            <v/>
          </cell>
          <cell r="X152" t="str">
            <v/>
          </cell>
          <cell r="Y152" t="str">
            <v/>
          </cell>
          <cell r="Z152" t="str">
            <v xml:space="preserve">7 </v>
          </cell>
          <cell r="AA152" t="str">
            <v>0</v>
          </cell>
          <cell r="AB152" t="str">
            <v>40</v>
          </cell>
          <cell r="AC152" t="str">
            <v>11</v>
          </cell>
          <cell r="AD152" t="str">
            <v xml:space="preserve">HLXU8328180              </v>
          </cell>
          <cell r="AE152" t="str">
            <v/>
          </cell>
          <cell r="AF152" t="str">
            <v/>
          </cell>
          <cell r="AG152" t="str">
            <v>13682900</v>
          </cell>
          <cell r="AH152" t="str">
            <v>Pendente</v>
          </cell>
          <cell r="AI152" t="str">
            <v>Não</v>
          </cell>
          <cell r="AJ152" t="str">
            <v>28/01/2022</v>
          </cell>
          <cell r="AK152" t="str">
            <v>Marítimo</v>
          </cell>
          <cell r="AL152" t="str">
            <v>28/01/2022</v>
          </cell>
          <cell r="AM152" t="str">
            <v>15/02/2022</v>
          </cell>
          <cell r="AN152" t="str">
            <v xml:space="preserve">          </v>
          </cell>
        </row>
        <row r="153">
          <cell r="B153">
            <v>80534376</v>
          </cell>
          <cell r="C153" t="str">
            <v xml:space="preserve">540201231 </v>
          </cell>
          <cell r="E153" t="str">
            <v/>
          </cell>
          <cell r="F153" t="str">
            <v/>
          </cell>
          <cell r="G153" t="str">
            <v xml:space="preserve">MSC CATERINA                                      </v>
          </cell>
          <cell r="I153" t="str">
            <v/>
          </cell>
          <cell r="J153">
            <v>10</v>
          </cell>
          <cell r="K153" t="str">
            <v>2</v>
          </cell>
          <cell r="L153" t="str">
            <v>10</v>
          </cell>
          <cell r="M153" t="str">
            <v>0</v>
          </cell>
          <cell r="N153" t="str">
            <v>13</v>
          </cell>
          <cell r="O153" t="str">
            <v>1</v>
          </cell>
          <cell r="P153" t="str">
            <v>23</v>
          </cell>
          <cell r="Q153" t="str">
            <v>0</v>
          </cell>
          <cell r="R153" t="str">
            <v>0</v>
          </cell>
          <cell r="S153" t="str">
            <v>Não</v>
          </cell>
          <cell r="T153" t="str">
            <v xml:space="preserve">HLBU1443374           </v>
          </cell>
          <cell r="U153" t="str">
            <v>08/03/2022</v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 xml:space="preserve">7 </v>
          </cell>
          <cell r="AA153" t="str">
            <v>1</v>
          </cell>
          <cell r="AB153" t="str">
            <v>37</v>
          </cell>
          <cell r="AC153" t="str">
            <v>11</v>
          </cell>
          <cell r="AD153" t="str">
            <v xml:space="preserve">HLBU1443374              </v>
          </cell>
          <cell r="AE153" t="str">
            <v/>
          </cell>
          <cell r="AF153" t="str">
            <v/>
          </cell>
          <cell r="AG153" t="str">
            <v>13682900</v>
          </cell>
          <cell r="AH153" t="str">
            <v>Pendente</v>
          </cell>
          <cell r="AI153" t="str">
            <v>Não</v>
          </cell>
          <cell r="AJ153" t="str">
            <v>28/01/2022</v>
          </cell>
          <cell r="AK153" t="str">
            <v>Marítimo</v>
          </cell>
          <cell r="AL153" t="str">
            <v>30/01/2022</v>
          </cell>
          <cell r="AM153" t="str">
            <v>15/02/2022</v>
          </cell>
          <cell r="AN153" t="str">
            <v xml:space="preserve">          </v>
          </cell>
        </row>
        <row r="154">
          <cell r="B154">
            <v>80534377</v>
          </cell>
          <cell r="C154" t="str">
            <v xml:space="preserve">540201232 </v>
          </cell>
          <cell r="E154" t="str">
            <v/>
          </cell>
          <cell r="F154" t="str">
            <v/>
          </cell>
          <cell r="G154" t="str">
            <v xml:space="preserve">MSC CATERINA                                      </v>
          </cell>
          <cell r="I154" t="str">
            <v/>
          </cell>
          <cell r="J154">
            <v>15</v>
          </cell>
          <cell r="K154" t="str">
            <v>2</v>
          </cell>
          <cell r="L154" t="str">
            <v>15</v>
          </cell>
          <cell r="M154" t="str">
            <v>0</v>
          </cell>
          <cell r="N154" t="str">
            <v>5</v>
          </cell>
          <cell r="O154" t="str">
            <v>6</v>
          </cell>
          <cell r="P154" t="str">
            <v>38</v>
          </cell>
          <cell r="Q154" t="str">
            <v>0</v>
          </cell>
          <cell r="R154" t="str">
            <v>0</v>
          </cell>
          <cell r="S154" t="str">
            <v>Não</v>
          </cell>
          <cell r="T154" t="str">
            <v xml:space="preserve">BMOU6674579           </v>
          </cell>
          <cell r="U154" t="str">
            <v>03/03/2022</v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Z154" t="str">
            <v xml:space="preserve">7 </v>
          </cell>
          <cell r="AA154" t="str">
            <v>2</v>
          </cell>
          <cell r="AB154" t="str">
            <v>49</v>
          </cell>
          <cell r="AC154" t="str">
            <v>11</v>
          </cell>
          <cell r="AD154" t="str">
            <v xml:space="preserve">BMOU6674579              </v>
          </cell>
          <cell r="AE154" t="str">
            <v/>
          </cell>
          <cell r="AF154" t="str">
            <v/>
          </cell>
          <cell r="AG154" t="str">
            <v>13682900</v>
          </cell>
          <cell r="AH154" t="str">
            <v>Pendente</v>
          </cell>
          <cell r="AI154" t="str">
            <v>Não</v>
          </cell>
          <cell r="AJ154" t="str">
            <v>28/01/2022</v>
          </cell>
          <cell r="AK154" t="str">
            <v>Marítimo</v>
          </cell>
          <cell r="AL154" t="str">
            <v>30/01/2022</v>
          </cell>
          <cell r="AM154" t="str">
            <v>15/02/2022</v>
          </cell>
          <cell r="AN154" t="str">
            <v xml:space="preserve">          </v>
          </cell>
        </row>
        <row r="155">
          <cell r="B155">
            <v>80534380</v>
          </cell>
          <cell r="C155" t="str">
            <v xml:space="preserve">540201233 </v>
          </cell>
          <cell r="E155" t="str">
            <v/>
          </cell>
          <cell r="F155" t="str">
            <v/>
          </cell>
          <cell r="G155" t="str">
            <v xml:space="preserve">MSC CATERINA                                      </v>
          </cell>
          <cell r="I155" t="str">
            <v/>
          </cell>
          <cell r="J155">
            <v>5</v>
          </cell>
          <cell r="K155" t="str">
            <v/>
          </cell>
          <cell r="L155" t="str">
            <v>5</v>
          </cell>
          <cell r="M155" t="str">
            <v>0</v>
          </cell>
          <cell r="N155" t="str">
            <v>0</v>
          </cell>
          <cell r="O155" t="str">
            <v>14</v>
          </cell>
          <cell r="P155" t="str">
            <v>18</v>
          </cell>
          <cell r="Q155" t="str">
            <v>0</v>
          </cell>
          <cell r="R155" t="str">
            <v>0</v>
          </cell>
          <cell r="S155" t="str">
            <v>Não</v>
          </cell>
          <cell r="T155" t="str">
            <v xml:space="preserve">HLBU2103912           </v>
          </cell>
          <cell r="V155" t="str">
            <v/>
          </cell>
          <cell r="W155" t="str">
            <v/>
          </cell>
          <cell r="X155" t="str">
            <v/>
          </cell>
          <cell r="Y155" t="str">
            <v/>
          </cell>
          <cell r="Z155" t="str">
            <v xml:space="preserve">7 </v>
          </cell>
          <cell r="AA155" t="str">
            <v>0</v>
          </cell>
          <cell r="AB155" t="str">
            <v>32</v>
          </cell>
          <cell r="AC155" t="str">
            <v>11</v>
          </cell>
          <cell r="AD155" t="str">
            <v xml:space="preserve">HLBU2103912              </v>
          </cell>
          <cell r="AE155" t="str">
            <v/>
          </cell>
          <cell r="AF155" t="str">
            <v/>
          </cell>
          <cell r="AG155" t="str">
            <v>13682900</v>
          </cell>
          <cell r="AH155" t="str">
            <v>Pendente</v>
          </cell>
          <cell r="AI155" t="str">
            <v>Não</v>
          </cell>
          <cell r="AJ155" t="str">
            <v>28/01/2022</v>
          </cell>
          <cell r="AK155" t="str">
            <v>Marítimo</v>
          </cell>
          <cell r="AL155" t="str">
            <v>30/01/2022</v>
          </cell>
          <cell r="AM155" t="str">
            <v>15/02/2022</v>
          </cell>
          <cell r="AN155" t="str">
            <v xml:space="preserve">          </v>
          </cell>
        </row>
        <row r="156">
          <cell r="B156">
            <v>80534418</v>
          </cell>
          <cell r="C156" t="str">
            <v xml:space="preserve">540201235 </v>
          </cell>
          <cell r="E156" t="str">
            <v/>
          </cell>
          <cell r="F156" t="str">
            <v/>
          </cell>
          <cell r="G156" t="str">
            <v xml:space="preserve">MSC CATERINA                                      </v>
          </cell>
          <cell r="I156" t="str">
            <v/>
          </cell>
          <cell r="J156">
            <v>2</v>
          </cell>
          <cell r="K156" t="str">
            <v>1</v>
          </cell>
          <cell r="L156" t="str">
            <v>2</v>
          </cell>
          <cell r="M156" t="str">
            <v>0</v>
          </cell>
          <cell r="N156" t="str">
            <v>11</v>
          </cell>
          <cell r="O156" t="str">
            <v>0</v>
          </cell>
          <cell r="P156" t="str">
            <v>0</v>
          </cell>
          <cell r="Q156" t="str">
            <v>0</v>
          </cell>
          <cell r="R156" t="str">
            <v>0</v>
          </cell>
          <cell r="S156" t="str">
            <v>Não</v>
          </cell>
          <cell r="T156" t="str">
            <v xml:space="preserve">UACU4078283           </v>
          </cell>
          <cell r="U156" t="str">
            <v>25/02/2022</v>
          </cell>
          <cell r="V156" t="str">
            <v>25/02/2022</v>
          </cell>
          <cell r="W156" t="str">
            <v>Guilherme A9060107221</v>
          </cell>
          <cell r="X156" t="str">
            <v>MBB</v>
          </cell>
          <cell r="Y156" t="str">
            <v/>
          </cell>
          <cell r="Z156" t="str">
            <v xml:space="preserve">7 </v>
          </cell>
          <cell r="AA156" t="str">
            <v>1</v>
          </cell>
          <cell r="AB156" t="str">
            <v>11</v>
          </cell>
          <cell r="AC156" t="str">
            <v>11</v>
          </cell>
          <cell r="AD156" t="str">
            <v xml:space="preserve">UACU4078283              </v>
          </cell>
          <cell r="AE156" t="str">
            <v/>
          </cell>
          <cell r="AF156" t="str">
            <v/>
          </cell>
          <cell r="AG156" t="str">
            <v>13682900</v>
          </cell>
          <cell r="AH156" t="str">
            <v>Pendente</v>
          </cell>
          <cell r="AI156" t="str">
            <v>Não</v>
          </cell>
          <cell r="AJ156" t="str">
            <v>28/01/2022</v>
          </cell>
          <cell r="AK156" t="str">
            <v>Marítimo</v>
          </cell>
          <cell r="AL156" t="str">
            <v>30/01/2022</v>
          </cell>
          <cell r="AM156" t="str">
            <v>15/02/2022</v>
          </cell>
          <cell r="AN156" t="str">
            <v xml:space="preserve">          </v>
          </cell>
        </row>
        <row r="157">
          <cell r="B157">
            <v>80534450</v>
          </cell>
          <cell r="C157" t="str">
            <v xml:space="preserve">540201236 </v>
          </cell>
          <cell r="E157" t="str">
            <v/>
          </cell>
          <cell r="F157" t="str">
            <v/>
          </cell>
          <cell r="G157" t="str">
            <v xml:space="preserve">MSC CATERINA                                      </v>
          </cell>
          <cell r="I157" t="str">
            <v/>
          </cell>
          <cell r="J157">
            <v>19</v>
          </cell>
          <cell r="K157" t="str">
            <v>7</v>
          </cell>
          <cell r="L157" t="str">
            <v>19</v>
          </cell>
          <cell r="M157" t="str">
            <v>1</v>
          </cell>
          <cell r="N157" t="str">
            <v>70</v>
          </cell>
          <cell r="O157" t="str">
            <v>0</v>
          </cell>
          <cell r="P157" t="str">
            <v>3</v>
          </cell>
          <cell r="Q157" t="str">
            <v>0</v>
          </cell>
          <cell r="R157" t="str">
            <v>0</v>
          </cell>
          <cell r="S157" t="str">
            <v>Não</v>
          </cell>
          <cell r="T157" t="str">
            <v xml:space="preserve">UACU5534460           </v>
          </cell>
          <cell r="U157" t="str">
            <v>02/02/2022</v>
          </cell>
          <cell r="V157" t="str">
            <v/>
          </cell>
          <cell r="W157" t="str">
            <v>CJ. CAMBIO ( ALVARO ) PUXE SBL</v>
          </cell>
          <cell r="X157" t="str">
            <v>SBL</v>
          </cell>
          <cell r="Y157" t="str">
            <v/>
          </cell>
          <cell r="Z157" t="str">
            <v xml:space="preserve">8 </v>
          </cell>
          <cell r="AA157" t="str">
            <v>2</v>
          </cell>
          <cell r="AB157" t="str">
            <v>74</v>
          </cell>
          <cell r="AC157" t="str">
            <v>11</v>
          </cell>
          <cell r="AD157" t="str">
            <v xml:space="preserve">UACU5534460              </v>
          </cell>
          <cell r="AE157" t="str">
            <v/>
          </cell>
          <cell r="AF157" t="str">
            <v/>
          </cell>
          <cell r="AG157" t="str">
            <v>13682900</v>
          </cell>
          <cell r="AH157" t="str">
            <v>Pendente</v>
          </cell>
          <cell r="AI157" t="str">
            <v>Não</v>
          </cell>
          <cell r="AJ157" t="str">
            <v>28/01/2022</v>
          </cell>
          <cell r="AK157" t="str">
            <v>Marítimo</v>
          </cell>
          <cell r="AL157" t="str">
            <v>04/02/2022</v>
          </cell>
          <cell r="AM157" t="str">
            <v>15/02/2022</v>
          </cell>
          <cell r="AN157" t="str">
            <v xml:space="preserve">          </v>
          </cell>
        </row>
        <row r="158">
          <cell r="B158">
            <v>80534455</v>
          </cell>
          <cell r="C158" t="str">
            <v xml:space="preserve">540201237 </v>
          </cell>
          <cell r="E158" t="str">
            <v/>
          </cell>
          <cell r="F158" t="str">
            <v/>
          </cell>
          <cell r="G158" t="str">
            <v xml:space="preserve">MSC CATERINA                                      </v>
          </cell>
          <cell r="I158" t="str">
            <v/>
          </cell>
          <cell r="J158">
            <v>51</v>
          </cell>
          <cell r="K158" t="str">
            <v>11</v>
          </cell>
          <cell r="L158" t="str">
            <v>51</v>
          </cell>
          <cell r="M158" t="str">
            <v>245</v>
          </cell>
          <cell r="N158" t="str">
            <v>35</v>
          </cell>
          <cell r="O158" t="str">
            <v>22</v>
          </cell>
          <cell r="P158" t="str">
            <v>21</v>
          </cell>
          <cell r="Q158" t="str">
            <v>0</v>
          </cell>
          <cell r="R158" t="str">
            <v>0</v>
          </cell>
          <cell r="S158" t="str">
            <v>Não</v>
          </cell>
          <cell r="T158" t="str">
            <v xml:space="preserve">HLBU2661257           </v>
          </cell>
          <cell r="U158" t="str">
            <v>07/03/2022</v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 xml:space="preserve">8 </v>
          </cell>
          <cell r="AA158" t="str">
            <v>2</v>
          </cell>
          <cell r="AB158" t="str">
            <v>83</v>
          </cell>
          <cell r="AC158" t="str">
            <v>11</v>
          </cell>
          <cell r="AD158" t="str">
            <v xml:space="preserve">HLBU2661257              </v>
          </cell>
          <cell r="AE158" t="str">
            <v/>
          </cell>
          <cell r="AF158" t="str">
            <v/>
          </cell>
          <cell r="AG158" t="str">
            <v>13682900</v>
          </cell>
          <cell r="AH158" t="str">
            <v>Pendente</v>
          </cell>
          <cell r="AI158" t="str">
            <v>Não</v>
          </cell>
          <cell r="AJ158" t="str">
            <v>28/01/2022</v>
          </cell>
          <cell r="AK158" t="str">
            <v>Marítimo</v>
          </cell>
          <cell r="AL158" t="str">
            <v>04/02/2022</v>
          </cell>
          <cell r="AM158" t="str">
            <v>15/02/2022</v>
          </cell>
          <cell r="AN158" t="str">
            <v xml:space="preserve">          </v>
          </cell>
        </row>
        <row r="159">
          <cell r="B159">
            <v>80534494</v>
          </cell>
          <cell r="C159" t="str">
            <v xml:space="preserve">540201238 </v>
          </cell>
          <cell r="E159" t="str">
            <v/>
          </cell>
          <cell r="F159" t="str">
            <v/>
          </cell>
          <cell r="G159" t="str">
            <v xml:space="preserve">MSC CATERINA                                      </v>
          </cell>
          <cell r="I159" t="str">
            <v/>
          </cell>
          <cell r="J159">
            <v>6</v>
          </cell>
          <cell r="K159" t="str">
            <v>4</v>
          </cell>
          <cell r="L159" t="str">
            <v>6</v>
          </cell>
          <cell r="M159" t="str">
            <v>0</v>
          </cell>
          <cell r="N159" t="str">
            <v>8</v>
          </cell>
          <cell r="O159" t="str">
            <v>6</v>
          </cell>
          <cell r="P159" t="str">
            <v>13</v>
          </cell>
          <cell r="Q159" t="str">
            <v>0</v>
          </cell>
          <cell r="R159" t="str">
            <v>0</v>
          </cell>
          <cell r="S159" t="str">
            <v>Não</v>
          </cell>
          <cell r="T159" t="str">
            <v xml:space="preserve">FSCU7222776           </v>
          </cell>
          <cell r="V159" t="str">
            <v/>
          </cell>
          <cell r="W159" t="str">
            <v>CJ TRAVESSA ( DARIO ) PUXE SBL</v>
          </cell>
          <cell r="X159" t="str">
            <v>SBL</v>
          </cell>
          <cell r="Y159" t="str">
            <v/>
          </cell>
          <cell r="Z159" t="str">
            <v xml:space="preserve">7 </v>
          </cell>
          <cell r="AA159" t="str">
            <v>0</v>
          </cell>
          <cell r="AB159" t="str">
            <v>27</v>
          </cell>
          <cell r="AC159" t="str">
            <v>11</v>
          </cell>
          <cell r="AD159" t="str">
            <v xml:space="preserve">FSCU7222776              </v>
          </cell>
          <cell r="AE159" t="str">
            <v/>
          </cell>
          <cell r="AF159" t="str">
            <v/>
          </cell>
          <cell r="AG159" t="str">
            <v>13682900</v>
          </cell>
          <cell r="AH159" t="str">
            <v>Pendente</v>
          </cell>
          <cell r="AI159" t="str">
            <v>Não</v>
          </cell>
          <cell r="AJ159" t="str">
            <v>28/01/2022</v>
          </cell>
          <cell r="AK159" t="str">
            <v>Marítimo</v>
          </cell>
          <cell r="AL159" t="str">
            <v>30/01/2022</v>
          </cell>
          <cell r="AM159" t="str">
            <v>15/02/2022</v>
          </cell>
          <cell r="AN159" t="str">
            <v xml:space="preserve">          </v>
          </cell>
        </row>
        <row r="160">
          <cell r="B160">
            <v>80534480</v>
          </cell>
          <cell r="C160" t="str">
            <v xml:space="preserve">540201239 </v>
          </cell>
          <cell r="E160" t="str">
            <v/>
          </cell>
          <cell r="F160" t="str">
            <v/>
          </cell>
          <cell r="G160" t="str">
            <v xml:space="preserve">MSC CATERINA                                      </v>
          </cell>
          <cell r="I160" t="str">
            <v/>
          </cell>
          <cell r="J160">
            <v>7</v>
          </cell>
          <cell r="K160" t="str">
            <v>3</v>
          </cell>
          <cell r="L160" t="str">
            <v>7</v>
          </cell>
          <cell r="M160" t="str">
            <v>0</v>
          </cell>
          <cell r="N160" t="str">
            <v>25</v>
          </cell>
          <cell r="O160" t="str">
            <v>4</v>
          </cell>
          <cell r="P160" t="str">
            <v>13</v>
          </cell>
          <cell r="Q160" t="str">
            <v>0</v>
          </cell>
          <cell r="R160" t="str">
            <v>0</v>
          </cell>
          <cell r="S160" t="str">
            <v>Não</v>
          </cell>
          <cell r="T160" t="str">
            <v xml:space="preserve">UETU5434932           </v>
          </cell>
          <cell r="U160" t="str">
            <v>24/02/2022</v>
          </cell>
          <cell r="V160" t="str">
            <v>24/02/2022</v>
          </cell>
          <cell r="W160" t="str">
            <v>CJ TRAVESSA ( DARIO ) PUXE SBL / Carlos A  4600300203</v>
          </cell>
          <cell r="X160" t="str">
            <v>SBL</v>
          </cell>
          <cell r="Y160" t="str">
            <v/>
          </cell>
          <cell r="Z160" t="str">
            <v>14</v>
          </cell>
          <cell r="AA160" t="str">
            <v>1</v>
          </cell>
          <cell r="AB160" t="str">
            <v>42</v>
          </cell>
          <cell r="AC160" t="str">
            <v>11</v>
          </cell>
          <cell r="AD160" t="str">
            <v xml:space="preserve">UETU5434932              </v>
          </cell>
          <cell r="AE160" t="str">
            <v/>
          </cell>
          <cell r="AF160" t="str">
            <v/>
          </cell>
          <cell r="AG160" t="str">
            <v>13682900</v>
          </cell>
          <cell r="AH160" t="str">
            <v>Pendente</v>
          </cell>
          <cell r="AI160" t="str">
            <v>Não</v>
          </cell>
          <cell r="AJ160" t="str">
            <v>28/01/2022</v>
          </cell>
          <cell r="AK160" t="str">
            <v>Marítimo</v>
          </cell>
          <cell r="AL160" t="str">
            <v>04/02/2022</v>
          </cell>
          <cell r="AM160" t="str">
            <v>15/02/2022</v>
          </cell>
          <cell r="AN160" t="str">
            <v>2203656920</v>
          </cell>
        </row>
        <row r="161">
          <cell r="B161">
            <v>80534509</v>
          </cell>
          <cell r="C161" t="str">
            <v xml:space="preserve">540201240 </v>
          </cell>
          <cell r="E161" t="str">
            <v/>
          </cell>
          <cell r="F161" t="str">
            <v>VERDE</v>
          </cell>
          <cell r="G161" t="str">
            <v xml:space="preserve">MSC CATERINA                                      </v>
          </cell>
          <cell r="H161" t="str">
            <v>1</v>
          </cell>
          <cell r="I161" t="str">
            <v/>
          </cell>
          <cell r="J161">
            <v>2</v>
          </cell>
          <cell r="K161" t="str">
            <v>2</v>
          </cell>
          <cell r="L161" t="str">
            <v>2</v>
          </cell>
          <cell r="M161" t="str">
            <v>0</v>
          </cell>
          <cell r="N161" t="str">
            <v>0</v>
          </cell>
          <cell r="O161" t="str">
            <v>0</v>
          </cell>
          <cell r="P161" t="str">
            <v>22</v>
          </cell>
          <cell r="Q161" t="str">
            <v>0</v>
          </cell>
          <cell r="R161" t="str">
            <v>0</v>
          </cell>
          <cell r="S161" t="str">
            <v>Não</v>
          </cell>
          <cell r="T161" t="str">
            <v xml:space="preserve">FANU1724959           </v>
          </cell>
          <cell r="U161" t="str">
            <v>24/02/2022</v>
          </cell>
          <cell r="V161" t="str">
            <v>24/02/2022</v>
          </cell>
          <cell r="W161" t="str">
            <v>Rodrigo A9753300500</v>
          </cell>
          <cell r="X161" t="str">
            <v>MBB</v>
          </cell>
          <cell r="Y161" t="str">
            <v/>
          </cell>
          <cell r="Z161" t="str">
            <v>20</v>
          </cell>
          <cell r="AA161" t="str">
            <v>1</v>
          </cell>
          <cell r="AB161" t="str">
            <v>22</v>
          </cell>
          <cell r="AC161" t="str">
            <v>11</v>
          </cell>
          <cell r="AD161" t="str">
            <v xml:space="preserve">FANU1724959              </v>
          </cell>
          <cell r="AE161" t="str">
            <v/>
          </cell>
          <cell r="AF161" t="str">
            <v/>
          </cell>
          <cell r="AG161" t="str">
            <v>13682900</v>
          </cell>
          <cell r="AH161" t="str">
            <v>Pendente</v>
          </cell>
          <cell r="AI161" t="str">
            <v>Não</v>
          </cell>
          <cell r="AJ161" t="str">
            <v>28/01/2022</v>
          </cell>
          <cell r="AK161" t="str">
            <v>Marítimo</v>
          </cell>
          <cell r="AL161" t="str">
            <v>04/02/2022</v>
          </cell>
          <cell r="AM161" t="str">
            <v>15/02/2022</v>
          </cell>
          <cell r="AN161" t="str">
            <v>2203609957</v>
          </cell>
        </row>
        <row r="162">
          <cell r="B162">
            <v>80534510</v>
          </cell>
          <cell r="C162" t="str">
            <v xml:space="preserve">540201241 </v>
          </cell>
          <cell r="E162" t="str">
            <v/>
          </cell>
          <cell r="F162" t="str">
            <v>VERDE</v>
          </cell>
          <cell r="G162" t="str">
            <v xml:space="preserve">MSC CATERINA                                      </v>
          </cell>
          <cell r="H162" t="str">
            <v>2</v>
          </cell>
          <cell r="I162" t="str">
            <v/>
          </cell>
          <cell r="J162">
            <v>21</v>
          </cell>
          <cell r="K162" t="str">
            <v>4</v>
          </cell>
          <cell r="L162" t="str">
            <v>21</v>
          </cell>
          <cell r="M162" t="str">
            <v>0</v>
          </cell>
          <cell r="N162" t="str">
            <v>5</v>
          </cell>
          <cell r="O162" t="str">
            <v>22</v>
          </cell>
          <cell r="P162" t="str">
            <v>22</v>
          </cell>
          <cell r="Q162" t="str">
            <v>0</v>
          </cell>
          <cell r="R162" t="str">
            <v>0</v>
          </cell>
          <cell r="S162" t="str">
            <v>Não</v>
          </cell>
          <cell r="T162" t="str">
            <v xml:space="preserve">GESU5320130           </v>
          </cell>
          <cell r="U162" t="str">
            <v>03/03/2022</v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Z162" t="str">
            <v>20</v>
          </cell>
          <cell r="AA162" t="str">
            <v>2</v>
          </cell>
          <cell r="AB162" t="str">
            <v>49</v>
          </cell>
          <cell r="AC162" t="str">
            <v>11</v>
          </cell>
          <cell r="AD162" t="str">
            <v xml:space="preserve">GESU5320130              </v>
          </cell>
          <cell r="AE162" t="str">
            <v/>
          </cell>
          <cell r="AF162" t="str">
            <v/>
          </cell>
          <cell r="AG162" t="str">
            <v>13682900</v>
          </cell>
          <cell r="AH162" t="str">
            <v>Pendente</v>
          </cell>
          <cell r="AI162" t="str">
            <v>Não</v>
          </cell>
          <cell r="AJ162" t="str">
            <v>28/01/2022</v>
          </cell>
          <cell r="AK162" t="str">
            <v>Marítimo</v>
          </cell>
          <cell r="AL162" t="str">
            <v>04/02/2022</v>
          </cell>
          <cell r="AM162" t="str">
            <v>15/02/2022</v>
          </cell>
          <cell r="AN162" t="str">
            <v>2203512155</v>
          </cell>
        </row>
        <row r="163">
          <cell r="B163">
            <v>80534515</v>
          </cell>
          <cell r="C163" t="str">
            <v xml:space="preserve">540201242 </v>
          </cell>
          <cell r="E163" t="str">
            <v/>
          </cell>
          <cell r="F163" t="str">
            <v/>
          </cell>
          <cell r="G163" t="str">
            <v xml:space="preserve">MSC CATERINA                                      </v>
          </cell>
          <cell r="I163" t="str">
            <v/>
          </cell>
          <cell r="J163">
            <v>12</v>
          </cell>
          <cell r="K163" t="str">
            <v>1</v>
          </cell>
          <cell r="L163" t="str">
            <v>12</v>
          </cell>
          <cell r="M163" t="str">
            <v>0</v>
          </cell>
          <cell r="N163" t="str">
            <v>0</v>
          </cell>
          <cell r="O163" t="str">
            <v>14</v>
          </cell>
          <cell r="P163" t="str">
            <v>21</v>
          </cell>
          <cell r="Q163" t="str">
            <v>0</v>
          </cell>
          <cell r="R163" t="str">
            <v>0</v>
          </cell>
          <cell r="S163" t="str">
            <v>Não</v>
          </cell>
          <cell r="T163" t="str">
            <v xml:space="preserve">UACU5149606           </v>
          </cell>
          <cell r="U163" t="str">
            <v>10/03/2022</v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 xml:space="preserve">7 </v>
          </cell>
          <cell r="AA163" t="str">
            <v>1</v>
          </cell>
          <cell r="AB163" t="str">
            <v>35</v>
          </cell>
          <cell r="AC163" t="str">
            <v>11</v>
          </cell>
          <cell r="AD163" t="str">
            <v xml:space="preserve">UACU5149606              </v>
          </cell>
          <cell r="AE163" t="str">
            <v/>
          </cell>
          <cell r="AF163" t="str">
            <v/>
          </cell>
          <cell r="AG163" t="str">
            <v>13682900</v>
          </cell>
          <cell r="AH163" t="str">
            <v>Pendente</v>
          </cell>
          <cell r="AI163" t="str">
            <v>Não</v>
          </cell>
          <cell r="AJ163" t="str">
            <v>28/01/2022</v>
          </cell>
          <cell r="AK163" t="str">
            <v>Marítimo</v>
          </cell>
          <cell r="AL163" t="str">
            <v>30/01/2022</v>
          </cell>
          <cell r="AM163" t="str">
            <v>15/02/2022</v>
          </cell>
          <cell r="AN163" t="str">
            <v xml:space="preserve">          </v>
          </cell>
        </row>
        <row r="164">
          <cell r="B164">
            <v>80534513</v>
          </cell>
          <cell r="C164" t="str">
            <v xml:space="preserve">540201243 </v>
          </cell>
          <cell r="E164" t="str">
            <v/>
          </cell>
          <cell r="F164" t="str">
            <v/>
          </cell>
          <cell r="G164" t="str">
            <v xml:space="preserve">MSC CATERINA                                      </v>
          </cell>
          <cell r="I164" t="str">
            <v/>
          </cell>
          <cell r="J164">
            <v>10</v>
          </cell>
          <cell r="K164" t="str">
            <v>4</v>
          </cell>
          <cell r="L164" t="str">
            <v>10</v>
          </cell>
          <cell r="M164" t="str">
            <v>0</v>
          </cell>
          <cell r="N164" t="str">
            <v>33</v>
          </cell>
          <cell r="O164" t="str">
            <v>7</v>
          </cell>
          <cell r="P164" t="str">
            <v>8</v>
          </cell>
          <cell r="Q164" t="str">
            <v>0</v>
          </cell>
          <cell r="R164" t="str">
            <v>0</v>
          </cell>
          <cell r="S164" t="str">
            <v>Não</v>
          </cell>
          <cell r="T164" t="str">
            <v xml:space="preserve">UACU5390110           </v>
          </cell>
          <cell r="U164" t="str">
            <v>24/02/2022</v>
          </cell>
          <cell r="V164" t="str">
            <v>24/02/2022</v>
          </cell>
          <cell r="W164" t="str">
            <v>CJ TRAVESSA ( DARIO ) PUXE SBL/ Mariana A9613101622 7284</v>
          </cell>
          <cell r="X164" t="str">
            <v>SBL</v>
          </cell>
          <cell r="Y164" t="str">
            <v/>
          </cell>
          <cell r="Z164" t="str">
            <v>14</v>
          </cell>
          <cell r="AA164" t="str">
            <v>2</v>
          </cell>
          <cell r="AB164" t="str">
            <v>48</v>
          </cell>
          <cell r="AC164" t="str">
            <v>11</v>
          </cell>
          <cell r="AD164" t="str">
            <v xml:space="preserve">UACU5390110              </v>
          </cell>
          <cell r="AE164" t="str">
            <v/>
          </cell>
          <cell r="AF164" t="str">
            <v/>
          </cell>
          <cell r="AG164" t="str">
            <v>13682900</v>
          </cell>
          <cell r="AH164" t="str">
            <v>Pendente</v>
          </cell>
          <cell r="AI164" t="str">
            <v>Não</v>
          </cell>
          <cell r="AJ164" t="str">
            <v>28/01/2022</v>
          </cell>
          <cell r="AK164" t="str">
            <v>Marítimo</v>
          </cell>
          <cell r="AL164" t="str">
            <v>04/02/2022</v>
          </cell>
          <cell r="AM164" t="str">
            <v>15/02/2022</v>
          </cell>
          <cell r="AN164" t="str">
            <v>2203657340</v>
          </cell>
        </row>
        <row r="165">
          <cell r="B165">
            <v>80534526</v>
          </cell>
          <cell r="C165" t="str">
            <v xml:space="preserve">540201244 </v>
          </cell>
          <cell r="E165" t="str">
            <v/>
          </cell>
          <cell r="F165" t="str">
            <v/>
          </cell>
          <cell r="G165" t="str">
            <v xml:space="preserve">MSC CATERINA                                      </v>
          </cell>
          <cell r="I165" t="str">
            <v/>
          </cell>
          <cell r="J165">
            <v>37</v>
          </cell>
          <cell r="K165" t="str">
            <v>17</v>
          </cell>
          <cell r="L165" t="str">
            <v>37</v>
          </cell>
          <cell r="M165" t="str">
            <v>139</v>
          </cell>
          <cell r="N165" t="str">
            <v>17</v>
          </cell>
          <cell r="O165" t="str">
            <v>3</v>
          </cell>
          <cell r="P165" t="str">
            <v>27</v>
          </cell>
          <cell r="Q165" t="str">
            <v>1</v>
          </cell>
          <cell r="R165" t="str">
            <v>1</v>
          </cell>
          <cell r="S165" t="str">
            <v>Não</v>
          </cell>
          <cell r="T165" t="str">
            <v xml:space="preserve">CAIU9419833           </v>
          </cell>
          <cell r="V165" t="str">
            <v/>
          </cell>
          <cell r="W165" t="str">
            <v>(SNS) TROCA DE NOTA</v>
          </cell>
          <cell r="X165" t="str">
            <v/>
          </cell>
          <cell r="Y165" t="str">
            <v/>
          </cell>
          <cell r="Z165" t="str">
            <v xml:space="preserve">7 </v>
          </cell>
          <cell r="AA165" t="str">
            <v>0</v>
          </cell>
          <cell r="AB165" t="str">
            <v>55</v>
          </cell>
          <cell r="AC165" t="str">
            <v>11</v>
          </cell>
          <cell r="AD165" t="str">
            <v xml:space="preserve">CAIU9419833              </v>
          </cell>
          <cell r="AE165" t="str">
            <v/>
          </cell>
          <cell r="AF165" t="str">
            <v/>
          </cell>
          <cell r="AG165" t="str">
            <v>13682900</v>
          </cell>
          <cell r="AH165" t="str">
            <v>Pendente</v>
          </cell>
          <cell r="AI165" t="str">
            <v>Não</v>
          </cell>
          <cell r="AJ165" t="str">
            <v>28/01/2022</v>
          </cell>
          <cell r="AK165" t="str">
            <v>Marítimo</v>
          </cell>
          <cell r="AL165" t="str">
            <v>30/01/2022</v>
          </cell>
          <cell r="AM165" t="str">
            <v>15/02/2022</v>
          </cell>
          <cell r="AN165" t="str">
            <v xml:space="preserve">          </v>
          </cell>
        </row>
        <row r="166">
          <cell r="B166">
            <v>80534523</v>
          </cell>
          <cell r="C166" t="str">
            <v xml:space="preserve">540201245 </v>
          </cell>
          <cell r="E166" t="str">
            <v/>
          </cell>
          <cell r="F166" t="str">
            <v/>
          </cell>
          <cell r="G166" t="str">
            <v xml:space="preserve">MSC CATERINA                                      </v>
          </cell>
          <cell r="I166" t="str">
            <v/>
          </cell>
          <cell r="J166">
            <v>3</v>
          </cell>
          <cell r="K166" t="str">
            <v>1</v>
          </cell>
          <cell r="L166" t="str">
            <v>3</v>
          </cell>
          <cell r="M166" t="str">
            <v>0</v>
          </cell>
          <cell r="N166" t="str">
            <v>11</v>
          </cell>
          <cell r="O166" t="str">
            <v>0</v>
          </cell>
          <cell r="P166" t="str">
            <v>0</v>
          </cell>
          <cell r="Q166" t="str">
            <v>0</v>
          </cell>
          <cell r="R166" t="str">
            <v>0</v>
          </cell>
          <cell r="S166" t="str">
            <v>Não</v>
          </cell>
          <cell r="T166" t="str">
            <v xml:space="preserve">SEGU3569427           </v>
          </cell>
          <cell r="U166" t="str">
            <v>24/02/2022</v>
          </cell>
          <cell r="V166" t="str">
            <v>24/02/2022</v>
          </cell>
          <cell r="W166" t="str">
            <v>Guilherme A9060107221</v>
          </cell>
          <cell r="X166" t="str">
            <v>SBL</v>
          </cell>
          <cell r="Y166" t="str">
            <v/>
          </cell>
          <cell r="Z166" t="str">
            <v>14</v>
          </cell>
          <cell r="AA166" t="str">
            <v>1</v>
          </cell>
          <cell r="AB166" t="str">
            <v>11</v>
          </cell>
          <cell r="AC166" t="str">
            <v>11</v>
          </cell>
          <cell r="AD166" t="str">
            <v xml:space="preserve">SEGU3569427              </v>
          </cell>
          <cell r="AE166" t="str">
            <v/>
          </cell>
          <cell r="AF166" t="str">
            <v/>
          </cell>
          <cell r="AG166" t="str">
            <v>13682900</v>
          </cell>
          <cell r="AH166" t="str">
            <v>Pendente</v>
          </cell>
          <cell r="AI166" t="str">
            <v>Não</v>
          </cell>
          <cell r="AJ166" t="str">
            <v>28/01/2022</v>
          </cell>
          <cell r="AK166" t="str">
            <v>Marítimo</v>
          </cell>
          <cell r="AL166" t="str">
            <v>04/02/2022</v>
          </cell>
          <cell r="AM166" t="str">
            <v>15/02/2022</v>
          </cell>
          <cell r="AN166" t="str">
            <v>2203657358</v>
          </cell>
        </row>
        <row r="167">
          <cell r="B167">
            <v>80534539</v>
          </cell>
          <cell r="C167" t="str">
            <v xml:space="preserve">540201246 </v>
          </cell>
          <cell r="E167" t="str">
            <v/>
          </cell>
          <cell r="F167" t="str">
            <v/>
          </cell>
          <cell r="G167" t="str">
            <v xml:space="preserve">MSC CATERINA                                      </v>
          </cell>
          <cell r="I167" t="str">
            <v/>
          </cell>
          <cell r="J167">
            <v>4</v>
          </cell>
          <cell r="K167" t="str">
            <v>1</v>
          </cell>
          <cell r="L167" t="str">
            <v>4</v>
          </cell>
          <cell r="M167" t="str">
            <v>0</v>
          </cell>
          <cell r="N167" t="str">
            <v>11</v>
          </cell>
          <cell r="O167" t="str">
            <v>0</v>
          </cell>
          <cell r="P167" t="str">
            <v>0</v>
          </cell>
          <cell r="Q167" t="str">
            <v>0</v>
          </cell>
          <cell r="R167" t="str">
            <v>0</v>
          </cell>
          <cell r="S167" t="str">
            <v>Não</v>
          </cell>
          <cell r="T167" t="str">
            <v xml:space="preserve">HLBU2952566           </v>
          </cell>
          <cell r="V167" t="str">
            <v/>
          </cell>
          <cell r="W167" t="str">
            <v/>
          </cell>
          <cell r="X167" t="str">
            <v/>
          </cell>
          <cell r="Y167" t="str">
            <v/>
          </cell>
          <cell r="Z167" t="str">
            <v xml:space="preserve">7 </v>
          </cell>
          <cell r="AA167" t="str">
            <v>0</v>
          </cell>
          <cell r="AB167" t="str">
            <v>11</v>
          </cell>
          <cell r="AC167" t="str">
            <v>11</v>
          </cell>
          <cell r="AD167" t="str">
            <v xml:space="preserve">HLBU2952566              </v>
          </cell>
          <cell r="AE167" t="str">
            <v/>
          </cell>
          <cell r="AF167" t="str">
            <v/>
          </cell>
          <cell r="AG167" t="str">
            <v>13682900</v>
          </cell>
          <cell r="AH167" t="str">
            <v>Pendente</v>
          </cell>
          <cell r="AI167" t="str">
            <v>Não</v>
          </cell>
          <cell r="AJ167" t="str">
            <v>28/01/2022</v>
          </cell>
          <cell r="AK167" t="str">
            <v>Marítimo</v>
          </cell>
          <cell r="AL167" t="str">
            <v>30/01/2022</v>
          </cell>
          <cell r="AM167" t="str">
            <v>15/02/2022</v>
          </cell>
          <cell r="AN167" t="str">
            <v xml:space="preserve">          </v>
          </cell>
        </row>
        <row r="168">
          <cell r="B168">
            <v>80534540</v>
          </cell>
          <cell r="C168" t="str">
            <v xml:space="preserve">540201247 </v>
          </cell>
          <cell r="E168" t="str">
            <v/>
          </cell>
          <cell r="F168" t="str">
            <v/>
          </cell>
          <cell r="G168" t="str">
            <v xml:space="preserve">MSC CATERINA                                      </v>
          </cell>
          <cell r="I168" t="str">
            <v/>
          </cell>
          <cell r="J168">
            <v>12</v>
          </cell>
          <cell r="K168" t="str">
            <v>6</v>
          </cell>
          <cell r="L168" t="str">
            <v>12</v>
          </cell>
          <cell r="M168" t="str">
            <v>0</v>
          </cell>
          <cell r="N168" t="str">
            <v>18</v>
          </cell>
          <cell r="O168" t="str">
            <v>4</v>
          </cell>
          <cell r="P168" t="str">
            <v>14</v>
          </cell>
          <cell r="Q168" t="str">
            <v>0</v>
          </cell>
          <cell r="R168" t="str">
            <v>0</v>
          </cell>
          <cell r="S168" t="str">
            <v>Não</v>
          </cell>
          <cell r="T168" t="str">
            <v xml:space="preserve">TCNU1510160           </v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Z168" t="str">
            <v xml:space="preserve">7 </v>
          </cell>
          <cell r="AA168" t="str">
            <v>0</v>
          </cell>
          <cell r="AB168" t="str">
            <v>36</v>
          </cell>
          <cell r="AC168" t="str">
            <v>11</v>
          </cell>
          <cell r="AD168" t="str">
            <v xml:space="preserve">TCNU1510160              </v>
          </cell>
          <cell r="AE168" t="str">
            <v/>
          </cell>
          <cell r="AF168" t="str">
            <v/>
          </cell>
          <cell r="AG168" t="str">
            <v>13682900</v>
          </cell>
          <cell r="AH168" t="str">
            <v>Pendente</v>
          </cell>
          <cell r="AI168" t="str">
            <v>Não</v>
          </cell>
          <cell r="AJ168" t="str">
            <v>28/01/2022</v>
          </cell>
          <cell r="AK168" t="str">
            <v>Marítimo</v>
          </cell>
          <cell r="AL168" t="str">
            <v>30/01/2022</v>
          </cell>
          <cell r="AM168" t="str">
            <v>15/02/2022</v>
          </cell>
          <cell r="AN168" t="str">
            <v xml:space="preserve">          </v>
          </cell>
        </row>
        <row r="169">
          <cell r="B169">
            <v>80534549</v>
          </cell>
          <cell r="C169" t="str">
            <v xml:space="preserve">540201248 </v>
          </cell>
          <cell r="E169" t="str">
            <v/>
          </cell>
          <cell r="F169" t="str">
            <v/>
          </cell>
          <cell r="G169" t="str">
            <v xml:space="preserve">MSC CATERINA                                      </v>
          </cell>
          <cell r="I169" t="str">
            <v/>
          </cell>
          <cell r="J169">
            <v>5</v>
          </cell>
          <cell r="K169" t="str">
            <v>3</v>
          </cell>
          <cell r="L169" t="str">
            <v>5</v>
          </cell>
          <cell r="M169" t="str">
            <v>0</v>
          </cell>
          <cell r="N169" t="str">
            <v>4</v>
          </cell>
          <cell r="O169" t="str">
            <v>1</v>
          </cell>
          <cell r="P169" t="str">
            <v>44</v>
          </cell>
          <cell r="Q169" t="str">
            <v>0</v>
          </cell>
          <cell r="R169" t="str">
            <v>0</v>
          </cell>
          <cell r="S169" t="str">
            <v>Não</v>
          </cell>
          <cell r="T169" t="str">
            <v xml:space="preserve">TEMU7175069           </v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Z169" t="str">
            <v xml:space="preserve">7 </v>
          </cell>
          <cell r="AA169" t="str">
            <v>0</v>
          </cell>
          <cell r="AB169" t="str">
            <v>49</v>
          </cell>
          <cell r="AC169" t="str">
            <v>11</v>
          </cell>
          <cell r="AD169" t="str">
            <v xml:space="preserve">TEMU7175069              </v>
          </cell>
          <cell r="AE169" t="str">
            <v/>
          </cell>
          <cell r="AF169" t="str">
            <v/>
          </cell>
          <cell r="AG169" t="str">
            <v>13682900</v>
          </cell>
          <cell r="AH169" t="str">
            <v>Pendente</v>
          </cell>
          <cell r="AI169" t="str">
            <v>Não</v>
          </cell>
          <cell r="AJ169" t="str">
            <v>28/01/2022</v>
          </cell>
          <cell r="AK169" t="str">
            <v>Marítimo</v>
          </cell>
          <cell r="AL169" t="str">
            <v>30/01/2022</v>
          </cell>
          <cell r="AM169" t="str">
            <v>15/02/2022</v>
          </cell>
          <cell r="AN169" t="str">
            <v xml:space="preserve">          </v>
          </cell>
        </row>
        <row r="170">
          <cell r="B170">
            <v>80534550</v>
          </cell>
          <cell r="C170" t="str">
            <v xml:space="preserve">540201249 </v>
          </cell>
          <cell r="E170" t="str">
            <v/>
          </cell>
          <cell r="F170" t="str">
            <v>VERDE</v>
          </cell>
          <cell r="G170" t="str">
            <v xml:space="preserve">MSC CATERINA                                      </v>
          </cell>
          <cell r="H170" t="str">
            <v>2</v>
          </cell>
          <cell r="I170" t="str">
            <v/>
          </cell>
          <cell r="J170">
            <v>15</v>
          </cell>
          <cell r="K170" t="str">
            <v>7</v>
          </cell>
          <cell r="L170" t="str">
            <v>15</v>
          </cell>
          <cell r="M170" t="str">
            <v>0</v>
          </cell>
          <cell r="N170" t="str">
            <v>17</v>
          </cell>
          <cell r="O170" t="str">
            <v>11</v>
          </cell>
          <cell r="P170" t="str">
            <v>11</v>
          </cell>
          <cell r="Q170" t="str">
            <v>0</v>
          </cell>
          <cell r="R170" t="str">
            <v>0</v>
          </cell>
          <cell r="S170" t="str">
            <v>Não</v>
          </cell>
          <cell r="T170" t="str">
            <v xml:space="preserve">UACU5169520           </v>
          </cell>
          <cell r="U170" t="str">
            <v>25/02/2022</v>
          </cell>
          <cell r="V170" t="str">
            <v>25/02/2022</v>
          </cell>
          <cell r="W170" t="str">
            <v>Ronie A3842600109 / Milani A9738300265    7D66</v>
          </cell>
          <cell r="X170" t="str">
            <v>SBL</v>
          </cell>
          <cell r="Y170" t="str">
            <v/>
          </cell>
          <cell r="Z170" t="str">
            <v>20</v>
          </cell>
          <cell r="AA170" t="str">
            <v>2</v>
          </cell>
          <cell r="AB170" t="str">
            <v>39</v>
          </cell>
          <cell r="AC170" t="str">
            <v>11</v>
          </cell>
          <cell r="AD170" t="str">
            <v xml:space="preserve">UACU5169520              </v>
          </cell>
          <cell r="AE170" t="str">
            <v/>
          </cell>
          <cell r="AF170" t="str">
            <v/>
          </cell>
          <cell r="AG170" t="str">
            <v>13682900</v>
          </cell>
          <cell r="AH170" t="str">
            <v>Pendente</v>
          </cell>
          <cell r="AI170" t="str">
            <v>Não</v>
          </cell>
          <cell r="AJ170" t="str">
            <v>28/01/2022</v>
          </cell>
          <cell r="AK170" t="str">
            <v>Marítimo</v>
          </cell>
          <cell r="AL170" t="str">
            <v>04/02/2022</v>
          </cell>
          <cell r="AM170" t="str">
            <v>15/02/2022</v>
          </cell>
          <cell r="AN170" t="str">
            <v>2203508670</v>
          </cell>
        </row>
        <row r="171">
          <cell r="B171">
            <v>80534578</v>
          </cell>
          <cell r="C171" t="str">
            <v xml:space="preserve">540201250 </v>
          </cell>
          <cell r="E171" t="str">
            <v/>
          </cell>
          <cell r="F171" t="str">
            <v>VERDE</v>
          </cell>
          <cell r="G171" t="str">
            <v xml:space="preserve">MSC CATERINA                                      </v>
          </cell>
          <cell r="H171" t="str">
            <v>1</v>
          </cell>
          <cell r="I171" t="str">
            <v/>
          </cell>
          <cell r="J171">
            <v>23</v>
          </cell>
          <cell r="K171" t="str">
            <v>13</v>
          </cell>
          <cell r="L171" t="str">
            <v>23</v>
          </cell>
          <cell r="M171" t="str">
            <v>77</v>
          </cell>
          <cell r="N171" t="str">
            <v>32</v>
          </cell>
          <cell r="O171" t="str">
            <v>1</v>
          </cell>
          <cell r="P171" t="str">
            <v>11</v>
          </cell>
          <cell r="Q171" t="str">
            <v>0</v>
          </cell>
          <cell r="R171" t="str">
            <v>0</v>
          </cell>
          <cell r="S171" t="str">
            <v>Não</v>
          </cell>
          <cell r="T171" t="str">
            <v xml:space="preserve">FSCU9976950           </v>
          </cell>
          <cell r="U171" t="str">
            <v>24/02/2022</v>
          </cell>
          <cell r="V171" t="str">
            <v>24/02/2022</v>
          </cell>
          <cell r="W171" t="str">
            <v>Ronie A3842600109</v>
          </cell>
          <cell r="X171" t="str">
            <v>MBB</v>
          </cell>
          <cell r="Y171" t="str">
            <v/>
          </cell>
          <cell r="Z171" t="str">
            <v>20</v>
          </cell>
          <cell r="AA171" t="str">
            <v>1</v>
          </cell>
          <cell r="AB171" t="str">
            <v>46</v>
          </cell>
          <cell r="AC171" t="str">
            <v>11</v>
          </cell>
          <cell r="AD171" t="str">
            <v xml:space="preserve">FSCU9976950              </v>
          </cell>
          <cell r="AE171" t="str">
            <v/>
          </cell>
          <cell r="AF171" t="str">
            <v/>
          </cell>
          <cell r="AG171" t="str">
            <v>13682900</v>
          </cell>
          <cell r="AH171" t="str">
            <v>Pendente</v>
          </cell>
          <cell r="AI171" t="str">
            <v>Não</v>
          </cell>
          <cell r="AJ171" t="str">
            <v>28/01/2022</v>
          </cell>
          <cell r="AK171" t="str">
            <v>Marítimo</v>
          </cell>
          <cell r="AL171" t="str">
            <v>04/02/2022</v>
          </cell>
          <cell r="AM171" t="str">
            <v>15/02/2022</v>
          </cell>
          <cell r="AN171" t="str">
            <v>2203608632</v>
          </cell>
        </row>
        <row r="172">
          <cell r="B172">
            <v>80534572</v>
          </cell>
          <cell r="C172" t="str">
            <v xml:space="preserve">540201251 </v>
          </cell>
          <cell r="E172" t="str">
            <v/>
          </cell>
          <cell r="F172" t="str">
            <v/>
          </cell>
          <cell r="G172" t="str">
            <v xml:space="preserve">MSC CATERINA                                      </v>
          </cell>
          <cell r="I172" t="str">
            <v/>
          </cell>
          <cell r="J172">
            <v>5</v>
          </cell>
          <cell r="K172" t="str">
            <v>2</v>
          </cell>
          <cell r="L172" t="str">
            <v>5</v>
          </cell>
          <cell r="M172" t="str">
            <v>0</v>
          </cell>
          <cell r="N172" t="str">
            <v>0</v>
          </cell>
          <cell r="O172" t="str">
            <v>7</v>
          </cell>
          <cell r="P172" t="str">
            <v>24</v>
          </cell>
          <cell r="Q172" t="str">
            <v>0</v>
          </cell>
          <cell r="R172" t="str">
            <v>0</v>
          </cell>
          <cell r="S172" t="str">
            <v>Não</v>
          </cell>
          <cell r="T172" t="str">
            <v xml:space="preserve">HLBU2781669           </v>
          </cell>
          <cell r="V172" t="str">
            <v/>
          </cell>
          <cell r="W172" t="str">
            <v>REFORCO DIR ( DARIO ) PUXE SBL</v>
          </cell>
          <cell r="X172" t="str">
            <v>SBL</v>
          </cell>
          <cell r="Y172" t="str">
            <v/>
          </cell>
          <cell r="Z172" t="str">
            <v xml:space="preserve">7 </v>
          </cell>
          <cell r="AA172" t="str">
            <v>0</v>
          </cell>
          <cell r="AB172" t="str">
            <v>31</v>
          </cell>
          <cell r="AC172" t="str">
            <v>11</v>
          </cell>
          <cell r="AD172" t="str">
            <v xml:space="preserve">HLBU2781669              </v>
          </cell>
          <cell r="AE172" t="str">
            <v/>
          </cell>
          <cell r="AF172" t="str">
            <v/>
          </cell>
          <cell r="AG172" t="str">
            <v>13682900</v>
          </cell>
          <cell r="AH172" t="str">
            <v>Pendente</v>
          </cell>
          <cell r="AI172" t="str">
            <v>Não</v>
          </cell>
          <cell r="AJ172" t="str">
            <v>28/01/2022</v>
          </cell>
          <cell r="AK172" t="str">
            <v>Marítimo</v>
          </cell>
          <cell r="AL172" t="str">
            <v>30/01/2022</v>
          </cell>
          <cell r="AM172" t="str">
            <v>15/02/2022</v>
          </cell>
          <cell r="AN172" t="str">
            <v xml:space="preserve">          </v>
          </cell>
        </row>
        <row r="173">
          <cell r="B173">
            <v>80534573</v>
          </cell>
          <cell r="C173" t="str">
            <v xml:space="preserve">540201252 </v>
          </cell>
          <cell r="E173" t="str">
            <v/>
          </cell>
          <cell r="F173" t="str">
            <v>VERDE</v>
          </cell>
          <cell r="G173" t="str">
            <v xml:space="preserve">MSC CATERINA                                      </v>
          </cell>
          <cell r="H173" t="str">
            <v>2</v>
          </cell>
          <cell r="I173" t="str">
            <v/>
          </cell>
          <cell r="J173">
            <v>9</v>
          </cell>
          <cell r="K173" t="str">
            <v>4</v>
          </cell>
          <cell r="L173" t="str">
            <v>9</v>
          </cell>
          <cell r="M173" t="str">
            <v>0</v>
          </cell>
          <cell r="N173" t="str">
            <v>34</v>
          </cell>
          <cell r="O173" t="str">
            <v>0</v>
          </cell>
          <cell r="P173" t="str">
            <v>9</v>
          </cell>
          <cell r="Q173" t="str">
            <v>0</v>
          </cell>
          <cell r="R173" t="str">
            <v>0</v>
          </cell>
          <cell r="S173" t="str">
            <v>Não</v>
          </cell>
          <cell r="T173" t="str">
            <v xml:space="preserve">FANU1146341           </v>
          </cell>
          <cell r="V173" t="str">
            <v/>
          </cell>
          <cell r="W173" t="str">
            <v/>
          </cell>
          <cell r="X173" t="str">
            <v/>
          </cell>
          <cell r="Y173" t="str">
            <v/>
          </cell>
          <cell r="Z173" t="str">
            <v>20</v>
          </cell>
          <cell r="AA173" t="str">
            <v>0</v>
          </cell>
          <cell r="AB173" t="str">
            <v>44</v>
          </cell>
          <cell r="AC173" t="str">
            <v>11</v>
          </cell>
          <cell r="AD173" t="str">
            <v xml:space="preserve">FANU1146341              </v>
          </cell>
          <cell r="AE173" t="str">
            <v/>
          </cell>
          <cell r="AF173" t="str">
            <v/>
          </cell>
          <cell r="AG173" t="str">
            <v>13682900</v>
          </cell>
          <cell r="AH173" t="str">
            <v>Pendente</v>
          </cell>
          <cell r="AI173" t="str">
            <v>Não</v>
          </cell>
          <cell r="AJ173" t="str">
            <v>28/01/2022</v>
          </cell>
          <cell r="AK173" t="str">
            <v>Marítimo</v>
          </cell>
          <cell r="AL173" t="str">
            <v>04/02/2022</v>
          </cell>
          <cell r="AM173" t="str">
            <v>15/02/2022</v>
          </cell>
          <cell r="AN173" t="str">
            <v>2203513674</v>
          </cell>
        </row>
        <row r="174">
          <cell r="B174">
            <v>80534575</v>
          </cell>
          <cell r="C174" t="str">
            <v xml:space="preserve">540201253 </v>
          </cell>
          <cell r="E174" t="str">
            <v/>
          </cell>
          <cell r="F174" t="str">
            <v/>
          </cell>
          <cell r="G174" t="str">
            <v xml:space="preserve">MSC CATERINA                                      </v>
          </cell>
          <cell r="I174" t="str">
            <v/>
          </cell>
          <cell r="J174">
            <v>3</v>
          </cell>
          <cell r="K174" t="str">
            <v/>
          </cell>
          <cell r="L174" t="str">
            <v>3</v>
          </cell>
          <cell r="M174" t="str">
            <v>0</v>
          </cell>
          <cell r="N174" t="str">
            <v>0</v>
          </cell>
          <cell r="O174" t="str">
            <v>19</v>
          </cell>
          <cell r="P174" t="str">
            <v>0</v>
          </cell>
          <cell r="Q174" t="str">
            <v>0</v>
          </cell>
          <cell r="R174" t="str">
            <v>0</v>
          </cell>
          <cell r="S174" t="str">
            <v>Não</v>
          </cell>
          <cell r="T174" t="str">
            <v xml:space="preserve">CAAU5324470           </v>
          </cell>
          <cell r="V174" t="str">
            <v/>
          </cell>
          <cell r="W174" t="str">
            <v/>
          </cell>
          <cell r="X174" t="str">
            <v/>
          </cell>
          <cell r="Y174" t="str">
            <v/>
          </cell>
          <cell r="Z174" t="str">
            <v xml:space="preserve">7 </v>
          </cell>
          <cell r="AA174" t="str">
            <v>0</v>
          </cell>
          <cell r="AB174" t="str">
            <v>19</v>
          </cell>
          <cell r="AC174" t="str">
            <v>11</v>
          </cell>
          <cell r="AD174" t="str">
            <v xml:space="preserve">CAAU5324470              </v>
          </cell>
          <cell r="AE174" t="str">
            <v/>
          </cell>
          <cell r="AF174" t="str">
            <v/>
          </cell>
          <cell r="AG174" t="str">
            <v>13682900</v>
          </cell>
          <cell r="AH174" t="str">
            <v>Pendente</v>
          </cell>
          <cell r="AI174" t="str">
            <v>Não</v>
          </cell>
          <cell r="AJ174" t="str">
            <v>28/01/2022</v>
          </cell>
          <cell r="AK174" t="str">
            <v>Marítimo</v>
          </cell>
          <cell r="AL174" t="str">
            <v>30/01/2022</v>
          </cell>
          <cell r="AM174" t="str">
            <v>15/02/2022</v>
          </cell>
          <cell r="AN174" t="str">
            <v xml:space="preserve">          </v>
          </cell>
        </row>
        <row r="175">
          <cell r="B175">
            <v>80534596</v>
          </cell>
          <cell r="C175" t="str">
            <v xml:space="preserve">540201255 </v>
          </cell>
          <cell r="E175" t="str">
            <v/>
          </cell>
          <cell r="F175" t="str">
            <v/>
          </cell>
          <cell r="G175" t="str">
            <v xml:space="preserve">MSC CATERINA                                      </v>
          </cell>
          <cell r="I175" t="str">
            <v/>
          </cell>
          <cell r="J175">
            <v>5</v>
          </cell>
          <cell r="K175" t="str">
            <v>1</v>
          </cell>
          <cell r="L175" t="str">
            <v>5</v>
          </cell>
          <cell r="M175" t="str">
            <v>0</v>
          </cell>
          <cell r="N175" t="str">
            <v>0</v>
          </cell>
          <cell r="O175" t="str">
            <v>14</v>
          </cell>
          <cell r="P175" t="str">
            <v>30</v>
          </cell>
          <cell r="Q175" t="str">
            <v>0</v>
          </cell>
          <cell r="R175" t="str">
            <v>0</v>
          </cell>
          <cell r="S175" t="str">
            <v>Não</v>
          </cell>
          <cell r="T175" t="str">
            <v xml:space="preserve">FSCU8943524           </v>
          </cell>
          <cell r="V175" t="str">
            <v/>
          </cell>
          <cell r="W175" t="str">
            <v/>
          </cell>
          <cell r="X175" t="str">
            <v/>
          </cell>
          <cell r="Y175" t="str">
            <v/>
          </cell>
          <cell r="Z175" t="str">
            <v xml:space="preserve">7 </v>
          </cell>
          <cell r="AA175" t="str">
            <v>0</v>
          </cell>
          <cell r="AB175" t="str">
            <v>44</v>
          </cell>
          <cell r="AC175" t="str">
            <v>11</v>
          </cell>
          <cell r="AD175" t="str">
            <v xml:space="preserve">FSCU8943524              </v>
          </cell>
          <cell r="AE175" t="str">
            <v/>
          </cell>
          <cell r="AF175" t="str">
            <v/>
          </cell>
          <cell r="AG175" t="str">
            <v>13682900</v>
          </cell>
          <cell r="AH175" t="str">
            <v>Pendente</v>
          </cell>
          <cell r="AI175" t="str">
            <v>Não</v>
          </cell>
          <cell r="AJ175" t="str">
            <v>28/01/2022</v>
          </cell>
          <cell r="AK175" t="str">
            <v>Marítimo</v>
          </cell>
          <cell r="AL175" t="str">
            <v>30/01/2022</v>
          </cell>
          <cell r="AM175" t="str">
            <v>15/02/2022</v>
          </cell>
          <cell r="AN175" t="str">
            <v xml:space="preserve">          </v>
          </cell>
        </row>
        <row r="176">
          <cell r="B176">
            <v>80534597</v>
          </cell>
          <cell r="C176" t="str">
            <v xml:space="preserve">540201256 </v>
          </cell>
          <cell r="E176" t="str">
            <v/>
          </cell>
          <cell r="F176" t="str">
            <v/>
          </cell>
          <cell r="G176" t="str">
            <v xml:space="preserve">MSC CATERINA                                      </v>
          </cell>
          <cell r="I176" t="str">
            <v/>
          </cell>
          <cell r="J176">
            <v>5</v>
          </cell>
          <cell r="K176" t="str">
            <v/>
          </cell>
          <cell r="L176" t="str">
            <v>5</v>
          </cell>
          <cell r="M176" t="str">
            <v>0</v>
          </cell>
          <cell r="N176" t="str">
            <v>0</v>
          </cell>
          <cell r="O176" t="str">
            <v>10</v>
          </cell>
          <cell r="P176" t="str">
            <v>4</v>
          </cell>
          <cell r="Q176" t="str">
            <v>0</v>
          </cell>
          <cell r="R176" t="str">
            <v>0</v>
          </cell>
          <cell r="S176" t="str">
            <v>Não</v>
          </cell>
          <cell r="T176" t="str">
            <v xml:space="preserve">HLBU2906560           </v>
          </cell>
          <cell r="U176" t="str">
            <v>24/02/2022</v>
          </cell>
          <cell r="V176" t="str">
            <v>24/02/2022</v>
          </cell>
          <cell r="W176" t="str">
            <v>REFORCO DIR ( DARIO ) PUXE SBL/ Silas A96069067 8R35</v>
          </cell>
          <cell r="X176" t="str">
            <v>SBL</v>
          </cell>
          <cell r="Y176" t="str">
            <v/>
          </cell>
          <cell r="Z176" t="str">
            <v>14</v>
          </cell>
          <cell r="AA176" t="str">
            <v>1</v>
          </cell>
          <cell r="AB176" t="str">
            <v>14</v>
          </cell>
          <cell r="AC176" t="str">
            <v>11</v>
          </cell>
          <cell r="AD176" t="str">
            <v xml:space="preserve">HLBU2906560              </v>
          </cell>
          <cell r="AE176" t="str">
            <v/>
          </cell>
          <cell r="AF176" t="str">
            <v/>
          </cell>
          <cell r="AG176" t="str">
            <v>13682900</v>
          </cell>
          <cell r="AH176" t="str">
            <v>Pendente</v>
          </cell>
          <cell r="AI176" t="str">
            <v>Não</v>
          </cell>
          <cell r="AJ176" t="str">
            <v>28/01/2022</v>
          </cell>
          <cell r="AK176" t="str">
            <v>Marítimo</v>
          </cell>
          <cell r="AL176" t="str">
            <v>04/02/2022</v>
          </cell>
          <cell r="AM176" t="str">
            <v>15/02/2022</v>
          </cell>
          <cell r="AN176" t="str">
            <v>2203657382</v>
          </cell>
        </row>
        <row r="177">
          <cell r="B177">
            <v>80534598</v>
          </cell>
          <cell r="C177" t="str">
            <v xml:space="preserve">540201257 </v>
          </cell>
          <cell r="E177" t="str">
            <v/>
          </cell>
          <cell r="F177" t="str">
            <v/>
          </cell>
          <cell r="G177" t="str">
            <v xml:space="preserve">MSC CATERINA                                      </v>
          </cell>
          <cell r="I177" t="str">
            <v/>
          </cell>
          <cell r="J177">
            <v>1</v>
          </cell>
          <cell r="K177" t="str">
            <v>1</v>
          </cell>
          <cell r="L177" t="str">
            <v>1</v>
          </cell>
          <cell r="M177" t="str">
            <v>0</v>
          </cell>
          <cell r="N177" t="str">
            <v>0</v>
          </cell>
          <cell r="O177" t="str">
            <v>51</v>
          </cell>
          <cell r="P177" t="str">
            <v>0</v>
          </cell>
          <cell r="Q177" t="str">
            <v>0</v>
          </cell>
          <cell r="R177" t="str">
            <v>0</v>
          </cell>
          <cell r="S177" t="str">
            <v>Não</v>
          </cell>
          <cell r="T177" t="str">
            <v xml:space="preserve">TRLU8240793           </v>
          </cell>
          <cell r="V177" t="str">
            <v/>
          </cell>
          <cell r="W177" t="str">
            <v>BANCOS ( ALVARO ) PUXE SBL</v>
          </cell>
          <cell r="X177" t="str">
            <v>SBL</v>
          </cell>
          <cell r="Y177" t="str">
            <v/>
          </cell>
          <cell r="Z177" t="str">
            <v xml:space="preserve">7 </v>
          </cell>
          <cell r="AA177" t="str">
            <v>0</v>
          </cell>
          <cell r="AB177" t="str">
            <v>51</v>
          </cell>
          <cell r="AC177" t="str">
            <v>11</v>
          </cell>
          <cell r="AD177" t="str">
            <v xml:space="preserve">TRLU8240793              </v>
          </cell>
          <cell r="AE177" t="str">
            <v/>
          </cell>
          <cell r="AF177" t="str">
            <v/>
          </cell>
          <cell r="AG177" t="str">
            <v>13682900</v>
          </cell>
          <cell r="AH177" t="str">
            <v>Pendente</v>
          </cell>
          <cell r="AI177" t="str">
            <v>Não</v>
          </cell>
          <cell r="AJ177" t="str">
            <v>28/01/2022</v>
          </cell>
          <cell r="AK177" t="str">
            <v>Marítimo</v>
          </cell>
          <cell r="AL177" t="str">
            <v>30/01/2022</v>
          </cell>
          <cell r="AM177" t="str">
            <v>15/02/2022</v>
          </cell>
          <cell r="AN177" t="str">
            <v xml:space="preserve">          </v>
          </cell>
        </row>
        <row r="178">
          <cell r="B178">
            <v>80534583</v>
          </cell>
          <cell r="C178" t="str">
            <v xml:space="preserve">540201258 </v>
          </cell>
          <cell r="E178" t="str">
            <v/>
          </cell>
          <cell r="F178" t="str">
            <v/>
          </cell>
          <cell r="G178" t="str">
            <v xml:space="preserve">MSC CATERINA                                      </v>
          </cell>
          <cell r="I178" t="str">
            <v/>
          </cell>
          <cell r="J178">
            <v>6</v>
          </cell>
          <cell r="K178" t="str">
            <v>2</v>
          </cell>
          <cell r="L178" t="str">
            <v>6</v>
          </cell>
          <cell r="M178" t="str">
            <v>0</v>
          </cell>
          <cell r="N178" t="str">
            <v>15</v>
          </cell>
          <cell r="O178" t="str">
            <v>0</v>
          </cell>
          <cell r="P178" t="str">
            <v>21</v>
          </cell>
          <cell r="Q178" t="str">
            <v>0</v>
          </cell>
          <cell r="R178" t="str">
            <v>0</v>
          </cell>
          <cell r="S178" t="str">
            <v>Não</v>
          </cell>
          <cell r="T178" t="str">
            <v xml:space="preserve">TGBU6885770           </v>
          </cell>
          <cell r="V178" t="str">
            <v/>
          </cell>
          <cell r="W178" t="str">
            <v/>
          </cell>
          <cell r="X178" t="str">
            <v/>
          </cell>
          <cell r="Y178" t="str">
            <v/>
          </cell>
          <cell r="Z178" t="str">
            <v xml:space="preserve">7 </v>
          </cell>
          <cell r="AA178" t="str">
            <v>0</v>
          </cell>
          <cell r="AB178" t="str">
            <v>36</v>
          </cell>
          <cell r="AC178" t="str">
            <v>11</v>
          </cell>
          <cell r="AD178" t="str">
            <v xml:space="preserve">TGBU6885770              </v>
          </cell>
          <cell r="AE178" t="str">
            <v/>
          </cell>
          <cell r="AF178" t="str">
            <v/>
          </cell>
          <cell r="AG178" t="str">
            <v>13682900</v>
          </cell>
          <cell r="AH178" t="str">
            <v>Pendente</v>
          </cell>
          <cell r="AI178" t="str">
            <v>Não</v>
          </cell>
          <cell r="AJ178" t="str">
            <v>28/01/2022</v>
          </cell>
          <cell r="AK178" t="str">
            <v>Marítimo</v>
          </cell>
          <cell r="AL178" t="str">
            <v>30/01/2022</v>
          </cell>
          <cell r="AM178" t="str">
            <v>15/02/2022</v>
          </cell>
          <cell r="AN178" t="str">
            <v xml:space="preserve">          </v>
          </cell>
        </row>
        <row r="179">
          <cell r="B179">
            <v>80533662</v>
          </cell>
          <cell r="C179" t="str">
            <v xml:space="preserve">540201259 </v>
          </cell>
          <cell r="E179" t="str">
            <v/>
          </cell>
          <cell r="F179" t="str">
            <v/>
          </cell>
          <cell r="G179" t="str">
            <v xml:space="preserve">MSC CATERINA                                      </v>
          </cell>
          <cell r="I179" t="str">
            <v/>
          </cell>
          <cell r="J179">
            <v>17</v>
          </cell>
          <cell r="K179" t="str">
            <v>5</v>
          </cell>
          <cell r="L179" t="str">
            <v>17</v>
          </cell>
          <cell r="M179" t="str">
            <v>180</v>
          </cell>
          <cell r="N179" t="str">
            <v>13</v>
          </cell>
          <cell r="O179" t="str">
            <v>15</v>
          </cell>
          <cell r="P179" t="str">
            <v>6</v>
          </cell>
          <cell r="Q179" t="str">
            <v>0</v>
          </cell>
          <cell r="R179" t="str">
            <v>0</v>
          </cell>
          <cell r="S179" t="str">
            <v>Não</v>
          </cell>
          <cell r="T179" t="str">
            <v xml:space="preserve">HLBU2377636           </v>
          </cell>
          <cell r="U179" t="str">
            <v>03/03/2022</v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 xml:space="preserve">7 </v>
          </cell>
          <cell r="AA179" t="str">
            <v>1</v>
          </cell>
          <cell r="AB179" t="str">
            <v>36</v>
          </cell>
          <cell r="AC179" t="str">
            <v>11</v>
          </cell>
          <cell r="AD179" t="str">
            <v xml:space="preserve">HLBU2377636              </v>
          </cell>
          <cell r="AE179" t="str">
            <v/>
          </cell>
          <cell r="AF179" t="str">
            <v/>
          </cell>
          <cell r="AG179" t="str">
            <v>13682900</v>
          </cell>
          <cell r="AH179" t="str">
            <v>Pendente</v>
          </cell>
          <cell r="AI179" t="str">
            <v>Não</v>
          </cell>
          <cell r="AJ179" t="str">
            <v>28/01/2022</v>
          </cell>
          <cell r="AK179" t="str">
            <v>Marítimo</v>
          </cell>
          <cell r="AL179" t="str">
            <v>28/01/2022</v>
          </cell>
          <cell r="AM179" t="str">
            <v>15/02/2022</v>
          </cell>
          <cell r="AN179" t="str">
            <v xml:space="preserve">          </v>
          </cell>
        </row>
        <row r="180">
          <cell r="B180">
            <v>80533674</v>
          </cell>
          <cell r="C180" t="str">
            <v xml:space="preserve">540201260 </v>
          </cell>
          <cell r="E180" t="str">
            <v/>
          </cell>
          <cell r="F180" t="str">
            <v/>
          </cell>
          <cell r="G180" t="str">
            <v xml:space="preserve">MSC CATERINA                                      </v>
          </cell>
          <cell r="I180" t="str">
            <v/>
          </cell>
          <cell r="J180">
            <v>12</v>
          </cell>
          <cell r="K180" t="str">
            <v>4</v>
          </cell>
          <cell r="L180" t="str">
            <v>12</v>
          </cell>
          <cell r="M180" t="str">
            <v>0</v>
          </cell>
          <cell r="N180" t="str">
            <v>0</v>
          </cell>
          <cell r="O180" t="str">
            <v>14</v>
          </cell>
          <cell r="P180" t="str">
            <v>23</v>
          </cell>
          <cell r="Q180" t="str">
            <v>0</v>
          </cell>
          <cell r="R180" t="str">
            <v>0</v>
          </cell>
          <cell r="S180" t="str">
            <v>Não</v>
          </cell>
          <cell r="T180" t="str">
            <v xml:space="preserve">TCLU6361420           </v>
          </cell>
          <cell r="V180" t="str">
            <v/>
          </cell>
          <cell r="W180" t="str">
            <v/>
          </cell>
          <cell r="X180" t="str">
            <v/>
          </cell>
          <cell r="Y180" t="str">
            <v/>
          </cell>
          <cell r="Z180" t="str">
            <v xml:space="preserve">7 </v>
          </cell>
          <cell r="AA180" t="str">
            <v>0</v>
          </cell>
          <cell r="AB180" t="str">
            <v>37</v>
          </cell>
          <cell r="AC180" t="str">
            <v>11</v>
          </cell>
          <cell r="AD180" t="str">
            <v xml:space="preserve">TCLU6361420              </v>
          </cell>
          <cell r="AE180" t="str">
            <v/>
          </cell>
          <cell r="AF180" t="str">
            <v/>
          </cell>
          <cell r="AG180" t="str">
            <v>13682900</v>
          </cell>
          <cell r="AH180" t="str">
            <v>Pendente</v>
          </cell>
          <cell r="AI180" t="str">
            <v>Não</v>
          </cell>
          <cell r="AJ180" t="str">
            <v>28/01/2022</v>
          </cell>
          <cell r="AK180" t="str">
            <v>Marítimo</v>
          </cell>
          <cell r="AL180" t="str">
            <v>28/01/2022</v>
          </cell>
          <cell r="AM180" t="str">
            <v>15/02/2022</v>
          </cell>
          <cell r="AN180" t="str">
            <v xml:space="preserve">          </v>
          </cell>
        </row>
        <row r="181">
          <cell r="B181">
            <v>80533675</v>
          </cell>
          <cell r="C181" t="str">
            <v xml:space="preserve">540201261 </v>
          </cell>
          <cell r="E181" t="str">
            <v/>
          </cell>
          <cell r="F181" t="str">
            <v>VERDE</v>
          </cell>
          <cell r="G181" t="str">
            <v xml:space="preserve">MSC CATERINA                                      </v>
          </cell>
          <cell r="H181" t="str">
            <v>1</v>
          </cell>
          <cell r="I181" t="str">
            <v/>
          </cell>
          <cell r="J181">
            <v>13</v>
          </cell>
          <cell r="K181" t="str">
            <v>4</v>
          </cell>
          <cell r="L181" t="str">
            <v>13</v>
          </cell>
          <cell r="M181" t="str">
            <v>0</v>
          </cell>
          <cell r="N181" t="str">
            <v>40</v>
          </cell>
          <cell r="O181" t="str">
            <v>22</v>
          </cell>
          <cell r="P181" t="str">
            <v>8</v>
          </cell>
          <cell r="Q181" t="str">
            <v>0</v>
          </cell>
          <cell r="R181" t="str">
            <v>0</v>
          </cell>
          <cell r="S181" t="str">
            <v>Não</v>
          </cell>
          <cell r="T181" t="str">
            <v xml:space="preserve">FANU1741004           </v>
          </cell>
          <cell r="U181" t="str">
            <v>24/02/2022</v>
          </cell>
          <cell r="V181" t="str">
            <v>24/02/2022</v>
          </cell>
          <cell r="W181" t="str">
            <v>Guilherme A9060153602</v>
          </cell>
          <cell r="X181" t="str">
            <v>SBL</v>
          </cell>
          <cell r="Y181" t="str">
            <v/>
          </cell>
          <cell r="Z181" t="str">
            <v>20</v>
          </cell>
          <cell r="AA181" t="str">
            <v>1</v>
          </cell>
          <cell r="AB181" t="str">
            <v>70</v>
          </cell>
          <cell r="AC181" t="str">
            <v>11</v>
          </cell>
          <cell r="AD181" t="str">
            <v xml:space="preserve">FANU1741004              </v>
          </cell>
          <cell r="AE181" t="str">
            <v/>
          </cell>
          <cell r="AF181" t="str">
            <v/>
          </cell>
          <cell r="AG181" t="str">
            <v>13682900</v>
          </cell>
          <cell r="AH181" t="str">
            <v>Pendente</v>
          </cell>
          <cell r="AI181" t="str">
            <v>Não</v>
          </cell>
          <cell r="AJ181" t="str">
            <v>28/01/2022</v>
          </cell>
          <cell r="AK181" t="str">
            <v>Marítimo</v>
          </cell>
          <cell r="AL181" t="str">
            <v>04/02/2022</v>
          </cell>
          <cell r="AM181" t="str">
            <v>15/02/2022</v>
          </cell>
          <cell r="AN181" t="str">
            <v>2203609965</v>
          </cell>
        </row>
        <row r="182">
          <cell r="B182">
            <v>80533676</v>
          </cell>
          <cell r="C182" t="str">
            <v xml:space="preserve">540201262 </v>
          </cell>
          <cell r="E182" t="str">
            <v/>
          </cell>
          <cell r="F182" t="str">
            <v/>
          </cell>
          <cell r="G182" t="str">
            <v xml:space="preserve">MSC CATERINA                                      </v>
          </cell>
          <cell r="I182" t="str">
            <v/>
          </cell>
          <cell r="J182">
            <v>1</v>
          </cell>
          <cell r="K182" t="str">
            <v>1</v>
          </cell>
          <cell r="L182" t="str">
            <v>1</v>
          </cell>
          <cell r="M182" t="str">
            <v>0</v>
          </cell>
          <cell r="N182" t="str">
            <v>0</v>
          </cell>
          <cell r="O182" t="str">
            <v>51</v>
          </cell>
          <cell r="P182" t="str">
            <v>0</v>
          </cell>
          <cell r="Q182" t="str">
            <v>0</v>
          </cell>
          <cell r="R182" t="str">
            <v>0</v>
          </cell>
          <cell r="S182" t="str">
            <v>Não</v>
          </cell>
          <cell r="T182" t="str">
            <v xml:space="preserve">UASU1008556           </v>
          </cell>
          <cell r="V182" t="str">
            <v/>
          </cell>
          <cell r="W182" t="str">
            <v>BANCOS ( ALVARO ) PUXE SBL</v>
          </cell>
          <cell r="X182" t="str">
            <v>SBL</v>
          </cell>
          <cell r="Y182" t="str">
            <v/>
          </cell>
          <cell r="Z182" t="str">
            <v xml:space="preserve">7 </v>
          </cell>
          <cell r="AA182" t="str">
            <v>0</v>
          </cell>
          <cell r="AB182" t="str">
            <v>51</v>
          </cell>
          <cell r="AC182" t="str">
            <v>11</v>
          </cell>
          <cell r="AD182" t="str">
            <v xml:space="preserve">UASU1008556              </v>
          </cell>
          <cell r="AE182" t="str">
            <v/>
          </cell>
          <cell r="AF182" t="str">
            <v/>
          </cell>
          <cell r="AG182" t="str">
            <v>13682900</v>
          </cell>
          <cell r="AH182" t="str">
            <v>Pendente</v>
          </cell>
          <cell r="AI182" t="str">
            <v>Não</v>
          </cell>
          <cell r="AJ182" t="str">
            <v>28/01/2022</v>
          </cell>
          <cell r="AK182" t="str">
            <v>Marítimo</v>
          </cell>
          <cell r="AL182" t="str">
            <v>28/01/2022</v>
          </cell>
          <cell r="AM182" t="str">
            <v>15/02/2022</v>
          </cell>
          <cell r="AN182" t="str">
            <v xml:space="preserve">          </v>
          </cell>
        </row>
        <row r="183">
          <cell r="B183">
            <v>80533677</v>
          </cell>
          <cell r="C183" t="str">
            <v xml:space="preserve">540201263 </v>
          </cell>
          <cell r="E183" t="str">
            <v/>
          </cell>
          <cell r="F183" t="str">
            <v>VERDE</v>
          </cell>
          <cell r="G183" t="str">
            <v xml:space="preserve">MSC CATERINA                                      </v>
          </cell>
          <cell r="H183" t="str">
            <v>1</v>
          </cell>
          <cell r="I183" t="str">
            <v/>
          </cell>
          <cell r="J183">
            <v>14</v>
          </cell>
          <cell r="K183" t="str">
            <v>6</v>
          </cell>
          <cell r="L183" t="str">
            <v>14</v>
          </cell>
          <cell r="M183" t="str">
            <v>0</v>
          </cell>
          <cell r="N183" t="str">
            <v>7</v>
          </cell>
          <cell r="O183" t="str">
            <v>18</v>
          </cell>
          <cell r="P183" t="str">
            <v>28</v>
          </cell>
          <cell r="Q183" t="str">
            <v>0</v>
          </cell>
          <cell r="R183" t="str">
            <v>0</v>
          </cell>
          <cell r="S183" t="str">
            <v>Não</v>
          </cell>
          <cell r="T183" t="str">
            <v xml:space="preserve">SEGU5619466           </v>
          </cell>
          <cell r="U183" t="str">
            <v>23/02/2022</v>
          </cell>
          <cell r="V183" t="str">
            <v>24/02/2022</v>
          </cell>
          <cell r="W183" t="str">
            <v>Silas A9607500409</v>
          </cell>
          <cell r="X183" t="str">
            <v>SBL</v>
          </cell>
          <cell r="Y183" t="str">
            <v/>
          </cell>
          <cell r="Z183" t="str">
            <v>20</v>
          </cell>
          <cell r="AA183" t="str">
            <v>2</v>
          </cell>
          <cell r="AB183" t="str">
            <v>53</v>
          </cell>
          <cell r="AC183" t="str">
            <v>11</v>
          </cell>
          <cell r="AD183" t="str">
            <v xml:space="preserve">SEGU5619466              </v>
          </cell>
          <cell r="AE183" t="str">
            <v/>
          </cell>
          <cell r="AF183" t="str">
            <v/>
          </cell>
          <cell r="AG183" t="str">
            <v>13682900</v>
          </cell>
          <cell r="AH183" t="str">
            <v>Pendente</v>
          </cell>
          <cell r="AI183" t="str">
            <v>Não</v>
          </cell>
          <cell r="AJ183" t="str">
            <v>28/01/2022</v>
          </cell>
          <cell r="AK183" t="str">
            <v>Marítimo</v>
          </cell>
          <cell r="AL183" t="str">
            <v>04/02/2022</v>
          </cell>
          <cell r="AM183" t="str">
            <v>15/02/2022</v>
          </cell>
          <cell r="AN183" t="str">
            <v>2203609973</v>
          </cell>
        </row>
        <row r="184">
          <cell r="B184">
            <v>80533680</v>
          </cell>
          <cell r="C184" t="str">
            <v xml:space="preserve">540201264 </v>
          </cell>
          <cell r="E184" t="str">
            <v/>
          </cell>
          <cell r="F184" t="str">
            <v/>
          </cell>
          <cell r="G184" t="str">
            <v xml:space="preserve">MSC CATERINA                                      </v>
          </cell>
          <cell r="I184" t="str">
            <v/>
          </cell>
          <cell r="J184">
            <v>82</v>
          </cell>
          <cell r="K184" t="str">
            <v>16</v>
          </cell>
          <cell r="L184" t="str">
            <v>82</v>
          </cell>
          <cell r="M184" t="str">
            <v>810</v>
          </cell>
          <cell r="N184" t="str">
            <v>31</v>
          </cell>
          <cell r="O184" t="str">
            <v>9</v>
          </cell>
          <cell r="P184" t="str">
            <v>77</v>
          </cell>
          <cell r="Q184" t="str">
            <v>0</v>
          </cell>
          <cell r="R184" t="str">
            <v>0</v>
          </cell>
          <cell r="S184" t="str">
            <v>Não</v>
          </cell>
          <cell r="T184" t="str">
            <v xml:space="preserve">HLBU1323960           </v>
          </cell>
          <cell r="U184" t="str">
            <v>25/02/2022</v>
          </cell>
          <cell r="V184" t="str">
            <v>25/02/2022</v>
          </cell>
          <cell r="W184" t="str">
            <v>Patrick A0091533628</v>
          </cell>
          <cell r="X184" t="str">
            <v>MBB</v>
          </cell>
          <cell r="Y184" t="str">
            <v/>
          </cell>
          <cell r="Z184" t="str">
            <v xml:space="preserve">7 </v>
          </cell>
          <cell r="AA184" t="str">
            <v>3</v>
          </cell>
          <cell r="AB184" t="str">
            <v>43</v>
          </cell>
          <cell r="AC184" t="str">
            <v>11</v>
          </cell>
          <cell r="AD184" t="str">
            <v xml:space="preserve">HLBU1323960              </v>
          </cell>
          <cell r="AE184" t="str">
            <v/>
          </cell>
          <cell r="AF184" t="str">
            <v/>
          </cell>
          <cell r="AG184" t="str">
            <v>13682900</v>
          </cell>
          <cell r="AH184" t="str">
            <v>Pendente</v>
          </cell>
          <cell r="AI184" t="str">
            <v>Não</v>
          </cell>
          <cell r="AJ184" t="str">
            <v>28/01/2022</v>
          </cell>
          <cell r="AK184" t="str">
            <v>Marítimo</v>
          </cell>
          <cell r="AL184" t="str">
            <v>28/01/2022</v>
          </cell>
          <cell r="AM184" t="str">
            <v>15/02/2022</v>
          </cell>
          <cell r="AN184" t="str">
            <v xml:space="preserve">          </v>
          </cell>
        </row>
        <row r="185">
          <cell r="B185">
            <v>80533681</v>
          </cell>
          <cell r="C185" t="str">
            <v xml:space="preserve">540201265 </v>
          </cell>
          <cell r="E185" t="str">
            <v/>
          </cell>
          <cell r="F185" t="str">
            <v/>
          </cell>
          <cell r="G185" t="str">
            <v xml:space="preserve">MSC CATERINA                                      </v>
          </cell>
          <cell r="I185" t="str">
            <v/>
          </cell>
          <cell r="J185">
            <v>1</v>
          </cell>
          <cell r="K185" t="str">
            <v>1</v>
          </cell>
          <cell r="L185" t="str">
            <v>1</v>
          </cell>
          <cell r="M185" t="str">
            <v>0</v>
          </cell>
          <cell r="N185" t="str">
            <v>0</v>
          </cell>
          <cell r="O185" t="str">
            <v>51</v>
          </cell>
          <cell r="P185" t="str">
            <v>0</v>
          </cell>
          <cell r="Q185" t="str">
            <v>0</v>
          </cell>
          <cell r="R185" t="str">
            <v>0</v>
          </cell>
          <cell r="S185" t="str">
            <v>Não</v>
          </cell>
          <cell r="T185" t="str">
            <v xml:space="preserve">FANU3204597           </v>
          </cell>
          <cell r="V185" t="str">
            <v/>
          </cell>
          <cell r="W185" t="str">
            <v>BANCOS ( ALVARO ) PUXE SBL</v>
          </cell>
          <cell r="X185" t="str">
            <v>SBL</v>
          </cell>
          <cell r="Y185" t="str">
            <v/>
          </cell>
          <cell r="Z185" t="str">
            <v xml:space="preserve">7 </v>
          </cell>
          <cell r="AA185" t="str">
            <v>0</v>
          </cell>
          <cell r="AB185" t="str">
            <v>51</v>
          </cell>
          <cell r="AC185" t="str">
            <v>11</v>
          </cell>
          <cell r="AD185" t="str">
            <v xml:space="preserve">FANU3204597              </v>
          </cell>
          <cell r="AE185" t="str">
            <v/>
          </cell>
          <cell r="AF185" t="str">
            <v/>
          </cell>
          <cell r="AG185" t="str">
            <v>13682900</v>
          </cell>
          <cell r="AH185" t="str">
            <v>Pendente</v>
          </cell>
          <cell r="AI185" t="str">
            <v>Não</v>
          </cell>
          <cell r="AJ185" t="str">
            <v>28/01/2022</v>
          </cell>
          <cell r="AK185" t="str">
            <v>Marítimo</v>
          </cell>
          <cell r="AL185" t="str">
            <v>28/01/2022</v>
          </cell>
          <cell r="AM185" t="str">
            <v>15/02/2022</v>
          </cell>
          <cell r="AN185" t="str">
            <v xml:space="preserve">          </v>
          </cell>
        </row>
        <row r="186">
          <cell r="B186">
            <v>80533684</v>
          </cell>
          <cell r="C186" t="str">
            <v xml:space="preserve">540201267 </v>
          </cell>
          <cell r="E186" t="str">
            <v/>
          </cell>
          <cell r="F186" t="str">
            <v/>
          </cell>
          <cell r="G186" t="str">
            <v xml:space="preserve">MSC CATERINA                                      </v>
          </cell>
          <cell r="I186" t="str">
            <v/>
          </cell>
          <cell r="J186">
            <v>1</v>
          </cell>
          <cell r="K186" t="str">
            <v>1</v>
          </cell>
          <cell r="L186" t="str">
            <v>1</v>
          </cell>
          <cell r="M186" t="str">
            <v>0</v>
          </cell>
          <cell r="N186" t="str">
            <v>0</v>
          </cell>
          <cell r="O186" t="str">
            <v>51</v>
          </cell>
          <cell r="P186" t="str">
            <v>0</v>
          </cell>
          <cell r="Q186" t="str">
            <v>0</v>
          </cell>
          <cell r="R186" t="str">
            <v>0</v>
          </cell>
          <cell r="S186" t="str">
            <v>Não</v>
          </cell>
          <cell r="T186" t="str">
            <v xml:space="preserve">HLBU1866463           </v>
          </cell>
          <cell r="V186" t="str">
            <v/>
          </cell>
          <cell r="W186" t="str">
            <v>BANCOS ( ALVARO ) PUXE SBL</v>
          </cell>
          <cell r="X186" t="str">
            <v>SBL</v>
          </cell>
          <cell r="Y186" t="str">
            <v/>
          </cell>
          <cell r="Z186" t="str">
            <v xml:space="preserve">7 </v>
          </cell>
          <cell r="AA186" t="str">
            <v>0</v>
          </cell>
          <cell r="AB186" t="str">
            <v>51</v>
          </cell>
          <cell r="AC186" t="str">
            <v>11</v>
          </cell>
          <cell r="AD186" t="str">
            <v xml:space="preserve">HLBU1866463              </v>
          </cell>
          <cell r="AE186" t="str">
            <v/>
          </cell>
          <cell r="AF186" t="str">
            <v/>
          </cell>
          <cell r="AG186" t="str">
            <v>13682900</v>
          </cell>
          <cell r="AH186" t="str">
            <v>Pendente</v>
          </cell>
          <cell r="AI186" t="str">
            <v>Não</v>
          </cell>
          <cell r="AJ186" t="str">
            <v>28/01/2022</v>
          </cell>
          <cell r="AK186" t="str">
            <v>Marítimo</v>
          </cell>
          <cell r="AL186" t="str">
            <v>28/01/2022</v>
          </cell>
          <cell r="AM186" t="str">
            <v>15/02/2022</v>
          </cell>
          <cell r="AN186" t="str">
            <v xml:space="preserve">          </v>
          </cell>
        </row>
        <row r="187">
          <cell r="B187">
            <v>80533685</v>
          </cell>
          <cell r="C187" t="str">
            <v xml:space="preserve">540201268 </v>
          </cell>
          <cell r="E187" t="str">
            <v/>
          </cell>
          <cell r="F187" t="str">
            <v/>
          </cell>
          <cell r="G187" t="str">
            <v xml:space="preserve">MSC CATERINA                                      </v>
          </cell>
          <cell r="I187" t="str">
            <v/>
          </cell>
          <cell r="J187">
            <v>38</v>
          </cell>
          <cell r="K187" t="str">
            <v>7</v>
          </cell>
          <cell r="L187" t="str">
            <v>38</v>
          </cell>
          <cell r="M187" t="str">
            <v>364</v>
          </cell>
          <cell r="N187" t="str">
            <v>0</v>
          </cell>
          <cell r="O187" t="str">
            <v>1</v>
          </cell>
          <cell r="P187" t="str">
            <v>31</v>
          </cell>
          <cell r="Q187" t="str">
            <v>0</v>
          </cell>
          <cell r="R187" t="str">
            <v>0</v>
          </cell>
          <cell r="S187" t="str">
            <v>Não</v>
          </cell>
          <cell r="T187" t="str">
            <v xml:space="preserve">TCNU1511989           </v>
          </cell>
          <cell r="U187" t="str">
            <v>09/03/2022</v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 xml:space="preserve">8 </v>
          </cell>
          <cell r="AA187" t="str">
            <v>3</v>
          </cell>
          <cell r="AB187" t="str">
            <v>40</v>
          </cell>
          <cell r="AC187" t="str">
            <v>11</v>
          </cell>
          <cell r="AD187" t="str">
            <v xml:space="preserve">TCNU1511989              </v>
          </cell>
          <cell r="AE187" t="str">
            <v/>
          </cell>
          <cell r="AF187" t="str">
            <v/>
          </cell>
          <cell r="AG187" t="str">
            <v>13682900</v>
          </cell>
          <cell r="AH187" t="str">
            <v>Pendente</v>
          </cell>
          <cell r="AI187" t="str">
            <v>Não</v>
          </cell>
          <cell r="AJ187" t="str">
            <v>28/01/2022</v>
          </cell>
          <cell r="AK187" t="str">
            <v>Marítimo</v>
          </cell>
          <cell r="AL187" t="str">
            <v>04/02/2022</v>
          </cell>
          <cell r="AM187" t="str">
            <v>15/02/2022</v>
          </cell>
          <cell r="AN187" t="str">
            <v xml:space="preserve">          </v>
          </cell>
        </row>
        <row r="188">
          <cell r="B188">
            <v>80533686</v>
          </cell>
          <cell r="C188" t="str">
            <v xml:space="preserve">540201269 </v>
          </cell>
          <cell r="E188" t="str">
            <v/>
          </cell>
          <cell r="F188" t="str">
            <v/>
          </cell>
          <cell r="G188" t="str">
            <v xml:space="preserve">MSC CATERINA                                      </v>
          </cell>
          <cell r="I188" t="str">
            <v/>
          </cell>
          <cell r="J188">
            <v>9</v>
          </cell>
          <cell r="K188" t="str">
            <v>2</v>
          </cell>
          <cell r="L188" t="str">
            <v>9</v>
          </cell>
          <cell r="M188" t="str">
            <v>0</v>
          </cell>
          <cell r="N188" t="str">
            <v>0</v>
          </cell>
          <cell r="O188" t="str">
            <v>18</v>
          </cell>
          <cell r="P188" t="str">
            <v>8</v>
          </cell>
          <cell r="Q188" t="str">
            <v>0</v>
          </cell>
          <cell r="R188" t="str">
            <v>0</v>
          </cell>
          <cell r="S188" t="str">
            <v>Não</v>
          </cell>
          <cell r="T188" t="str">
            <v xml:space="preserve">TCNU3275310           </v>
          </cell>
          <cell r="V188" t="str">
            <v/>
          </cell>
          <cell r="W188" t="str">
            <v/>
          </cell>
          <cell r="X188" t="str">
            <v/>
          </cell>
          <cell r="Y188" t="str">
            <v/>
          </cell>
          <cell r="Z188" t="str">
            <v xml:space="preserve">7 </v>
          </cell>
          <cell r="AA188" t="str">
            <v>0</v>
          </cell>
          <cell r="AB188" t="str">
            <v>26</v>
          </cell>
          <cell r="AC188" t="str">
            <v>11</v>
          </cell>
          <cell r="AD188" t="str">
            <v xml:space="preserve">TCNU3275310              </v>
          </cell>
          <cell r="AE188" t="str">
            <v/>
          </cell>
          <cell r="AF188" t="str">
            <v/>
          </cell>
          <cell r="AG188" t="str">
            <v>13682900</v>
          </cell>
          <cell r="AH188" t="str">
            <v>Pendente</v>
          </cell>
          <cell r="AI188" t="str">
            <v>Não</v>
          </cell>
          <cell r="AJ188" t="str">
            <v>28/01/2022</v>
          </cell>
          <cell r="AK188" t="str">
            <v>Marítimo</v>
          </cell>
          <cell r="AL188" t="str">
            <v>28/01/2022</v>
          </cell>
          <cell r="AM188" t="str">
            <v>15/02/2022</v>
          </cell>
          <cell r="AN188" t="str">
            <v xml:space="preserve">          </v>
          </cell>
        </row>
        <row r="189">
          <cell r="B189">
            <v>80533688</v>
          </cell>
          <cell r="C189" t="str">
            <v xml:space="preserve">540201272 </v>
          </cell>
          <cell r="E189" t="str">
            <v/>
          </cell>
          <cell r="F189" t="str">
            <v/>
          </cell>
          <cell r="G189" t="str">
            <v xml:space="preserve">MSC CATERINA                                      </v>
          </cell>
          <cell r="I189" t="str">
            <v/>
          </cell>
          <cell r="J189">
            <v>8</v>
          </cell>
          <cell r="K189" t="str">
            <v/>
          </cell>
          <cell r="L189" t="str">
            <v>8</v>
          </cell>
          <cell r="M189" t="str">
            <v>0</v>
          </cell>
          <cell r="N189" t="str">
            <v>3</v>
          </cell>
          <cell r="O189" t="str">
            <v>2</v>
          </cell>
          <cell r="P189" t="str">
            <v>30</v>
          </cell>
          <cell r="Q189" t="str">
            <v>0</v>
          </cell>
          <cell r="R189" t="str">
            <v>0</v>
          </cell>
          <cell r="S189" t="str">
            <v>Não</v>
          </cell>
          <cell r="T189" t="str">
            <v xml:space="preserve">BEAU5089889           </v>
          </cell>
          <cell r="U189" t="str">
            <v>02/03/2022</v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 xml:space="preserve">7 </v>
          </cell>
          <cell r="AA189" t="str">
            <v>1</v>
          </cell>
          <cell r="AB189" t="str">
            <v>35</v>
          </cell>
          <cell r="AC189" t="str">
            <v>11</v>
          </cell>
          <cell r="AD189" t="str">
            <v xml:space="preserve">BEAU5089889              </v>
          </cell>
          <cell r="AE189" t="str">
            <v/>
          </cell>
          <cell r="AF189" t="str">
            <v/>
          </cell>
          <cell r="AG189" t="str">
            <v>13682900</v>
          </cell>
          <cell r="AH189" t="str">
            <v>Pendente</v>
          </cell>
          <cell r="AI189" t="str">
            <v>Não</v>
          </cell>
          <cell r="AJ189" t="str">
            <v>28/01/2022</v>
          </cell>
          <cell r="AK189" t="str">
            <v>Marítimo</v>
          </cell>
          <cell r="AL189" t="str">
            <v>28/01/2022</v>
          </cell>
          <cell r="AM189" t="str">
            <v>15/02/2022</v>
          </cell>
          <cell r="AN189" t="str">
            <v xml:space="preserve">          </v>
          </cell>
        </row>
        <row r="190">
          <cell r="B190">
            <v>80533689</v>
          </cell>
          <cell r="C190" t="str">
            <v xml:space="preserve">540201276 </v>
          </cell>
          <cell r="E190" t="str">
            <v/>
          </cell>
          <cell r="F190" t="str">
            <v/>
          </cell>
          <cell r="G190" t="str">
            <v xml:space="preserve">MSC CATERINA                                      </v>
          </cell>
          <cell r="I190" t="str">
            <v/>
          </cell>
          <cell r="J190">
            <v>3</v>
          </cell>
          <cell r="K190" t="str">
            <v>1</v>
          </cell>
          <cell r="L190" t="str">
            <v>3</v>
          </cell>
          <cell r="M190" t="str">
            <v>0</v>
          </cell>
          <cell r="N190" t="str">
            <v>0</v>
          </cell>
          <cell r="O190" t="str">
            <v>3</v>
          </cell>
          <cell r="P190" t="str">
            <v>20</v>
          </cell>
          <cell r="Q190" t="str">
            <v>0</v>
          </cell>
          <cell r="R190" t="str">
            <v>0</v>
          </cell>
          <cell r="S190" t="str">
            <v>Não</v>
          </cell>
          <cell r="T190" t="str">
            <v xml:space="preserve">TCKU6448740           </v>
          </cell>
          <cell r="U190" t="str">
            <v>08/03/2022</v>
          </cell>
          <cell r="V190" t="str">
            <v/>
          </cell>
          <cell r="W190" t="str">
            <v>EXO.TRANSM. GW6E-2800/200KV-12 ( TEZOTO-GIBA ) PUXE SBL</v>
          </cell>
          <cell r="X190" t="str">
            <v>SBL</v>
          </cell>
          <cell r="Y190" t="str">
            <v/>
          </cell>
          <cell r="Z190" t="str">
            <v xml:space="preserve">7 </v>
          </cell>
          <cell r="AA190" t="str">
            <v>1</v>
          </cell>
          <cell r="AB190" t="str">
            <v>23</v>
          </cell>
          <cell r="AC190" t="str">
            <v>11</v>
          </cell>
          <cell r="AD190" t="str">
            <v xml:space="preserve">TCKU6448740              </v>
          </cell>
          <cell r="AE190" t="str">
            <v/>
          </cell>
          <cell r="AF190" t="str">
            <v/>
          </cell>
          <cell r="AG190" t="str">
            <v>13682900</v>
          </cell>
          <cell r="AH190" t="str">
            <v>Pendente</v>
          </cell>
          <cell r="AI190" t="str">
            <v>Não</v>
          </cell>
          <cell r="AJ190" t="str">
            <v>28/01/2022</v>
          </cell>
          <cell r="AK190" t="str">
            <v>Marítimo</v>
          </cell>
          <cell r="AL190" t="str">
            <v>28/01/2022</v>
          </cell>
          <cell r="AM190" t="str">
            <v>15/02/2022</v>
          </cell>
          <cell r="AN190" t="str">
            <v xml:space="preserve">          </v>
          </cell>
        </row>
        <row r="191">
          <cell r="B191">
            <v>80533703</v>
          </cell>
          <cell r="C191" t="str">
            <v xml:space="preserve">540201277 </v>
          </cell>
          <cell r="E191" t="str">
            <v/>
          </cell>
          <cell r="F191" t="str">
            <v/>
          </cell>
          <cell r="G191" t="str">
            <v xml:space="preserve">MSC CATERINA                                      </v>
          </cell>
          <cell r="I191" t="str">
            <v/>
          </cell>
          <cell r="J191">
            <v>1</v>
          </cell>
          <cell r="K191" t="str">
            <v>1</v>
          </cell>
          <cell r="L191" t="str">
            <v>1</v>
          </cell>
          <cell r="M191" t="str">
            <v>0</v>
          </cell>
          <cell r="N191" t="str">
            <v>0</v>
          </cell>
          <cell r="O191" t="str">
            <v>51</v>
          </cell>
          <cell r="P191" t="str">
            <v>0</v>
          </cell>
          <cell r="Q191" t="str">
            <v>0</v>
          </cell>
          <cell r="R191" t="str">
            <v>0</v>
          </cell>
          <cell r="S191" t="str">
            <v>Não</v>
          </cell>
          <cell r="T191" t="str">
            <v xml:space="preserve">UACU5283934           </v>
          </cell>
          <cell r="V191" t="str">
            <v/>
          </cell>
          <cell r="W191" t="str">
            <v>BANCOS ( ALVARO ) PUXE SBL</v>
          </cell>
          <cell r="X191" t="str">
            <v>SBL</v>
          </cell>
          <cell r="Y191" t="str">
            <v/>
          </cell>
          <cell r="Z191" t="str">
            <v xml:space="preserve">7 </v>
          </cell>
          <cell r="AA191" t="str">
            <v>0</v>
          </cell>
          <cell r="AB191" t="str">
            <v>51</v>
          </cell>
          <cell r="AC191" t="str">
            <v>11</v>
          </cell>
          <cell r="AD191" t="str">
            <v xml:space="preserve">UACU5283934              </v>
          </cell>
          <cell r="AE191" t="str">
            <v/>
          </cell>
          <cell r="AF191" t="str">
            <v/>
          </cell>
          <cell r="AG191" t="str">
            <v>13682900</v>
          </cell>
          <cell r="AH191" t="str">
            <v>Pendente</v>
          </cell>
          <cell r="AI191" t="str">
            <v>Não</v>
          </cell>
          <cell r="AJ191" t="str">
            <v>28/01/2022</v>
          </cell>
          <cell r="AK191" t="str">
            <v>Marítimo</v>
          </cell>
          <cell r="AL191" t="str">
            <v>28/01/2022</v>
          </cell>
          <cell r="AM191" t="str">
            <v>15/02/2022</v>
          </cell>
          <cell r="AN191" t="str">
            <v xml:space="preserve">          </v>
          </cell>
        </row>
        <row r="192">
          <cell r="B192">
            <v>80533704</v>
          </cell>
          <cell r="C192" t="str">
            <v xml:space="preserve">540201280 </v>
          </cell>
          <cell r="E192" t="str">
            <v/>
          </cell>
          <cell r="F192" t="str">
            <v/>
          </cell>
          <cell r="G192" t="str">
            <v xml:space="preserve">MSC CATERINA                                      </v>
          </cell>
          <cell r="I192" t="str">
            <v/>
          </cell>
          <cell r="J192">
            <v>24</v>
          </cell>
          <cell r="K192" t="str">
            <v>11</v>
          </cell>
          <cell r="L192" t="str">
            <v>24</v>
          </cell>
          <cell r="M192" t="str">
            <v>0</v>
          </cell>
          <cell r="N192" t="str">
            <v>1</v>
          </cell>
          <cell r="O192" t="str">
            <v>25</v>
          </cell>
          <cell r="P192" t="str">
            <v>31</v>
          </cell>
          <cell r="Q192" t="str">
            <v>0</v>
          </cell>
          <cell r="R192" t="str">
            <v>0</v>
          </cell>
          <cell r="S192" t="str">
            <v>Não</v>
          </cell>
          <cell r="T192" t="str">
            <v xml:space="preserve">TCLU6521909           </v>
          </cell>
          <cell r="U192" t="str">
            <v>25/03/2022</v>
          </cell>
          <cell r="V192" t="str">
            <v/>
          </cell>
          <cell r="W192" t="str">
            <v>EXO.TRANSM. GW6E-2800/200KV-12 ( TEZOTO-GIBA ) PUXE SBL</v>
          </cell>
          <cell r="X192" t="str">
            <v>SBL</v>
          </cell>
          <cell r="Y192" t="str">
            <v/>
          </cell>
          <cell r="Z192" t="str">
            <v xml:space="preserve">7 </v>
          </cell>
          <cell r="AA192" t="str">
            <v>1</v>
          </cell>
          <cell r="AB192" t="str">
            <v>57</v>
          </cell>
          <cell r="AC192" t="str">
            <v>11</v>
          </cell>
          <cell r="AD192" t="str">
            <v xml:space="preserve">TCLU6521909              </v>
          </cell>
          <cell r="AE192" t="str">
            <v/>
          </cell>
          <cell r="AF192" t="str">
            <v/>
          </cell>
          <cell r="AG192" t="str">
            <v>13682900</v>
          </cell>
          <cell r="AH192" t="str">
            <v>Pendente</v>
          </cell>
          <cell r="AI192" t="str">
            <v>Não</v>
          </cell>
          <cell r="AJ192" t="str">
            <v>28/01/2022</v>
          </cell>
          <cell r="AK192" t="str">
            <v>Marítimo</v>
          </cell>
          <cell r="AL192" t="str">
            <v>28/01/2022</v>
          </cell>
          <cell r="AM192" t="str">
            <v>15/02/2022</v>
          </cell>
          <cell r="AN192" t="str">
            <v xml:space="preserve">          </v>
          </cell>
        </row>
        <row r="193">
          <cell r="B193">
            <v>80533706</v>
          </cell>
          <cell r="C193" t="str">
            <v xml:space="preserve">540201282 </v>
          </cell>
          <cell r="E193" t="str">
            <v/>
          </cell>
          <cell r="F193" t="str">
            <v/>
          </cell>
          <cell r="G193" t="str">
            <v xml:space="preserve">MSC CATERINA                                      </v>
          </cell>
          <cell r="I193" t="str">
            <v/>
          </cell>
          <cell r="J193">
            <v>20</v>
          </cell>
          <cell r="K193" t="str">
            <v>7</v>
          </cell>
          <cell r="L193" t="str">
            <v>20</v>
          </cell>
          <cell r="M193" t="str">
            <v>0</v>
          </cell>
          <cell r="N193" t="str">
            <v>2</v>
          </cell>
          <cell r="O193" t="str">
            <v>19</v>
          </cell>
          <cell r="P193" t="str">
            <v>19</v>
          </cell>
          <cell r="Q193" t="str">
            <v>0</v>
          </cell>
          <cell r="R193" t="str">
            <v>0</v>
          </cell>
          <cell r="S193" t="str">
            <v>Não</v>
          </cell>
          <cell r="T193" t="str">
            <v xml:space="preserve">UACU5581008           </v>
          </cell>
          <cell r="U193" t="str">
            <v>02/03/2022</v>
          </cell>
          <cell r="V193" t="str">
            <v/>
          </cell>
          <cell r="W193" t="str">
            <v>EXO.TRANSM. GW6E-2800/200KV-12 ( TEZOTO-GIBA ) PUXE SBL</v>
          </cell>
          <cell r="X193" t="str">
            <v>SBL</v>
          </cell>
          <cell r="Y193" t="str">
            <v/>
          </cell>
          <cell r="Z193" t="str">
            <v xml:space="preserve">7 </v>
          </cell>
          <cell r="AA193" t="str">
            <v>1</v>
          </cell>
          <cell r="AB193" t="str">
            <v>40</v>
          </cell>
          <cell r="AC193" t="str">
            <v>11</v>
          </cell>
          <cell r="AD193" t="str">
            <v xml:space="preserve">UACU5581008              </v>
          </cell>
          <cell r="AE193" t="str">
            <v/>
          </cell>
          <cell r="AF193" t="str">
            <v/>
          </cell>
          <cell r="AG193" t="str">
            <v>13682900</v>
          </cell>
          <cell r="AH193" t="str">
            <v>Pendente</v>
          </cell>
          <cell r="AI193" t="str">
            <v>Não</v>
          </cell>
          <cell r="AJ193" t="str">
            <v>28/01/2022</v>
          </cell>
          <cell r="AK193" t="str">
            <v>Marítimo</v>
          </cell>
          <cell r="AL193" t="str">
            <v>30/12/2021</v>
          </cell>
          <cell r="AM193" t="str">
            <v>15/02/2022</v>
          </cell>
          <cell r="AN193" t="str">
            <v xml:space="preserve">          </v>
          </cell>
        </row>
        <row r="194">
          <cell r="B194">
            <v>80533715</v>
          </cell>
          <cell r="C194" t="str">
            <v xml:space="preserve">540201283 </v>
          </cell>
          <cell r="E194" t="str">
            <v/>
          </cell>
          <cell r="F194" t="str">
            <v/>
          </cell>
          <cell r="G194" t="str">
            <v xml:space="preserve">MSC CATERINA                                      </v>
          </cell>
          <cell r="I194" t="str">
            <v/>
          </cell>
          <cell r="J194">
            <v>24</v>
          </cell>
          <cell r="K194" t="str">
            <v>8</v>
          </cell>
          <cell r="L194" t="str">
            <v>24</v>
          </cell>
          <cell r="M194" t="str">
            <v>1</v>
          </cell>
          <cell r="N194" t="str">
            <v>0</v>
          </cell>
          <cell r="O194" t="str">
            <v>21</v>
          </cell>
          <cell r="P194" t="str">
            <v>31</v>
          </cell>
          <cell r="Q194" t="str">
            <v>0</v>
          </cell>
          <cell r="R194" t="str">
            <v>0</v>
          </cell>
          <cell r="S194" t="str">
            <v>Não</v>
          </cell>
          <cell r="T194" t="str">
            <v xml:space="preserve">HLBU3345839           </v>
          </cell>
          <cell r="V194" t="str">
            <v/>
          </cell>
          <cell r="W194" t="str">
            <v>PORTA-OBJETOS AREA DO TETO ( ALVARO ) PUXE / EXO.TRANSM. GW6E-2800/200KV-12 ( TEZOTO-GIBA ) PUXE SBL</v>
          </cell>
          <cell r="X194" t="str">
            <v>SBL</v>
          </cell>
          <cell r="Y194" t="str">
            <v/>
          </cell>
          <cell r="Z194" t="str">
            <v xml:space="preserve">7 </v>
          </cell>
          <cell r="AA194" t="str">
            <v>0</v>
          </cell>
          <cell r="AB194" t="str">
            <v>53</v>
          </cell>
          <cell r="AC194" t="str">
            <v>11</v>
          </cell>
          <cell r="AD194" t="str">
            <v xml:space="preserve">HLBU3345839              </v>
          </cell>
          <cell r="AE194" t="str">
            <v/>
          </cell>
          <cell r="AF194" t="str">
            <v/>
          </cell>
          <cell r="AG194" t="str">
            <v>13682900</v>
          </cell>
          <cell r="AH194" t="str">
            <v>Pendente</v>
          </cell>
          <cell r="AI194" t="str">
            <v>Não</v>
          </cell>
          <cell r="AJ194" t="str">
            <v>28/01/2022</v>
          </cell>
          <cell r="AK194" t="str">
            <v>Marítimo</v>
          </cell>
          <cell r="AL194" t="str">
            <v>30/12/2021</v>
          </cell>
          <cell r="AM194" t="str">
            <v>15/02/2022</v>
          </cell>
          <cell r="AN194" t="str">
            <v xml:space="preserve">          </v>
          </cell>
        </row>
        <row r="195">
          <cell r="B195">
            <v>80533723</v>
          </cell>
          <cell r="C195" t="str">
            <v xml:space="preserve">540201285 </v>
          </cell>
          <cell r="E195" t="str">
            <v/>
          </cell>
          <cell r="F195" t="str">
            <v/>
          </cell>
          <cell r="G195" t="str">
            <v xml:space="preserve">MSC CATERINA                                      </v>
          </cell>
          <cell r="I195" t="str">
            <v/>
          </cell>
          <cell r="J195">
            <v>20</v>
          </cell>
          <cell r="K195" t="str">
            <v>4</v>
          </cell>
          <cell r="L195" t="str">
            <v>20</v>
          </cell>
          <cell r="M195" t="str">
            <v>0</v>
          </cell>
          <cell r="N195" t="str">
            <v>4</v>
          </cell>
          <cell r="O195" t="str">
            <v>31</v>
          </cell>
          <cell r="P195" t="str">
            <v>13</v>
          </cell>
          <cell r="Q195" t="str">
            <v>0</v>
          </cell>
          <cell r="R195" t="str">
            <v>0</v>
          </cell>
          <cell r="S195" t="str">
            <v>Não</v>
          </cell>
          <cell r="T195" t="str">
            <v xml:space="preserve">FANU1832608           </v>
          </cell>
          <cell r="U195" t="str">
            <v>02/03/2022</v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Z195" t="str">
            <v xml:space="preserve">8 </v>
          </cell>
          <cell r="AA195" t="str">
            <v>1</v>
          </cell>
          <cell r="AB195" t="str">
            <v>48</v>
          </cell>
          <cell r="AC195" t="str">
            <v>11</v>
          </cell>
          <cell r="AD195" t="str">
            <v xml:space="preserve">FANU1832608              </v>
          </cell>
          <cell r="AE195" t="str">
            <v/>
          </cell>
          <cell r="AF195" t="str">
            <v/>
          </cell>
          <cell r="AG195" t="str">
            <v>13682900</v>
          </cell>
          <cell r="AH195" t="str">
            <v>Pendente</v>
          </cell>
          <cell r="AI195" t="str">
            <v>Não</v>
          </cell>
          <cell r="AJ195" t="str">
            <v>28/01/2022</v>
          </cell>
          <cell r="AK195" t="str">
            <v>Marítimo</v>
          </cell>
          <cell r="AL195" t="str">
            <v>04/02/2022</v>
          </cell>
          <cell r="AM195" t="str">
            <v>15/02/2022</v>
          </cell>
          <cell r="AN195" t="str">
            <v xml:space="preserve">          </v>
          </cell>
        </row>
        <row r="196">
          <cell r="B196">
            <v>80533724</v>
          </cell>
          <cell r="C196" t="str">
            <v xml:space="preserve">540201286 </v>
          </cell>
          <cell r="E196" t="str">
            <v/>
          </cell>
          <cell r="F196" t="str">
            <v/>
          </cell>
          <cell r="G196" t="str">
            <v xml:space="preserve">MSC CATERINA                                      </v>
          </cell>
          <cell r="I196" t="str">
            <v/>
          </cell>
          <cell r="J196">
            <v>7</v>
          </cell>
          <cell r="K196" t="str">
            <v>1</v>
          </cell>
          <cell r="L196" t="str">
            <v>7</v>
          </cell>
          <cell r="M196" t="str">
            <v>0</v>
          </cell>
          <cell r="N196" t="str">
            <v>3</v>
          </cell>
          <cell r="O196" t="str">
            <v>14</v>
          </cell>
          <cell r="P196" t="str">
            <v>6</v>
          </cell>
          <cell r="Q196" t="str">
            <v>0</v>
          </cell>
          <cell r="R196" t="str">
            <v>0</v>
          </cell>
          <cell r="S196" t="str">
            <v>Não</v>
          </cell>
          <cell r="T196" t="str">
            <v xml:space="preserve">UASU1050638           </v>
          </cell>
          <cell r="V196" t="str">
            <v/>
          </cell>
          <cell r="W196" t="str">
            <v/>
          </cell>
          <cell r="X196" t="str">
            <v/>
          </cell>
          <cell r="Y196" t="str">
            <v/>
          </cell>
          <cell r="Z196" t="str">
            <v xml:space="preserve">7 </v>
          </cell>
          <cell r="AA196" t="str">
            <v>0</v>
          </cell>
          <cell r="AB196" t="str">
            <v>23</v>
          </cell>
          <cell r="AC196" t="str">
            <v>11</v>
          </cell>
          <cell r="AD196" t="str">
            <v xml:space="preserve">UASU1050638              </v>
          </cell>
          <cell r="AE196" t="str">
            <v/>
          </cell>
          <cell r="AF196" t="str">
            <v/>
          </cell>
          <cell r="AG196" t="str">
            <v>13682900</v>
          </cell>
          <cell r="AH196" t="str">
            <v>Pendente</v>
          </cell>
          <cell r="AI196" t="str">
            <v>Não</v>
          </cell>
          <cell r="AJ196" t="str">
            <v>28/01/2022</v>
          </cell>
          <cell r="AK196" t="str">
            <v>Marítimo</v>
          </cell>
          <cell r="AL196" t="str">
            <v>30/01/2022</v>
          </cell>
          <cell r="AM196" t="str">
            <v>15/02/2022</v>
          </cell>
          <cell r="AN196" t="str">
            <v xml:space="preserve">          </v>
          </cell>
        </row>
        <row r="197">
          <cell r="B197">
            <v>80533728</v>
          </cell>
          <cell r="C197" t="str">
            <v xml:space="preserve">540201287 </v>
          </cell>
          <cell r="E197" t="str">
            <v/>
          </cell>
          <cell r="F197" t="str">
            <v/>
          </cell>
          <cell r="G197" t="str">
            <v xml:space="preserve">MSC CATERINA                                      </v>
          </cell>
          <cell r="I197" t="str">
            <v/>
          </cell>
          <cell r="J197">
            <v>186</v>
          </cell>
          <cell r="K197" t="str">
            <v>31</v>
          </cell>
          <cell r="L197" t="str">
            <v>186</v>
          </cell>
          <cell r="M197" t="str">
            <v>1321</v>
          </cell>
          <cell r="N197" t="str">
            <v>11</v>
          </cell>
          <cell r="O197" t="str">
            <v>4</v>
          </cell>
          <cell r="P197" t="str">
            <v>35</v>
          </cell>
          <cell r="Q197" t="str">
            <v>7</v>
          </cell>
          <cell r="R197" t="str">
            <v>7</v>
          </cell>
          <cell r="S197" t="str">
            <v>Não</v>
          </cell>
          <cell r="T197" t="str">
            <v xml:space="preserve">HLBU2527905           </v>
          </cell>
          <cell r="U197" t="str">
            <v>03/02/2022</v>
          </cell>
          <cell r="V197" t="str">
            <v/>
          </cell>
          <cell r="W197" t="str">
            <v>EXO.TRANSM. GW6E-2800/200KV-12 ( TEZOTO-GIBA ) PUXE SBL</v>
          </cell>
          <cell r="X197" t="str">
            <v>SBL</v>
          </cell>
          <cell r="Y197" t="str">
            <v/>
          </cell>
          <cell r="Z197" t="str">
            <v xml:space="preserve">8 </v>
          </cell>
          <cell r="AA197" t="str">
            <v>5</v>
          </cell>
          <cell r="AB197" t="str">
            <v>53</v>
          </cell>
          <cell r="AC197" t="str">
            <v>11</v>
          </cell>
          <cell r="AD197" t="str">
            <v xml:space="preserve">HLBU2527905              </v>
          </cell>
          <cell r="AE197" t="str">
            <v/>
          </cell>
          <cell r="AF197" t="str">
            <v/>
          </cell>
          <cell r="AG197" t="str">
            <v>13682900</v>
          </cell>
          <cell r="AH197" t="str">
            <v>Pendente</v>
          </cell>
          <cell r="AI197" t="str">
            <v>Não</v>
          </cell>
          <cell r="AJ197" t="str">
            <v>28/01/2022</v>
          </cell>
          <cell r="AK197" t="str">
            <v>Marítimo</v>
          </cell>
          <cell r="AL197" t="str">
            <v>04/02/2022</v>
          </cell>
          <cell r="AM197" t="str">
            <v>15/02/2022</v>
          </cell>
          <cell r="AN197" t="str">
            <v xml:space="preserve">          </v>
          </cell>
        </row>
        <row r="198">
          <cell r="B198">
            <v>80533669</v>
          </cell>
          <cell r="C198" t="str">
            <v xml:space="preserve">540201289 </v>
          </cell>
          <cell r="E198" t="str">
            <v/>
          </cell>
          <cell r="F198" t="str">
            <v>VERDE</v>
          </cell>
          <cell r="G198" t="str">
            <v xml:space="preserve">MSC CATERINA                                      </v>
          </cell>
          <cell r="H198" t="str">
            <v>2</v>
          </cell>
          <cell r="I198" t="str">
            <v/>
          </cell>
          <cell r="J198">
            <v>50</v>
          </cell>
          <cell r="K198" t="str">
            <v>13</v>
          </cell>
          <cell r="L198" t="str">
            <v>50</v>
          </cell>
          <cell r="M198" t="str">
            <v>243</v>
          </cell>
          <cell r="N198" t="str">
            <v>14</v>
          </cell>
          <cell r="O198" t="str">
            <v>8</v>
          </cell>
          <cell r="P198" t="str">
            <v>6</v>
          </cell>
          <cell r="Q198" t="str">
            <v>1</v>
          </cell>
          <cell r="R198" t="str">
            <v>1</v>
          </cell>
          <cell r="S198" t="str">
            <v>Não</v>
          </cell>
          <cell r="T198" t="str">
            <v xml:space="preserve">FANU1412971           </v>
          </cell>
          <cell r="U198" t="str">
            <v>22/02/2022</v>
          </cell>
          <cell r="V198" t="str">
            <v>24/02/2022</v>
          </cell>
          <cell r="W198" t="str">
            <v>Patrick N000000005558/ Ronie A9672420105</v>
          </cell>
          <cell r="X198" t="str">
            <v>MBB</v>
          </cell>
          <cell r="Y198" t="str">
            <v/>
          </cell>
          <cell r="Z198" t="str">
            <v>20</v>
          </cell>
          <cell r="AA198" t="str">
            <v>6</v>
          </cell>
          <cell r="AB198" t="str">
            <v>33</v>
          </cell>
          <cell r="AC198" t="str">
            <v>11</v>
          </cell>
          <cell r="AD198" t="str">
            <v xml:space="preserve">FANU1412971              </v>
          </cell>
          <cell r="AE198" t="str">
            <v/>
          </cell>
          <cell r="AF198" t="str">
            <v/>
          </cell>
          <cell r="AG198" t="str">
            <v>13682900</v>
          </cell>
          <cell r="AH198" t="str">
            <v>Pendente</v>
          </cell>
          <cell r="AI198" t="str">
            <v>Não</v>
          </cell>
          <cell r="AJ198" t="str">
            <v>28/01/2022</v>
          </cell>
          <cell r="AK198" t="str">
            <v>Marítimo</v>
          </cell>
          <cell r="AL198" t="str">
            <v>04/02/2022</v>
          </cell>
          <cell r="AM198" t="str">
            <v>15/02/2022</v>
          </cell>
          <cell r="AN198" t="str">
            <v>2203513712</v>
          </cell>
        </row>
        <row r="199">
          <cell r="B199">
            <v>80533707</v>
          </cell>
          <cell r="C199" t="str">
            <v xml:space="preserve">540201292 </v>
          </cell>
          <cell r="E199" t="str">
            <v/>
          </cell>
          <cell r="F199" t="str">
            <v/>
          </cell>
          <cell r="G199" t="str">
            <v xml:space="preserve">MSC CATERINA                                      </v>
          </cell>
          <cell r="I199" t="str">
            <v/>
          </cell>
          <cell r="J199">
            <v>35</v>
          </cell>
          <cell r="K199" t="str">
            <v>9</v>
          </cell>
          <cell r="L199" t="str">
            <v>35</v>
          </cell>
          <cell r="M199" t="str">
            <v>79</v>
          </cell>
          <cell r="N199" t="str">
            <v>11</v>
          </cell>
          <cell r="O199" t="str">
            <v>7</v>
          </cell>
          <cell r="P199" t="str">
            <v>26</v>
          </cell>
          <cell r="Q199" t="str">
            <v>0</v>
          </cell>
          <cell r="R199" t="str">
            <v>0</v>
          </cell>
          <cell r="S199" t="str">
            <v>Não</v>
          </cell>
          <cell r="T199" t="str">
            <v xml:space="preserve">UACU5890835           </v>
          </cell>
          <cell r="U199" t="str">
            <v>24/02/2022</v>
          </cell>
          <cell r="V199" t="str">
            <v/>
          </cell>
          <cell r="W199" t="str">
            <v>CJ TRAVESSA ( DARIO ) PUXE SBL</v>
          </cell>
          <cell r="X199" t="str">
            <v>SBL</v>
          </cell>
          <cell r="Y199" t="str">
            <v/>
          </cell>
          <cell r="Z199" t="str">
            <v xml:space="preserve">8 </v>
          </cell>
          <cell r="AA199" t="str">
            <v>8</v>
          </cell>
          <cell r="AB199" t="str">
            <v>46</v>
          </cell>
          <cell r="AC199" t="str">
            <v>11</v>
          </cell>
          <cell r="AD199" t="str">
            <v xml:space="preserve">UACU5890835              </v>
          </cell>
          <cell r="AE199" t="str">
            <v/>
          </cell>
          <cell r="AF199" t="str">
            <v/>
          </cell>
          <cell r="AG199" t="str">
            <v>13682900</v>
          </cell>
          <cell r="AH199" t="str">
            <v>Pendente</v>
          </cell>
          <cell r="AI199" t="str">
            <v>Não</v>
          </cell>
          <cell r="AJ199" t="str">
            <v>28/01/2022</v>
          </cell>
          <cell r="AK199" t="str">
            <v>Marítimo</v>
          </cell>
          <cell r="AL199" t="str">
            <v>04/02/2022</v>
          </cell>
          <cell r="AM199" t="str">
            <v>15/02/2022</v>
          </cell>
          <cell r="AN199" t="str">
            <v xml:space="preserve">          </v>
          </cell>
        </row>
        <row r="200">
          <cell r="B200">
            <v>80533720</v>
          </cell>
          <cell r="C200" t="str">
            <v xml:space="preserve">540201296 </v>
          </cell>
          <cell r="E200" t="str">
            <v/>
          </cell>
          <cell r="F200" t="str">
            <v/>
          </cell>
          <cell r="G200" t="str">
            <v xml:space="preserve">MSC CATERINA                                      </v>
          </cell>
          <cell r="I200" t="str">
            <v/>
          </cell>
          <cell r="J200">
            <v>20</v>
          </cell>
          <cell r="K200" t="str">
            <v>4</v>
          </cell>
          <cell r="L200" t="str">
            <v>20</v>
          </cell>
          <cell r="M200" t="str">
            <v>0</v>
          </cell>
          <cell r="N200" t="str">
            <v>11</v>
          </cell>
          <cell r="O200" t="str">
            <v>20</v>
          </cell>
          <cell r="P200" t="str">
            <v>31</v>
          </cell>
          <cell r="Q200" t="str">
            <v>0</v>
          </cell>
          <cell r="R200" t="str">
            <v>0</v>
          </cell>
          <cell r="S200" t="str">
            <v>Não</v>
          </cell>
          <cell r="T200" t="str">
            <v xml:space="preserve">GLDU0707967           </v>
          </cell>
          <cell r="U200" t="str">
            <v>14/03/2022</v>
          </cell>
          <cell r="V200" t="str">
            <v/>
          </cell>
          <cell r="W200" t="str">
            <v/>
          </cell>
          <cell r="X200" t="str">
            <v/>
          </cell>
          <cell r="Y200" t="str">
            <v/>
          </cell>
          <cell r="Z200" t="str">
            <v xml:space="preserve">7 </v>
          </cell>
          <cell r="AA200" t="str">
            <v>2</v>
          </cell>
          <cell r="AB200" t="str">
            <v>62</v>
          </cell>
          <cell r="AC200" t="str">
            <v>11</v>
          </cell>
          <cell r="AD200" t="str">
            <v xml:space="preserve">GLDU0707967              </v>
          </cell>
          <cell r="AE200" t="str">
            <v/>
          </cell>
          <cell r="AF200" t="str">
            <v/>
          </cell>
          <cell r="AG200" t="str">
            <v>13682900</v>
          </cell>
          <cell r="AH200" t="str">
            <v>Pendente</v>
          </cell>
          <cell r="AI200" t="str">
            <v>Não</v>
          </cell>
          <cell r="AJ200" t="str">
            <v>28/01/2022</v>
          </cell>
          <cell r="AK200" t="str">
            <v>Marítimo</v>
          </cell>
          <cell r="AL200" t="str">
            <v>30/01/2022</v>
          </cell>
          <cell r="AM200" t="str">
            <v>15/02/2022</v>
          </cell>
          <cell r="AN200" t="str">
            <v xml:space="preserve">          </v>
          </cell>
        </row>
        <row r="201">
          <cell r="B201">
            <v>80533729</v>
          </cell>
          <cell r="C201" t="str">
            <v xml:space="preserve">540201303 </v>
          </cell>
          <cell r="E201" t="str">
            <v/>
          </cell>
          <cell r="F201" t="str">
            <v/>
          </cell>
          <cell r="G201" t="str">
            <v xml:space="preserve">MSC CATERINA                                      </v>
          </cell>
          <cell r="I201" t="str">
            <v/>
          </cell>
          <cell r="J201">
            <v>7</v>
          </cell>
          <cell r="K201" t="str">
            <v>3</v>
          </cell>
          <cell r="L201" t="str">
            <v>7</v>
          </cell>
          <cell r="M201" t="str">
            <v>0</v>
          </cell>
          <cell r="N201" t="str">
            <v>0</v>
          </cell>
          <cell r="O201" t="str">
            <v>19</v>
          </cell>
          <cell r="P201" t="str">
            <v>17</v>
          </cell>
          <cell r="Q201" t="str">
            <v>0</v>
          </cell>
          <cell r="R201" t="str">
            <v>0</v>
          </cell>
          <cell r="S201" t="str">
            <v>Não</v>
          </cell>
          <cell r="T201" t="str">
            <v xml:space="preserve">HLBU1949568           </v>
          </cell>
          <cell r="U201" t="str">
            <v>23/03/2022</v>
          </cell>
          <cell r="V201" t="str">
            <v/>
          </cell>
          <cell r="W201" t="str">
            <v>BANCOS ( ALVARO ) PUXE SBL / EXO.TRANSM. GW6E-2800/200KV-12 ( TEZOTO-GIBA ) PUXE SBL</v>
          </cell>
          <cell r="X201" t="str">
            <v>SBL</v>
          </cell>
          <cell r="Y201" t="str">
            <v/>
          </cell>
          <cell r="Z201" t="str">
            <v xml:space="preserve">7 </v>
          </cell>
          <cell r="AA201" t="str">
            <v>1</v>
          </cell>
          <cell r="AB201" t="str">
            <v>36</v>
          </cell>
          <cell r="AC201" t="str">
            <v>11</v>
          </cell>
          <cell r="AD201" t="str">
            <v xml:space="preserve">HLBU1949568              </v>
          </cell>
          <cell r="AE201" t="str">
            <v/>
          </cell>
          <cell r="AF201" t="str">
            <v/>
          </cell>
          <cell r="AG201" t="str">
            <v>13682900</v>
          </cell>
          <cell r="AH201" t="str">
            <v>Pendente</v>
          </cell>
          <cell r="AI201" t="str">
            <v>Não</v>
          </cell>
          <cell r="AJ201" t="str">
            <v>28/01/2022</v>
          </cell>
          <cell r="AK201" t="str">
            <v>Marítimo</v>
          </cell>
          <cell r="AL201" t="str">
            <v>30/01/2022</v>
          </cell>
          <cell r="AM201" t="str">
            <v>15/02/2022</v>
          </cell>
          <cell r="AN201" t="str">
            <v xml:space="preserve">          </v>
          </cell>
        </row>
        <row r="202">
          <cell r="B202">
            <v>80533777</v>
          </cell>
          <cell r="C202" t="str">
            <v xml:space="preserve">540201304 </v>
          </cell>
          <cell r="E202" t="str">
            <v/>
          </cell>
          <cell r="F202" t="str">
            <v>VERDE</v>
          </cell>
          <cell r="G202" t="str">
            <v xml:space="preserve">MSC CATERINA                                      </v>
          </cell>
          <cell r="H202" t="str">
            <v>2</v>
          </cell>
          <cell r="I202" t="str">
            <v/>
          </cell>
          <cell r="J202">
            <v>61</v>
          </cell>
          <cell r="K202" t="str">
            <v>9</v>
          </cell>
          <cell r="L202" t="str">
            <v>61</v>
          </cell>
          <cell r="M202" t="str">
            <v>640</v>
          </cell>
          <cell r="N202" t="str">
            <v>11</v>
          </cell>
          <cell r="O202" t="str">
            <v>20</v>
          </cell>
          <cell r="P202" t="str">
            <v>33</v>
          </cell>
          <cell r="Q202" t="str">
            <v>0</v>
          </cell>
          <cell r="R202" t="str">
            <v>0</v>
          </cell>
          <cell r="S202" t="str">
            <v>Não</v>
          </cell>
          <cell r="T202" t="str">
            <v xml:space="preserve">TCLU8248774           </v>
          </cell>
          <cell r="U202" t="str">
            <v>23/02/2022</v>
          </cell>
          <cell r="V202" t="str">
            <v>24/02/2022</v>
          </cell>
          <cell r="W202" t="str">
            <v>Rodrigo N914112014028/ Ronie A9602600349</v>
          </cell>
          <cell r="X202" t="str">
            <v>MBB</v>
          </cell>
          <cell r="Y202" t="str">
            <v/>
          </cell>
          <cell r="Z202" t="str">
            <v>20</v>
          </cell>
          <cell r="AA202" t="str">
            <v>6</v>
          </cell>
          <cell r="AB202" t="str">
            <v>75</v>
          </cell>
          <cell r="AC202" t="str">
            <v>11</v>
          </cell>
          <cell r="AD202" t="str">
            <v xml:space="preserve">TCLU8248774              </v>
          </cell>
          <cell r="AE202" t="str">
            <v/>
          </cell>
          <cell r="AF202" t="str">
            <v/>
          </cell>
          <cell r="AG202" t="str">
            <v>13682900</v>
          </cell>
          <cell r="AH202" t="str">
            <v>Pendente</v>
          </cell>
          <cell r="AI202" t="str">
            <v>Não</v>
          </cell>
          <cell r="AJ202" t="str">
            <v>28/01/2022</v>
          </cell>
          <cell r="AK202" t="str">
            <v>Marítimo</v>
          </cell>
          <cell r="AL202" t="str">
            <v>04/02/2022</v>
          </cell>
          <cell r="AM202" t="str">
            <v>15/02/2022</v>
          </cell>
          <cell r="AN202" t="str">
            <v>2203513739</v>
          </cell>
        </row>
        <row r="203">
          <cell r="B203">
            <v>80533786</v>
          </cell>
          <cell r="C203" t="str">
            <v xml:space="preserve">540201305 </v>
          </cell>
          <cell r="E203" t="str">
            <v/>
          </cell>
          <cell r="F203" t="str">
            <v/>
          </cell>
          <cell r="G203" t="str">
            <v xml:space="preserve">MSC CATERINA                                      </v>
          </cell>
          <cell r="I203" t="str">
            <v/>
          </cell>
          <cell r="J203">
            <v>16</v>
          </cell>
          <cell r="K203" t="str">
            <v>7</v>
          </cell>
          <cell r="L203" t="str">
            <v>16</v>
          </cell>
          <cell r="M203" t="str">
            <v>0</v>
          </cell>
          <cell r="N203" t="str">
            <v>41</v>
          </cell>
          <cell r="O203" t="str">
            <v>6</v>
          </cell>
          <cell r="P203" t="str">
            <v>0</v>
          </cell>
          <cell r="Q203" t="str">
            <v>0</v>
          </cell>
          <cell r="R203" t="str">
            <v>0</v>
          </cell>
          <cell r="S203" t="str">
            <v>Não</v>
          </cell>
          <cell r="T203" t="str">
            <v xml:space="preserve">HLBU2542520           </v>
          </cell>
          <cell r="U203" t="str">
            <v>03/03/2022</v>
          </cell>
          <cell r="V203" t="str">
            <v/>
          </cell>
          <cell r="W203" t="str">
            <v>CJ. CAMBIO ( ALVARO ) PUXE SBL</v>
          </cell>
          <cell r="X203" t="str">
            <v>SBL</v>
          </cell>
          <cell r="Y203" t="str">
            <v/>
          </cell>
          <cell r="Z203" t="str">
            <v xml:space="preserve">7 </v>
          </cell>
          <cell r="AA203" t="str">
            <v>2</v>
          </cell>
          <cell r="AB203" t="str">
            <v>47</v>
          </cell>
          <cell r="AC203" t="str">
            <v>11</v>
          </cell>
          <cell r="AD203" t="str">
            <v xml:space="preserve">HLBU2542520              </v>
          </cell>
          <cell r="AE203" t="str">
            <v/>
          </cell>
          <cell r="AF203" t="str">
            <v/>
          </cell>
          <cell r="AG203" t="str">
            <v>13682900</v>
          </cell>
          <cell r="AH203" t="str">
            <v>Pendente</v>
          </cell>
          <cell r="AI203" t="str">
            <v>Não</v>
          </cell>
          <cell r="AJ203" t="str">
            <v>28/01/2022</v>
          </cell>
          <cell r="AK203" t="str">
            <v>Marítimo</v>
          </cell>
          <cell r="AL203" t="str">
            <v>30/01/2022</v>
          </cell>
          <cell r="AM203" t="str">
            <v>15/02/2022</v>
          </cell>
          <cell r="AN203" t="str">
            <v xml:space="preserve">          </v>
          </cell>
        </row>
        <row r="204">
          <cell r="B204">
            <v>80533788</v>
          </cell>
          <cell r="C204" t="str">
            <v xml:space="preserve">540201307 </v>
          </cell>
          <cell r="E204" t="str">
            <v/>
          </cell>
          <cell r="F204" t="str">
            <v/>
          </cell>
          <cell r="G204" t="str">
            <v xml:space="preserve">MSC CATERINA                                      </v>
          </cell>
          <cell r="I204" t="str">
            <v/>
          </cell>
          <cell r="J204">
            <v>28</v>
          </cell>
          <cell r="K204" t="str">
            <v>9</v>
          </cell>
          <cell r="L204" t="str">
            <v>28</v>
          </cell>
          <cell r="M204" t="str">
            <v>0</v>
          </cell>
          <cell r="N204" t="str">
            <v>20</v>
          </cell>
          <cell r="O204" t="str">
            <v>22</v>
          </cell>
          <cell r="P204" t="str">
            <v>10</v>
          </cell>
          <cell r="Q204" t="str">
            <v>0</v>
          </cell>
          <cell r="R204" t="str">
            <v>0</v>
          </cell>
          <cell r="S204" t="str">
            <v>Não</v>
          </cell>
          <cell r="T204" t="str">
            <v xml:space="preserve">UACU5686499           </v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Z204" t="str">
            <v xml:space="preserve">7 </v>
          </cell>
          <cell r="AA204" t="str">
            <v>0</v>
          </cell>
          <cell r="AB204" t="str">
            <v>53</v>
          </cell>
          <cell r="AC204" t="str">
            <v>11</v>
          </cell>
          <cell r="AD204" t="str">
            <v xml:space="preserve">UACU5686499              </v>
          </cell>
          <cell r="AE204" t="str">
            <v/>
          </cell>
          <cell r="AF204" t="str">
            <v/>
          </cell>
          <cell r="AG204" t="str">
            <v>13682900</v>
          </cell>
          <cell r="AH204" t="str">
            <v>Pendente</v>
          </cell>
          <cell r="AI204" t="str">
            <v>Não</v>
          </cell>
          <cell r="AJ204" t="str">
            <v>28/01/2022</v>
          </cell>
          <cell r="AK204" t="str">
            <v>Marítimo</v>
          </cell>
          <cell r="AL204" t="str">
            <v>30/01/2022</v>
          </cell>
          <cell r="AM204" t="str">
            <v>15/02/2022</v>
          </cell>
          <cell r="AN204" t="str">
            <v xml:space="preserve">          </v>
          </cell>
        </row>
        <row r="205">
          <cell r="B205">
            <v>80533492</v>
          </cell>
          <cell r="C205" t="str">
            <v xml:space="preserve">540201309 </v>
          </cell>
          <cell r="E205" t="str">
            <v/>
          </cell>
          <cell r="F205" t="str">
            <v/>
          </cell>
          <cell r="G205" t="str">
            <v xml:space="preserve">MSC CATERINA                                      </v>
          </cell>
          <cell r="I205" t="str">
            <v/>
          </cell>
          <cell r="J205">
            <v>34</v>
          </cell>
          <cell r="K205" t="str">
            <v>4</v>
          </cell>
          <cell r="L205" t="str">
            <v>34</v>
          </cell>
          <cell r="M205" t="str">
            <v>241</v>
          </cell>
          <cell r="N205" t="str">
            <v>6</v>
          </cell>
          <cell r="O205" t="str">
            <v>15</v>
          </cell>
          <cell r="P205" t="str">
            <v>20</v>
          </cell>
          <cell r="Q205" t="str">
            <v>0</v>
          </cell>
          <cell r="R205" t="str">
            <v>0</v>
          </cell>
          <cell r="S205" t="str">
            <v>Não</v>
          </cell>
          <cell r="T205" t="str">
            <v xml:space="preserve">FSCU9371336           </v>
          </cell>
          <cell r="U205" t="str">
            <v>25/02/2022</v>
          </cell>
          <cell r="V205" t="str">
            <v>25/02/2022</v>
          </cell>
          <cell r="W205" t="str">
            <v>Guilherme A9615017693 / A6965007375</v>
          </cell>
          <cell r="X205" t="str">
            <v>MBB</v>
          </cell>
          <cell r="Y205" t="str">
            <v/>
          </cell>
          <cell r="Z205" t="str">
            <v xml:space="preserve">8 </v>
          </cell>
          <cell r="AA205" t="str">
            <v>4</v>
          </cell>
          <cell r="AB205" t="str">
            <v>55</v>
          </cell>
          <cell r="AC205" t="str">
            <v>11</v>
          </cell>
          <cell r="AD205" t="str">
            <v xml:space="preserve">FSCU9371336              </v>
          </cell>
          <cell r="AE205" t="str">
            <v/>
          </cell>
          <cell r="AF205" t="str">
            <v/>
          </cell>
          <cell r="AG205" t="str">
            <v>13682900</v>
          </cell>
          <cell r="AH205" t="str">
            <v>Pendente</v>
          </cell>
          <cell r="AI205" t="str">
            <v>Não</v>
          </cell>
          <cell r="AJ205" t="str">
            <v>14/01/2022</v>
          </cell>
          <cell r="AK205" t="str">
            <v>Marítimo</v>
          </cell>
          <cell r="AL205" t="str">
            <v>04/02/2022</v>
          </cell>
          <cell r="AM205" t="str">
            <v>15/02/2022</v>
          </cell>
          <cell r="AN205" t="str">
            <v xml:space="preserve">          </v>
          </cell>
        </row>
        <row r="206">
          <cell r="B206">
            <v>80533819</v>
          </cell>
          <cell r="C206" t="str">
            <v xml:space="preserve">540201310 </v>
          </cell>
          <cell r="E206" t="str">
            <v/>
          </cell>
          <cell r="F206" t="str">
            <v/>
          </cell>
          <cell r="G206" t="str">
            <v xml:space="preserve">MSC CATERINA                                      </v>
          </cell>
          <cell r="I206" t="str">
            <v/>
          </cell>
          <cell r="J206">
            <v>21</v>
          </cell>
          <cell r="K206" t="str">
            <v>5</v>
          </cell>
          <cell r="L206" t="str">
            <v>21</v>
          </cell>
          <cell r="M206" t="str">
            <v>166</v>
          </cell>
          <cell r="N206" t="str">
            <v>14</v>
          </cell>
          <cell r="O206" t="str">
            <v>1</v>
          </cell>
          <cell r="P206" t="str">
            <v>8</v>
          </cell>
          <cell r="Q206" t="str">
            <v>0</v>
          </cell>
          <cell r="R206" t="str">
            <v>0</v>
          </cell>
          <cell r="S206" t="str">
            <v>Não</v>
          </cell>
          <cell r="T206" t="str">
            <v xml:space="preserve">TCNU1746941           </v>
          </cell>
          <cell r="U206" t="str">
            <v>04/03/2022</v>
          </cell>
          <cell r="V206" t="str">
            <v/>
          </cell>
          <cell r="W206" t="str">
            <v>CJ TRAVESSA ( DARIO ) PUXE SBL</v>
          </cell>
          <cell r="X206" t="str">
            <v>SBL</v>
          </cell>
          <cell r="Y206" t="str">
            <v/>
          </cell>
          <cell r="Z206" t="str">
            <v xml:space="preserve">8 </v>
          </cell>
          <cell r="AA206" t="str">
            <v>1</v>
          </cell>
          <cell r="AB206" t="str">
            <v>27</v>
          </cell>
          <cell r="AC206" t="str">
            <v>11</v>
          </cell>
          <cell r="AD206" t="str">
            <v xml:space="preserve">TCNU1746941              </v>
          </cell>
          <cell r="AE206" t="str">
            <v/>
          </cell>
          <cell r="AF206" t="str">
            <v/>
          </cell>
          <cell r="AG206" t="str">
            <v>13682900</v>
          </cell>
          <cell r="AH206" t="str">
            <v>Pendente</v>
          </cell>
          <cell r="AI206" t="str">
            <v>Não</v>
          </cell>
          <cell r="AJ206" t="str">
            <v>28/01/2022</v>
          </cell>
          <cell r="AK206" t="str">
            <v>Marítimo</v>
          </cell>
          <cell r="AL206" t="str">
            <v>04/02/2022</v>
          </cell>
          <cell r="AM206" t="str">
            <v>15/02/2022</v>
          </cell>
          <cell r="AN206" t="str">
            <v xml:space="preserve">          </v>
          </cell>
        </row>
        <row r="207">
          <cell r="B207">
            <v>80533832</v>
          </cell>
          <cell r="C207" t="str">
            <v xml:space="preserve">540201312 </v>
          </cell>
          <cell r="E207" t="str">
            <v/>
          </cell>
          <cell r="F207" t="str">
            <v/>
          </cell>
          <cell r="G207" t="str">
            <v xml:space="preserve">MSC CATERINA                                      </v>
          </cell>
          <cell r="I207" t="str">
            <v/>
          </cell>
          <cell r="J207">
            <v>8</v>
          </cell>
          <cell r="K207" t="str">
            <v>1</v>
          </cell>
          <cell r="L207" t="str">
            <v>8</v>
          </cell>
          <cell r="M207" t="str">
            <v>0</v>
          </cell>
          <cell r="N207" t="str">
            <v>6</v>
          </cell>
          <cell r="O207" t="str">
            <v>2</v>
          </cell>
          <cell r="P207" t="str">
            <v>16</v>
          </cell>
          <cell r="Q207" t="str">
            <v>0</v>
          </cell>
          <cell r="R207" t="str">
            <v>0</v>
          </cell>
          <cell r="S207" t="str">
            <v>Não</v>
          </cell>
          <cell r="T207" t="str">
            <v xml:space="preserve">HLXU8567918           </v>
          </cell>
          <cell r="U207" t="str">
            <v>10/03/2022</v>
          </cell>
          <cell r="V207" t="str">
            <v/>
          </cell>
          <cell r="W207" t="str">
            <v/>
          </cell>
          <cell r="X207" t="str">
            <v/>
          </cell>
          <cell r="Y207" t="str">
            <v/>
          </cell>
          <cell r="Z207" t="str">
            <v xml:space="preserve">7 </v>
          </cell>
          <cell r="AA207" t="str">
            <v>1</v>
          </cell>
          <cell r="AB207" t="str">
            <v>24</v>
          </cell>
          <cell r="AC207" t="str">
            <v>11</v>
          </cell>
          <cell r="AD207" t="str">
            <v xml:space="preserve">HLXU8567918              </v>
          </cell>
          <cell r="AE207" t="str">
            <v/>
          </cell>
          <cell r="AF207" t="str">
            <v/>
          </cell>
          <cell r="AG207" t="str">
            <v>13682900</v>
          </cell>
          <cell r="AH207" t="str">
            <v>Pendente</v>
          </cell>
          <cell r="AI207" t="str">
            <v>Não</v>
          </cell>
          <cell r="AJ207" t="str">
            <v>28/01/2022</v>
          </cell>
          <cell r="AK207" t="str">
            <v>Marítimo</v>
          </cell>
          <cell r="AL207" t="str">
            <v>30/01/2022</v>
          </cell>
          <cell r="AM207" t="str">
            <v>15/02/2022</v>
          </cell>
          <cell r="AN207" t="str">
            <v xml:space="preserve">          </v>
          </cell>
        </row>
        <row r="208">
          <cell r="B208">
            <v>80533835</v>
          </cell>
          <cell r="C208" t="str">
            <v xml:space="preserve">540201315 </v>
          </cell>
          <cell r="E208" t="str">
            <v/>
          </cell>
          <cell r="F208" t="str">
            <v/>
          </cell>
          <cell r="G208" t="str">
            <v xml:space="preserve">MSC CATERINA                                      </v>
          </cell>
          <cell r="I208" t="str">
            <v/>
          </cell>
          <cell r="J208">
            <v>12</v>
          </cell>
          <cell r="K208" t="str">
            <v/>
          </cell>
          <cell r="L208" t="str">
            <v>12</v>
          </cell>
          <cell r="M208" t="str">
            <v>0</v>
          </cell>
          <cell r="N208" t="str">
            <v>8</v>
          </cell>
          <cell r="O208" t="str">
            <v>13</v>
          </cell>
          <cell r="P208" t="str">
            <v>34</v>
          </cell>
          <cell r="Q208" t="str">
            <v>0</v>
          </cell>
          <cell r="R208" t="str">
            <v>0</v>
          </cell>
          <cell r="S208" t="str">
            <v>Não</v>
          </cell>
          <cell r="T208" t="str">
            <v xml:space="preserve">FANU1068552           </v>
          </cell>
          <cell r="V208" t="str">
            <v/>
          </cell>
          <cell r="W208" t="str">
            <v/>
          </cell>
          <cell r="X208" t="str">
            <v/>
          </cell>
          <cell r="Y208" t="str">
            <v/>
          </cell>
          <cell r="Z208" t="str">
            <v xml:space="preserve">7 </v>
          </cell>
          <cell r="AA208" t="str">
            <v>0</v>
          </cell>
          <cell r="AB208" t="str">
            <v>55</v>
          </cell>
          <cell r="AC208" t="str">
            <v>11</v>
          </cell>
          <cell r="AD208" t="str">
            <v xml:space="preserve">FANU1068552              </v>
          </cell>
          <cell r="AE208" t="str">
            <v/>
          </cell>
          <cell r="AF208" t="str">
            <v/>
          </cell>
          <cell r="AG208" t="str">
            <v>13682900</v>
          </cell>
          <cell r="AH208" t="str">
            <v>Pendente</v>
          </cell>
          <cell r="AI208" t="str">
            <v>Não</v>
          </cell>
          <cell r="AJ208" t="str">
            <v>28/01/2022</v>
          </cell>
          <cell r="AK208" t="str">
            <v>Marítimo</v>
          </cell>
          <cell r="AL208" t="str">
            <v>30/01/2022</v>
          </cell>
          <cell r="AM208" t="str">
            <v>15/02/2022</v>
          </cell>
          <cell r="AN208" t="str">
            <v xml:space="preserve">          </v>
          </cell>
        </row>
        <row r="209">
          <cell r="B209">
            <v>80533834</v>
          </cell>
          <cell r="C209" t="str">
            <v xml:space="preserve">540201317 </v>
          </cell>
          <cell r="E209" t="str">
            <v/>
          </cell>
          <cell r="F209" t="str">
            <v/>
          </cell>
          <cell r="G209" t="str">
            <v xml:space="preserve">MSC CATERINA                                      </v>
          </cell>
          <cell r="I209" t="str">
            <v/>
          </cell>
          <cell r="J209">
            <v>21</v>
          </cell>
          <cell r="K209" t="str">
            <v>8</v>
          </cell>
          <cell r="L209" t="str">
            <v>21</v>
          </cell>
          <cell r="M209" t="str">
            <v>0</v>
          </cell>
          <cell r="N209" t="str">
            <v>5</v>
          </cell>
          <cell r="O209" t="str">
            <v>16</v>
          </cell>
          <cell r="P209" t="str">
            <v>22</v>
          </cell>
          <cell r="Q209" t="str">
            <v>0</v>
          </cell>
          <cell r="R209" t="str">
            <v>0</v>
          </cell>
          <cell r="S209" t="str">
            <v>Não</v>
          </cell>
          <cell r="T209" t="str">
            <v xml:space="preserve">AMFU8905088           </v>
          </cell>
          <cell r="V209" t="str">
            <v/>
          </cell>
          <cell r="W209" t="str">
            <v>PORTA-OBJETOS AREA DO TETO ( ALVARO ) PUXE SBL</v>
          </cell>
          <cell r="X209" t="str">
            <v>SBL</v>
          </cell>
          <cell r="Y209" t="str">
            <v/>
          </cell>
          <cell r="Z209" t="str">
            <v xml:space="preserve">7 </v>
          </cell>
          <cell r="AA209" t="str">
            <v>0</v>
          </cell>
          <cell r="AB209" t="str">
            <v>43</v>
          </cell>
          <cell r="AC209" t="str">
            <v>11</v>
          </cell>
          <cell r="AD209" t="str">
            <v xml:space="preserve">AMFU8905088              </v>
          </cell>
          <cell r="AE209" t="str">
            <v/>
          </cell>
          <cell r="AF209" t="str">
            <v/>
          </cell>
          <cell r="AG209" t="str">
            <v>13682900</v>
          </cell>
          <cell r="AH209" t="str">
            <v>Pendente</v>
          </cell>
          <cell r="AI209" t="str">
            <v>Não</v>
          </cell>
          <cell r="AJ209" t="str">
            <v>28/01/2022</v>
          </cell>
          <cell r="AK209" t="str">
            <v>Marítimo</v>
          </cell>
          <cell r="AL209" t="str">
            <v>30/01/2022</v>
          </cell>
          <cell r="AM209" t="str">
            <v>15/02/2022</v>
          </cell>
          <cell r="AN209" t="str">
            <v xml:space="preserve">          </v>
          </cell>
        </row>
        <row r="210">
          <cell r="B210">
            <v>80533837</v>
          </cell>
          <cell r="C210" t="str">
            <v xml:space="preserve">540201325 </v>
          </cell>
          <cell r="E210" t="str">
            <v/>
          </cell>
          <cell r="F210" t="str">
            <v/>
          </cell>
          <cell r="G210" t="str">
            <v xml:space="preserve">MSC CATERINA                                      </v>
          </cell>
          <cell r="I210" t="str">
            <v/>
          </cell>
          <cell r="J210">
            <v>10</v>
          </cell>
          <cell r="K210" t="str">
            <v>3</v>
          </cell>
          <cell r="L210" t="str">
            <v>10</v>
          </cell>
          <cell r="M210" t="str">
            <v>0</v>
          </cell>
          <cell r="N210" t="str">
            <v>2</v>
          </cell>
          <cell r="O210" t="str">
            <v>18</v>
          </cell>
          <cell r="P210" t="str">
            <v>14</v>
          </cell>
          <cell r="Q210" t="str">
            <v>0</v>
          </cell>
          <cell r="R210" t="str">
            <v>0</v>
          </cell>
          <cell r="S210" t="str">
            <v>Não</v>
          </cell>
          <cell r="T210" t="str">
            <v xml:space="preserve">UACU5887770           </v>
          </cell>
          <cell r="U210" t="str">
            <v>23/02/2022</v>
          </cell>
          <cell r="V210" t="str">
            <v>24/02/2022</v>
          </cell>
          <cell r="W210" t="str">
            <v>Silas A9606602640</v>
          </cell>
          <cell r="X210" t="str">
            <v>SBL</v>
          </cell>
          <cell r="Y210" t="str">
            <v/>
          </cell>
          <cell r="Z210" t="str">
            <v>14</v>
          </cell>
          <cell r="AA210" t="str">
            <v>2</v>
          </cell>
          <cell r="AB210" t="str">
            <v>34</v>
          </cell>
          <cell r="AC210" t="str">
            <v>11</v>
          </cell>
          <cell r="AD210" t="str">
            <v xml:space="preserve">UACU5887770              </v>
          </cell>
          <cell r="AE210" t="str">
            <v/>
          </cell>
          <cell r="AF210" t="str">
            <v/>
          </cell>
          <cell r="AG210" t="str">
            <v>13682900</v>
          </cell>
          <cell r="AH210" t="str">
            <v>Pendente</v>
          </cell>
          <cell r="AI210" t="str">
            <v>Não</v>
          </cell>
          <cell r="AJ210" t="str">
            <v>28/01/2022</v>
          </cell>
          <cell r="AK210" t="str">
            <v>Marítimo</v>
          </cell>
          <cell r="AL210" t="str">
            <v>04/02/2022</v>
          </cell>
          <cell r="AM210" t="str">
            <v>15/02/2022</v>
          </cell>
          <cell r="AN210" t="str">
            <v>2203657714</v>
          </cell>
        </row>
        <row r="211">
          <cell r="B211">
            <v>80533876</v>
          </cell>
          <cell r="C211" t="str">
            <v xml:space="preserve">540201327 </v>
          </cell>
          <cell r="E211" t="str">
            <v/>
          </cell>
          <cell r="F211" t="str">
            <v/>
          </cell>
          <cell r="G211" t="str">
            <v xml:space="preserve">MSC CATERINA                                      </v>
          </cell>
          <cell r="I211" t="str">
            <v/>
          </cell>
          <cell r="J211">
            <v>8</v>
          </cell>
          <cell r="K211" t="str">
            <v>6</v>
          </cell>
          <cell r="L211" t="str">
            <v>8</v>
          </cell>
          <cell r="M211" t="str">
            <v>1</v>
          </cell>
          <cell r="N211" t="str">
            <v>37</v>
          </cell>
          <cell r="O211" t="str">
            <v>0</v>
          </cell>
          <cell r="P211" t="str">
            <v>4</v>
          </cell>
          <cell r="Q211" t="str">
            <v>0</v>
          </cell>
          <cell r="R211" t="str">
            <v>0</v>
          </cell>
          <cell r="S211" t="str">
            <v>Não</v>
          </cell>
          <cell r="T211" t="str">
            <v xml:space="preserve">CAIU9584870           </v>
          </cell>
          <cell r="V211" t="str">
            <v/>
          </cell>
          <cell r="W211" t="str">
            <v>CJ. CAMBIO ( ALVARO ) PUXE SBL</v>
          </cell>
          <cell r="X211" t="str">
            <v>SBL</v>
          </cell>
          <cell r="Y211" t="str">
            <v/>
          </cell>
          <cell r="Z211" t="str">
            <v xml:space="preserve">7 </v>
          </cell>
          <cell r="AA211" t="str">
            <v>0</v>
          </cell>
          <cell r="AB211" t="str">
            <v>42</v>
          </cell>
          <cell r="AC211" t="str">
            <v>11</v>
          </cell>
          <cell r="AD211" t="str">
            <v xml:space="preserve">CAIU9584870              </v>
          </cell>
          <cell r="AE211" t="str">
            <v/>
          </cell>
          <cell r="AF211" t="str">
            <v/>
          </cell>
          <cell r="AG211" t="str">
            <v>13682900</v>
          </cell>
          <cell r="AH211" t="str">
            <v>Pendente</v>
          </cell>
          <cell r="AI211" t="str">
            <v>Não</v>
          </cell>
          <cell r="AJ211" t="str">
            <v>28/01/2022</v>
          </cell>
          <cell r="AK211" t="str">
            <v>Marítimo</v>
          </cell>
          <cell r="AL211" t="str">
            <v>30/01/2022</v>
          </cell>
          <cell r="AM211" t="str">
            <v>15/02/2022</v>
          </cell>
          <cell r="AN211" t="str">
            <v xml:space="preserve">          </v>
          </cell>
        </row>
        <row r="212">
          <cell r="B212">
            <v>80533878</v>
          </cell>
          <cell r="C212" t="str">
            <v xml:space="preserve">540201328 </v>
          </cell>
          <cell r="E212" t="str">
            <v/>
          </cell>
          <cell r="F212" t="str">
            <v/>
          </cell>
          <cell r="G212" t="str">
            <v xml:space="preserve">MSC CATERINA                                      </v>
          </cell>
          <cell r="I212" t="str">
            <v/>
          </cell>
          <cell r="J212">
            <v>22</v>
          </cell>
          <cell r="K212" t="str">
            <v>3</v>
          </cell>
          <cell r="L212" t="str">
            <v>22</v>
          </cell>
          <cell r="M212" t="str">
            <v>0</v>
          </cell>
          <cell r="N212" t="str">
            <v>17</v>
          </cell>
          <cell r="O212" t="str">
            <v>19</v>
          </cell>
          <cell r="P212" t="str">
            <v>50</v>
          </cell>
          <cell r="Q212" t="str">
            <v>0</v>
          </cell>
          <cell r="R212" t="str">
            <v>0</v>
          </cell>
          <cell r="S212" t="str">
            <v>Não</v>
          </cell>
          <cell r="T212" t="str">
            <v xml:space="preserve">HLBU1833747           </v>
          </cell>
          <cell r="U212" t="str">
            <v>03/03/2022</v>
          </cell>
          <cell r="V212" t="str">
            <v/>
          </cell>
          <cell r="W212" t="str">
            <v/>
          </cell>
          <cell r="X212" t="str">
            <v/>
          </cell>
          <cell r="Y212" t="str">
            <v/>
          </cell>
          <cell r="Z212" t="str">
            <v xml:space="preserve">7 </v>
          </cell>
          <cell r="AA212" t="str">
            <v>2</v>
          </cell>
          <cell r="AB212" t="str">
            <v>86</v>
          </cell>
          <cell r="AC212" t="str">
            <v>11</v>
          </cell>
          <cell r="AD212" t="str">
            <v xml:space="preserve">HLBU1833747              </v>
          </cell>
          <cell r="AE212" t="str">
            <v/>
          </cell>
          <cell r="AF212" t="str">
            <v/>
          </cell>
          <cell r="AG212" t="str">
            <v>13682900</v>
          </cell>
          <cell r="AH212" t="str">
            <v>Pendente</v>
          </cell>
          <cell r="AI212" t="str">
            <v>Não</v>
          </cell>
          <cell r="AJ212" t="str">
            <v>28/01/2022</v>
          </cell>
          <cell r="AK212" t="str">
            <v>Marítimo</v>
          </cell>
          <cell r="AL212" t="str">
            <v>30/01/2022</v>
          </cell>
          <cell r="AM212" t="str">
            <v>15/02/2022</v>
          </cell>
          <cell r="AN212" t="str">
            <v xml:space="preserve">          </v>
          </cell>
        </row>
        <row r="213">
          <cell r="B213">
            <v>80533880</v>
          </cell>
          <cell r="C213" t="str">
            <v xml:space="preserve">540201342 </v>
          </cell>
          <cell r="E213" t="str">
            <v/>
          </cell>
          <cell r="F213" t="str">
            <v/>
          </cell>
          <cell r="G213" t="str">
            <v xml:space="preserve">MSC CATERINA                                      </v>
          </cell>
          <cell r="I213" t="str">
            <v/>
          </cell>
          <cell r="J213">
            <v>115</v>
          </cell>
          <cell r="K213" t="str">
            <v>17</v>
          </cell>
          <cell r="L213" t="str">
            <v>115</v>
          </cell>
          <cell r="M213" t="str">
            <v>645</v>
          </cell>
          <cell r="N213" t="str">
            <v>5</v>
          </cell>
          <cell r="O213" t="str">
            <v>11</v>
          </cell>
          <cell r="P213" t="str">
            <v>9</v>
          </cell>
          <cell r="Q213" t="str">
            <v>0</v>
          </cell>
          <cell r="R213" t="str">
            <v>0</v>
          </cell>
          <cell r="S213" t="str">
            <v>Não</v>
          </cell>
          <cell r="T213" t="str">
            <v xml:space="preserve">CAIU9129583           </v>
          </cell>
          <cell r="U213" t="str">
            <v>02/03/2022</v>
          </cell>
          <cell r="V213" t="str">
            <v/>
          </cell>
          <cell r="W213" t="str">
            <v/>
          </cell>
          <cell r="X213" t="str">
            <v/>
          </cell>
          <cell r="Y213" t="str">
            <v/>
          </cell>
          <cell r="Z213" t="str">
            <v xml:space="preserve">8 </v>
          </cell>
          <cell r="AA213" t="str">
            <v>4</v>
          </cell>
          <cell r="AB213" t="str">
            <v>39</v>
          </cell>
          <cell r="AC213" t="str">
            <v>11</v>
          </cell>
          <cell r="AD213" t="str">
            <v xml:space="preserve">CAIU9129583              </v>
          </cell>
          <cell r="AE213" t="str">
            <v/>
          </cell>
          <cell r="AF213" t="str">
            <v/>
          </cell>
          <cell r="AG213" t="str">
            <v>13682900</v>
          </cell>
          <cell r="AH213" t="str">
            <v>Pendente</v>
          </cell>
          <cell r="AI213" t="str">
            <v>Não</v>
          </cell>
          <cell r="AJ213" t="str">
            <v>28/01/2022</v>
          </cell>
          <cell r="AK213" t="str">
            <v>Marítimo</v>
          </cell>
          <cell r="AL213" t="str">
            <v>04/02/2022</v>
          </cell>
          <cell r="AM213" t="str">
            <v>15/02/2022</v>
          </cell>
          <cell r="AN213" t="str">
            <v xml:space="preserve">          </v>
          </cell>
        </row>
        <row r="214">
          <cell r="B214">
            <v>80533881</v>
          </cell>
          <cell r="C214" t="str">
            <v xml:space="preserve">540201343 </v>
          </cell>
          <cell r="E214" t="str">
            <v/>
          </cell>
          <cell r="F214" t="str">
            <v/>
          </cell>
          <cell r="G214" t="str">
            <v xml:space="preserve">MSC CATERINA                                      </v>
          </cell>
          <cell r="I214" t="str">
            <v/>
          </cell>
          <cell r="J214">
            <v>1</v>
          </cell>
          <cell r="K214" t="str">
            <v>1</v>
          </cell>
          <cell r="L214" t="str">
            <v>1</v>
          </cell>
          <cell r="M214" t="str">
            <v>0</v>
          </cell>
          <cell r="N214" t="str">
            <v>0</v>
          </cell>
          <cell r="O214" t="str">
            <v>0</v>
          </cell>
          <cell r="P214" t="str">
            <v>40</v>
          </cell>
          <cell r="Q214" t="str">
            <v>0</v>
          </cell>
          <cell r="R214" t="str">
            <v>0</v>
          </cell>
          <cell r="S214" t="str">
            <v>Não</v>
          </cell>
          <cell r="T214" t="str">
            <v xml:space="preserve">TCNU6515400           </v>
          </cell>
          <cell r="V214" t="str">
            <v/>
          </cell>
          <cell r="W214" t="str">
            <v/>
          </cell>
          <cell r="X214" t="str">
            <v/>
          </cell>
          <cell r="Y214" t="str">
            <v/>
          </cell>
          <cell r="Z214" t="str">
            <v xml:space="preserve">7 </v>
          </cell>
          <cell r="AA214" t="str">
            <v>0</v>
          </cell>
          <cell r="AB214" t="str">
            <v>40</v>
          </cell>
          <cell r="AC214" t="str">
            <v>11</v>
          </cell>
          <cell r="AD214" t="str">
            <v xml:space="preserve">TCNU6515400              </v>
          </cell>
          <cell r="AE214" t="str">
            <v/>
          </cell>
          <cell r="AF214" t="str">
            <v/>
          </cell>
          <cell r="AG214" t="str">
            <v>13682900</v>
          </cell>
          <cell r="AH214" t="str">
            <v>Pendente</v>
          </cell>
          <cell r="AI214" t="str">
            <v>Não</v>
          </cell>
          <cell r="AJ214" t="str">
            <v>28/01/2022</v>
          </cell>
          <cell r="AK214" t="str">
            <v>Marítimo</v>
          </cell>
          <cell r="AL214" t="str">
            <v>30/01/2022</v>
          </cell>
          <cell r="AM214" t="str">
            <v>15/02/2022</v>
          </cell>
          <cell r="AN214" t="str">
            <v xml:space="preserve">          </v>
          </cell>
        </row>
        <row r="215">
          <cell r="B215">
            <v>80533893</v>
          </cell>
          <cell r="C215" t="str">
            <v xml:space="preserve">540201344 </v>
          </cell>
          <cell r="E215" t="str">
            <v/>
          </cell>
          <cell r="F215" t="str">
            <v/>
          </cell>
          <cell r="G215" t="str">
            <v xml:space="preserve">MSC CATERINA                                      </v>
          </cell>
          <cell r="I215" t="str">
            <v/>
          </cell>
          <cell r="J215">
            <v>73</v>
          </cell>
          <cell r="K215" t="str">
            <v>28</v>
          </cell>
          <cell r="L215" t="str">
            <v>73</v>
          </cell>
          <cell r="M215" t="str">
            <v>296</v>
          </cell>
          <cell r="N215" t="str">
            <v>59</v>
          </cell>
          <cell r="O215" t="str">
            <v>1</v>
          </cell>
          <cell r="P215" t="str">
            <v>0</v>
          </cell>
          <cell r="Q215" t="str">
            <v>0</v>
          </cell>
          <cell r="R215" t="str">
            <v>0</v>
          </cell>
          <cell r="S215" t="str">
            <v>Não</v>
          </cell>
          <cell r="T215" t="str">
            <v xml:space="preserve">GESU5569756           </v>
          </cell>
          <cell r="U215" t="str">
            <v>25/02/2022</v>
          </cell>
          <cell r="V215" t="str">
            <v>25/02/2022</v>
          </cell>
          <cell r="W215" t="str">
            <v>CJ. CAMBIO ( ALVARO ) PUXE SBL / Patrick A0061530628</v>
          </cell>
          <cell r="X215" t="str">
            <v>SBL</v>
          </cell>
          <cell r="Y215" t="str">
            <v/>
          </cell>
          <cell r="Z215" t="str">
            <v xml:space="preserve">8 </v>
          </cell>
          <cell r="AA215" t="str">
            <v>2</v>
          </cell>
          <cell r="AB215" t="str">
            <v>68</v>
          </cell>
          <cell r="AC215" t="str">
            <v>11</v>
          </cell>
          <cell r="AD215" t="str">
            <v xml:space="preserve">GESU5569756              </v>
          </cell>
          <cell r="AE215" t="str">
            <v/>
          </cell>
          <cell r="AF215" t="str">
            <v/>
          </cell>
          <cell r="AG215" t="str">
            <v>13682900</v>
          </cell>
          <cell r="AH215" t="str">
            <v>Pendente</v>
          </cell>
          <cell r="AI215" t="str">
            <v>Não</v>
          </cell>
          <cell r="AJ215" t="str">
            <v>28/01/2022</v>
          </cell>
          <cell r="AK215" t="str">
            <v>Marítimo</v>
          </cell>
          <cell r="AL215" t="str">
            <v>04/02/2022</v>
          </cell>
          <cell r="AM215" t="str">
            <v>15/02/2022</v>
          </cell>
          <cell r="AN215" t="str">
            <v xml:space="preserve">          </v>
          </cell>
        </row>
        <row r="216">
          <cell r="B216">
            <v>80533897</v>
          </cell>
          <cell r="C216" t="str">
            <v xml:space="preserve">540201346 </v>
          </cell>
          <cell r="E216" t="str">
            <v/>
          </cell>
          <cell r="F216" t="str">
            <v>VERDE</v>
          </cell>
          <cell r="G216" t="str">
            <v xml:space="preserve">MSC CATERINA                                      </v>
          </cell>
          <cell r="H216" t="str">
            <v>2</v>
          </cell>
          <cell r="I216" t="str">
            <v/>
          </cell>
          <cell r="J216">
            <v>10</v>
          </cell>
          <cell r="K216" t="str">
            <v>2</v>
          </cell>
          <cell r="L216" t="str">
            <v>10</v>
          </cell>
          <cell r="M216" t="str">
            <v>0</v>
          </cell>
          <cell r="N216" t="str">
            <v>3</v>
          </cell>
          <cell r="O216" t="str">
            <v>13</v>
          </cell>
          <cell r="P216" t="str">
            <v>37</v>
          </cell>
          <cell r="Q216" t="str">
            <v>0</v>
          </cell>
          <cell r="R216" t="str">
            <v>0</v>
          </cell>
          <cell r="S216" t="str">
            <v>Não</v>
          </cell>
          <cell r="T216" t="str">
            <v xml:space="preserve">UACU5635038           </v>
          </cell>
          <cell r="U216" t="str">
            <v>02/03/2022</v>
          </cell>
          <cell r="V216" t="str">
            <v/>
          </cell>
          <cell r="W216" t="str">
            <v/>
          </cell>
          <cell r="X216" t="str">
            <v>SBL</v>
          </cell>
          <cell r="Y216" t="str">
            <v/>
          </cell>
          <cell r="Z216" t="str">
            <v>20</v>
          </cell>
          <cell r="AA216" t="str">
            <v>1</v>
          </cell>
          <cell r="AB216" t="str">
            <v>53</v>
          </cell>
          <cell r="AC216" t="str">
            <v>11</v>
          </cell>
          <cell r="AD216" t="str">
            <v xml:space="preserve">UACU5635038              </v>
          </cell>
          <cell r="AE216" t="str">
            <v/>
          </cell>
          <cell r="AF216" t="str">
            <v/>
          </cell>
          <cell r="AG216" t="str">
            <v>13682900</v>
          </cell>
          <cell r="AH216" t="str">
            <v>Pendente</v>
          </cell>
          <cell r="AI216" t="str">
            <v>Não</v>
          </cell>
          <cell r="AJ216" t="str">
            <v>28/01/2022</v>
          </cell>
          <cell r="AK216" t="str">
            <v>Marítimo</v>
          </cell>
          <cell r="AL216" t="str">
            <v>04/02/2022</v>
          </cell>
          <cell r="AM216" t="str">
            <v>15/02/2022</v>
          </cell>
          <cell r="AN216" t="str">
            <v>2203513704</v>
          </cell>
        </row>
        <row r="217">
          <cell r="B217">
            <v>80533919</v>
          </cell>
          <cell r="C217" t="str">
            <v xml:space="preserve">540201347 </v>
          </cell>
          <cell r="E217" t="str">
            <v/>
          </cell>
          <cell r="F217" t="str">
            <v/>
          </cell>
          <cell r="G217" t="str">
            <v xml:space="preserve">MSC CATERINA                                      </v>
          </cell>
          <cell r="I217" t="str">
            <v/>
          </cell>
          <cell r="J217">
            <v>23</v>
          </cell>
          <cell r="K217" t="str">
            <v>6</v>
          </cell>
          <cell r="L217" t="str">
            <v>23</v>
          </cell>
          <cell r="M217" t="str">
            <v>135</v>
          </cell>
          <cell r="N217" t="str">
            <v>5</v>
          </cell>
          <cell r="O217" t="str">
            <v>21</v>
          </cell>
          <cell r="P217" t="str">
            <v>20</v>
          </cell>
          <cell r="Q217" t="str">
            <v>0</v>
          </cell>
          <cell r="R217" t="str">
            <v>0</v>
          </cell>
          <cell r="S217" t="str">
            <v>Não</v>
          </cell>
          <cell r="T217" t="str">
            <v xml:space="preserve">TCLU8218804           </v>
          </cell>
          <cell r="U217" t="str">
            <v>25/02/2022</v>
          </cell>
          <cell r="V217" t="str">
            <v>25/02/2022</v>
          </cell>
          <cell r="W217" t="str">
            <v>Ronie A0029817781</v>
          </cell>
          <cell r="X217" t="str">
            <v>MBB</v>
          </cell>
          <cell r="Y217" t="str">
            <v/>
          </cell>
          <cell r="Z217" t="str">
            <v xml:space="preserve">8 </v>
          </cell>
          <cell r="AA217" t="str">
            <v>2</v>
          </cell>
          <cell r="AB217" t="str">
            <v>48</v>
          </cell>
          <cell r="AC217" t="str">
            <v>11</v>
          </cell>
          <cell r="AD217" t="str">
            <v xml:space="preserve">TCLU8218804              </v>
          </cell>
          <cell r="AE217" t="str">
            <v/>
          </cell>
          <cell r="AF217" t="str">
            <v/>
          </cell>
          <cell r="AG217" t="str">
            <v>13682900</v>
          </cell>
          <cell r="AH217" t="str">
            <v>Pendente</v>
          </cell>
          <cell r="AI217" t="str">
            <v>Não</v>
          </cell>
          <cell r="AJ217" t="str">
            <v>28/01/2022</v>
          </cell>
          <cell r="AK217" t="str">
            <v>Marítimo</v>
          </cell>
          <cell r="AL217" t="str">
            <v>04/02/2022</v>
          </cell>
          <cell r="AM217" t="str">
            <v>15/02/2022</v>
          </cell>
          <cell r="AN217" t="str">
            <v xml:space="preserve">          </v>
          </cell>
        </row>
        <row r="218">
          <cell r="B218">
            <v>80533913</v>
          </cell>
          <cell r="C218" t="str">
            <v xml:space="preserve">540201348 </v>
          </cell>
          <cell r="E218" t="str">
            <v/>
          </cell>
          <cell r="F218" t="str">
            <v/>
          </cell>
          <cell r="G218" t="str">
            <v xml:space="preserve">MSC CATERINA                                      </v>
          </cell>
          <cell r="I218" t="str">
            <v/>
          </cell>
          <cell r="J218">
            <v>15</v>
          </cell>
          <cell r="K218" t="str">
            <v>2</v>
          </cell>
          <cell r="L218" t="str">
            <v>15</v>
          </cell>
          <cell r="M218" t="str">
            <v>0</v>
          </cell>
          <cell r="N218" t="str">
            <v>2</v>
          </cell>
          <cell r="O218" t="str">
            <v>16</v>
          </cell>
          <cell r="P218" t="str">
            <v>13</v>
          </cell>
          <cell r="Q218" t="str">
            <v>0</v>
          </cell>
          <cell r="R218" t="str">
            <v>0</v>
          </cell>
          <cell r="S218" t="str">
            <v>Não</v>
          </cell>
          <cell r="T218" t="str">
            <v xml:space="preserve">UACU5300219           </v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Z218" t="str">
            <v xml:space="preserve">7 </v>
          </cell>
          <cell r="AA218" t="str">
            <v>0</v>
          </cell>
          <cell r="AB218" t="str">
            <v>31</v>
          </cell>
          <cell r="AC218" t="str">
            <v>11</v>
          </cell>
          <cell r="AD218" t="str">
            <v xml:space="preserve">UACU5300219              </v>
          </cell>
          <cell r="AE218" t="str">
            <v/>
          </cell>
          <cell r="AF218" t="str">
            <v/>
          </cell>
          <cell r="AG218" t="str">
            <v>13682900</v>
          </cell>
          <cell r="AH218" t="str">
            <v>Pendente</v>
          </cell>
          <cell r="AI218" t="str">
            <v>Não</v>
          </cell>
          <cell r="AJ218" t="str">
            <v>28/01/2022</v>
          </cell>
          <cell r="AK218" t="str">
            <v>Marítimo</v>
          </cell>
          <cell r="AL218" t="str">
            <v>30/01/2022</v>
          </cell>
          <cell r="AM218" t="str">
            <v>15/02/2022</v>
          </cell>
          <cell r="AN218" t="str">
            <v xml:space="preserve">          </v>
          </cell>
        </row>
        <row r="219">
          <cell r="B219">
            <v>80533944</v>
          </cell>
          <cell r="C219" t="str">
            <v xml:space="preserve">540201349 </v>
          </cell>
          <cell r="E219" t="str">
            <v/>
          </cell>
          <cell r="F219" t="str">
            <v/>
          </cell>
          <cell r="G219" t="str">
            <v xml:space="preserve">MSC CATERINA                                      </v>
          </cell>
          <cell r="I219" t="str">
            <v/>
          </cell>
          <cell r="J219">
            <v>25</v>
          </cell>
          <cell r="K219" t="str">
            <v>5</v>
          </cell>
          <cell r="L219" t="str">
            <v>25</v>
          </cell>
          <cell r="M219" t="str">
            <v>159</v>
          </cell>
          <cell r="N219" t="str">
            <v>7</v>
          </cell>
          <cell r="O219" t="str">
            <v>4</v>
          </cell>
          <cell r="P219" t="str">
            <v>24</v>
          </cell>
          <cell r="Q219" t="str">
            <v>1</v>
          </cell>
          <cell r="R219" t="str">
            <v>1</v>
          </cell>
          <cell r="S219" t="str">
            <v>Não</v>
          </cell>
          <cell r="T219" t="str">
            <v xml:space="preserve">HLXU8292786           </v>
          </cell>
          <cell r="V219" t="str">
            <v/>
          </cell>
          <cell r="W219" t="str">
            <v/>
          </cell>
          <cell r="X219" t="str">
            <v/>
          </cell>
          <cell r="Y219" t="str">
            <v/>
          </cell>
          <cell r="Z219" t="str">
            <v xml:space="preserve">7 </v>
          </cell>
          <cell r="AA219" t="str">
            <v>0</v>
          </cell>
          <cell r="AB219" t="str">
            <v>41</v>
          </cell>
          <cell r="AC219" t="str">
            <v>11</v>
          </cell>
          <cell r="AD219" t="str">
            <v xml:space="preserve">HLXU8292786              </v>
          </cell>
          <cell r="AE219" t="str">
            <v/>
          </cell>
          <cell r="AF219" t="str">
            <v/>
          </cell>
          <cell r="AG219" t="str">
            <v>13682900</v>
          </cell>
          <cell r="AH219" t="str">
            <v>Pendente</v>
          </cell>
          <cell r="AI219" t="str">
            <v>Não</v>
          </cell>
          <cell r="AJ219" t="str">
            <v>28/01/2022</v>
          </cell>
          <cell r="AK219" t="str">
            <v>Marítimo</v>
          </cell>
          <cell r="AL219" t="str">
            <v>30/01/2022</v>
          </cell>
          <cell r="AM219" t="str">
            <v>15/02/2022</v>
          </cell>
          <cell r="AN219" t="str">
            <v xml:space="preserve">          </v>
          </cell>
        </row>
        <row r="220">
          <cell r="B220">
            <v>80533945</v>
          </cell>
          <cell r="C220" t="str">
            <v xml:space="preserve">540201350 </v>
          </cell>
          <cell r="E220" t="str">
            <v/>
          </cell>
          <cell r="F220" t="str">
            <v>VERDE</v>
          </cell>
          <cell r="G220" t="str">
            <v xml:space="preserve">MSC CATERINA                                      </v>
          </cell>
          <cell r="H220" t="str">
            <v>2</v>
          </cell>
          <cell r="I220" t="str">
            <v/>
          </cell>
          <cell r="J220">
            <v>86</v>
          </cell>
          <cell r="K220" t="str">
            <v>18</v>
          </cell>
          <cell r="L220" t="str">
            <v>86</v>
          </cell>
          <cell r="M220" t="str">
            <v>473</v>
          </cell>
          <cell r="N220" t="str">
            <v>44</v>
          </cell>
          <cell r="O220" t="str">
            <v>10</v>
          </cell>
          <cell r="P220" t="str">
            <v>10</v>
          </cell>
          <cell r="Q220" t="str">
            <v>5</v>
          </cell>
          <cell r="R220" t="str">
            <v>5</v>
          </cell>
          <cell r="S220" t="str">
            <v>Não</v>
          </cell>
          <cell r="T220" t="str">
            <v xml:space="preserve">BMOU4491100           </v>
          </cell>
          <cell r="U220" t="str">
            <v>24/02/2022</v>
          </cell>
          <cell r="V220" t="str">
            <v>24/02/2022</v>
          </cell>
          <cell r="W220" t="str">
            <v>Carlos A  5410502022</v>
          </cell>
          <cell r="X220" t="str">
            <v>MBB</v>
          </cell>
          <cell r="Y220" t="str">
            <v/>
          </cell>
          <cell r="Z220" t="str">
            <v>20</v>
          </cell>
          <cell r="AA220" t="str">
            <v>3</v>
          </cell>
          <cell r="AB220" t="str">
            <v>32</v>
          </cell>
          <cell r="AC220" t="str">
            <v>11</v>
          </cell>
          <cell r="AD220" t="str">
            <v xml:space="preserve">BMOU4491100              </v>
          </cell>
          <cell r="AE220" t="str">
            <v/>
          </cell>
          <cell r="AF220" t="str">
            <v/>
          </cell>
          <cell r="AG220" t="str">
            <v>13682900</v>
          </cell>
          <cell r="AH220" t="str">
            <v>Pendente</v>
          </cell>
          <cell r="AI220" t="str">
            <v>Não</v>
          </cell>
          <cell r="AJ220" t="str">
            <v>28/01/2022</v>
          </cell>
          <cell r="AK220" t="str">
            <v>Marítimo</v>
          </cell>
          <cell r="AL220" t="str">
            <v>04/02/2022</v>
          </cell>
          <cell r="AM220" t="str">
            <v>15/02/2022</v>
          </cell>
          <cell r="AN220" t="str">
            <v>2203508743</v>
          </cell>
        </row>
        <row r="221">
          <cell r="B221">
            <v>80533956</v>
          </cell>
          <cell r="C221" t="str">
            <v xml:space="preserve">540201351 </v>
          </cell>
          <cell r="E221" t="str">
            <v/>
          </cell>
          <cell r="F221" t="str">
            <v/>
          </cell>
          <cell r="G221" t="str">
            <v xml:space="preserve">MSC CATERINA                                      </v>
          </cell>
          <cell r="I221" t="str">
            <v/>
          </cell>
          <cell r="J221">
            <v>10</v>
          </cell>
          <cell r="K221" t="str">
            <v>5</v>
          </cell>
          <cell r="L221" t="str">
            <v>10</v>
          </cell>
          <cell r="M221" t="str">
            <v>0</v>
          </cell>
          <cell r="N221" t="str">
            <v>4</v>
          </cell>
          <cell r="O221" t="str">
            <v>2</v>
          </cell>
          <cell r="P221" t="str">
            <v>38</v>
          </cell>
          <cell r="Q221" t="str">
            <v>0</v>
          </cell>
          <cell r="R221" t="str">
            <v>0</v>
          </cell>
          <cell r="S221" t="str">
            <v>Não</v>
          </cell>
          <cell r="T221" t="str">
            <v xml:space="preserve">HLBU2442855           </v>
          </cell>
          <cell r="U221" t="str">
            <v>03/03/2022</v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Z221" t="str">
            <v xml:space="preserve">8 </v>
          </cell>
          <cell r="AA221" t="str">
            <v>3</v>
          </cell>
          <cell r="AB221" t="str">
            <v>44</v>
          </cell>
          <cell r="AC221" t="str">
            <v>11</v>
          </cell>
          <cell r="AD221" t="str">
            <v xml:space="preserve">HLBU2442855              </v>
          </cell>
          <cell r="AE221" t="str">
            <v/>
          </cell>
          <cell r="AF221" t="str">
            <v/>
          </cell>
          <cell r="AG221" t="str">
            <v>13682900</v>
          </cell>
          <cell r="AH221" t="str">
            <v>Pendente</v>
          </cell>
          <cell r="AI221" t="str">
            <v>Não</v>
          </cell>
          <cell r="AJ221" t="str">
            <v>28/01/2022</v>
          </cell>
          <cell r="AK221" t="str">
            <v>Marítimo</v>
          </cell>
          <cell r="AL221" t="str">
            <v>04/02/2022</v>
          </cell>
          <cell r="AM221" t="str">
            <v>15/02/2022</v>
          </cell>
          <cell r="AN221" t="str">
            <v xml:space="preserve">          </v>
          </cell>
        </row>
        <row r="222">
          <cell r="B222">
            <v>80533957</v>
          </cell>
          <cell r="C222" t="str">
            <v xml:space="preserve">540201352 </v>
          </cell>
          <cell r="E222" t="str">
            <v/>
          </cell>
          <cell r="F222" t="str">
            <v/>
          </cell>
          <cell r="G222" t="str">
            <v xml:space="preserve">MSC CATERINA                                      </v>
          </cell>
          <cell r="I222" t="str">
            <v/>
          </cell>
          <cell r="J222">
            <v>6</v>
          </cell>
          <cell r="K222" t="str">
            <v>2</v>
          </cell>
          <cell r="L222" t="str">
            <v>6</v>
          </cell>
          <cell r="M222" t="str">
            <v>0</v>
          </cell>
          <cell r="N222" t="str">
            <v>0</v>
          </cell>
          <cell r="O222" t="str">
            <v>36</v>
          </cell>
          <cell r="P222" t="str">
            <v>5</v>
          </cell>
          <cell r="Q222" t="str">
            <v>0</v>
          </cell>
          <cell r="R222" t="str">
            <v>0</v>
          </cell>
          <cell r="S222" t="str">
            <v>Não</v>
          </cell>
          <cell r="T222" t="str">
            <v xml:space="preserve">HLBU1621917           </v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Z222" t="str">
            <v xml:space="preserve">7 </v>
          </cell>
          <cell r="AA222" t="str">
            <v>0</v>
          </cell>
          <cell r="AB222" t="str">
            <v>41</v>
          </cell>
          <cell r="AC222" t="str">
            <v>11</v>
          </cell>
          <cell r="AD222" t="str">
            <v xml:space="preserve">HLBU1621917              </v>
          </cell>
          <cell r="AE222" t="str">
            <v/>
          </cell>
          <cell r="AF222" t="str">
            <v/>
          </cell>
          <cell r="AG222" t="str">
            <v>13682900</v>
          </cell>
          <cell r="AH222" t="str">
            <v>Pendente</v>
          </cell>
          <cell r="AI222" t="str">
            <v>Não</v>
          </cell>
          <cell r="AJ222" t="str">
            <v>28/01/2022</v>
          </cell>
          <cell r="AK222" t="str">
            <v>Marítimo</v>
          </cell>
          <cell r="AL222" t="str">
            <v>30/01/2022</v>
          </cell>
          <cell r="AM222" t="str">
            <v>15/02/2022</v>
          </cell>
          <cell r="AN222" t="str">
            <v xml:space="preserve">          </v>
          </cell>
        </row>
        <row r="223">
          <cell r="B223">
            <v>80533955</v>
          </cell>
          <cell r="C223" t="str">
            <v xml:space="preserve">540201353 </v>
          </cell>
          <cell r="E223" t="str">
            <v/>
          </cell>
          <cell r="F223" t="str">
            <v>VERDE</v>
          </cell>
          <cell r="G223" t="str">
            <v xml:space="preserve">MSC CATERINA                                      </v>
          </cell>
          <cell r="H223" t="str">
            <v>1</v>
          </cell>
          <cell r="I223" t="str">
            <v/>
          </cell>
          <cell r="J223">
            <v>84</v>
          </cell>
          <cell r="K223" t="str">
            <v>13</v>
          </cell>
          <cell r="L223" t="str">
            <v>84</v>
          </cell>
          <cell r="M223" t="str">
            <v>335</v>
          </cell>
          <cell r="N223" t="str">
            <v>0</v>
          </cell>
          <cell r="O223" t="str">
            <v>0</v>
          </cell>
          <cell r="P223" t="str">
            <v>31</v>
          </cell>
          <cell r="Q223" t="str">
            <v>6</v>
          </cell>
          <cell r="R223" t="str">
            <v>6</v>
          </cell>
          <cell r="S223" t="str">
            <v>Não</v>
          </cell>
          <cell r="T223" t="str">
            <v xml:space="preserve">UACU5744471           </v>
          </cell>
          <cell r="U223" t="str">
            <v>24/02/2022</v>
          </cell>
          <cell r="V223" t="str">
            <v>24/02/2022</v>
          </cell>
          <cell r="W223" t="str">
            <v>Carlos A  5410502022</v>
          </cell>
          <cell r="X223" t="str">
            <v>MBB</v>
          </cell>
          <cell r="Y223" t="str">
            <v/>
          </cell>
          <cell r="Z223" t="str">
            <v>20</v>
          </cell>
          <cell r="AA223" t="str">
            <v>3</v>
          </cell>
          <cell r="AB223" t="str">
            <v>39</v>
          </cell>
          <cell r="AC223" t="str">
            <v>11</v>
          </cell>
          <cell r="AD223" t="str">
            <v xml:space="preserve">UACU5744471              </v>
          </cell>
          <cell r="AE223" t="str">
            <v/>
          </cell>
          <cell r="AF223" t="str">
            <v/>
          </cell>
          <cell r="AG223" t="str">
            <v>13682900</v>
          </cell>
          <cell r="AH223" t="str">
            <v>Pendente</v>
          </cell>
          <cell r="AI223" t="str">
            <v>Não</v>
          </cell>
          <cell r="AJ223" t="str">
            <v>28/01/2022</v>
          </cell>
          <cell r="AK223" t="str">
            <v>Marítimo</v>
          </cell>
          <cell r="AL223" t="str">
            <v>04/02/2022</v>
          </cell>
          <cell r="AM223" t="str">
            <v>15/02/2022</v>
          </cell>
          <cell r="AN223" t="str">
            <v>2203608675</v>
          </cell>
        </row>
        <row r="224">
          <cell r="B224">
            <v>80533960</v>
          </cell>
          <cell r="C224" t="str">
            <v xml:space="preserve">540201354 </v>
          </cell>
          <cell r="E224" t="str">
            <v/>
          </cell>
          <cell r="F224" t="str">
            <v/>
          </cell>
          <cell r="G224" t="str">
            <v xml:space="preserve">MSC CATERINA                                      </v>
          </cell>
          <cell r="I224" t="str">
            <v/>
          </cell>
          <cell r="J224">
            <v>20</v>
          </cell>
          <cell r="K224" t="str">
            <v>5</v>
          </cell>
          <cell r="L224" t="str">
            <v>20</v>
          </cell>
          <cell r="M224" t="str">
            <v>0</v>
          </cell>
          <cell r="N224" t="str">
            <v>7</v>
          </cell>
          <cell r="O224" t="str">
            <v>20</v>
          </cell>
          <cell r="P224" t="str">
            <v>17</v>
          </cell>
          <cell r="Q224" t="str">
            <v>2</v>
          </cell>
          <cell r="R224" t="str">
            <v>2</v>
          </cell>
          <cell r="S224" t="str">
            <v>Não</v>
          </cell>
          <cell r="T224" t="str">
            <v xml:space="preserve">TCNU8173590           </v>
          </cell>
          <cell r="V224" t="str">
            <v/>
          </cell>
          <cell r="W224" t="str">
            <v/>
          </cell>
          <cell r="X224" t="str">
            <v/>
          </cell>
          <cell r="Y224" t="str">
            <v/>
          </cell>
          <cell r="Z224" t="str">
            <v xml:space="preserve">7 </v>
          </cell>
          <cell r="AA224" t="str">
            <v>0</v>
          </cell>
          <cell r="AB224" t="str">
            <v>46</v>
          </cell>
          <cell r="AC224" t="str">
            <v>11</v>
          </cell>
          <cell r="AD224" t="str">
            <v xml:space="preserve">TCNU8173590              </v>
          </cell>
          <cell r="AE224" t="str">
            <v/>
          </cell>
          <cell r="AF224" t="str">
            <v/>
          </cell>
          <cell r="AG224" t="str">
            <v>13682900</v>
          </cell>
          <cell r="AH224" t="str">
            <v>Pendente</v>
          </cell>
          <cell r="AI224" t="str">
            <v>Não</v>
          </cell>
          <cell r="AJ224" t="str">
            <v>28/01/2022</v>
          </cell>
          <cell r="AK224" t="str">
            <v>Marítimo</v>
          </cell>
          <cell r="AL224" t="str">
            <v>30/01/2022</v>
          </cell>
          <cell r="AM224" t="str">
            <v>15/02/2022</v>
          </cell>
          <cell r="AN224" t="str">
            <v xml:space="preserve">          </v>
          </cell>
        </row>
        <row r="225">
          <cell r="B225">
            <v>80533959</v>
          </cell>
          <cell r="C225" t="str">
            <v xml:space="preserve">540201355 </v>
          </cell>
          <cell r="E225" t="str">
            <v/>
          </cell>
          <cell r="F225" t="str">
            <v/>
          </cell>
          <cell r="G225" t="str">
            <v xml:space="preserve">MSC CATERINA                                      </v>
          </cell>
          <cell r="I225" t="str">
            <v/>
          </cell>
          <cell r="J225">
            <v>12</v>
          </cell>
          <cell r="K225" t="str">
            <v>4</v>
          </cell>
          <cell r="L225" t="str">
            <v>12</v>
          </cell>
          <cell r="M225" t="str">
            <v>0</v>
          </cell>
          <cell r="N225" t="str">
            <v>12</v>
          </cell>
          <cell r="O225" t="str">
            <v>1</v>
          </cell>
          <cell r="P225" t="str">
            <v>24</v>
          </cell>
          <cell r="Q225" t="str">
            <v>0</v>
          </cell>
          <cell r="R225" t="str">
            <v>0</v>
          </cell>
          <cell r="S225" t="str">
            <v>Não</v>
          </cell>
          <cell r="T225" t="str">
            <v xml:space="preserve">HLBU2677361           </v>
          </cell>
          <cell r="U225" t="str">
            <v>02/03/2022</v>
          </cell>
          <cell r="V225" t="str">
            <v/>
          </cell>
          <cell r="W225" t="str">
            <v/>
          </cell>
          <cell r="X225" t="str">
            <v/>
          </cell>
          <cell r="Y225" t="str">
            <v/>
          </cell>
          <cell r="Z225" t="str">
            <v xml:space="preserve">8 </v>
          </cell>
          <cell r="AA225" t="str">
            <v>2</v>
          </cell>
          <cell r="AB225" t="str">
            <v>38</v>
          </cell>
          <cell r="AC225" t="str">
            <v>11</v>
          </cell>
          <cell r="AD225" t="str">
            <v xml:space="preserve">HLBU2677361              </v>
          </cell>
          <cell r="AE225" t="str">
            <v/>
          </cell>
          <cell r="AF225" t="str">
            <v/>
          </cell>
          <cell r="AG225" t="str">
            <v>13682900</v>
          </cell>
          <cell r="AH225" t="str">
            <v>Pendente</v>
          </cell>
          <cell r="AI225" t="str">
            <v>Não</v>
          </cell>
          <cell r="AJ225" t="str">
            <v>28/01/2022</v>
          </cell>
          <cell r="AK225" t="str">
            <v>Marítimo</v>
          </cell>
          <cell r="AL225" t="str">
            <v>04/02/2022</v>
          </cell>
          <cell r="AM225" t="str">
            <v>15/02/2022</v>
          </cell>
          <cell r="AN225" t="str">
            <v xml:space="preserve">          </v>
          </cell>
        </row>
        <row r="226">
          <cell r="B226">
            <v>80533961</v>
          </cell>
          <cell r="C226" t="str">
            <v xml:space="preserve">540201356 </v>
          </cell>
          <cell r="E226" t="str">
            <v/>
          </cell>
          <cell r="F226" t="str">
            <v/>
          </cell>
          <cell r="G226" t="str">
            <v xml:space="preserve">MSC CATERINA                                      </v>
          </cell>
          <cell r="I226" t="str">
            <v/>
          </cell>
          <cell r="J226">
            <v>2</v>
          </cell>
          <cell r="K226" t="str">
            <v/>
          </cell>
          <cell r="L226" t="str">
            <v>2</v>
          </cell>
          <cell r="M226" t="str">
            <v>0</v>
          </cell>
          <cell r="N226" t="str">
            <v>0</v>
          </cell>
          <cell r="O226" t="str">
            <v>0</v>
          </cell>
          <cell r="P226" t="str">
            <v>40</v>
          </cell>
          <cell r="Q226" t="str">
            <v>0</v>
          </cell>
          <cell r="R226" t="str">
            <v>0</v>
          </cell>
          <cell r="S226" t="str">
            <v>Não</v>
          </cell>
          <cell r="T226" t="str">
            <v xml:space="preserve">TGHU9366003           </v>
          </cell>
          <cell r="V226" t="str">
            <v/>
          </cell>
          <cell r="W226" t="str">
            <v/>
          </cell>
          <cell r="X226" t="str">
            <v/>
          </cell>
          <cell r="Y226" t="str">
            <v/>
          </cell>
          <cell r="Z226" t="str">
            <v xml:space="preserve">8 </v>
          </cell>
          <cell r="AA226" t="str">
            <v>0</v>
          </cell>
          <cell r="AB226" t="str">
            <v>40</v>
          </cell>
          <cell r="AC226" t="str">
            <v>11</v>
          </cell>
          <cell r="AD226" t="str">
            <v xml:space="preserve">TGHU9366003              </v>
          </cell>
          <cell r="AE226" t="str">
            <v/>
          </cell>
          <cell r="AF226" t="str">
            <v/>
          </cell>
          <cell r="AG226" t="str">
            <v>13682900</v>
          </cell>
          <cell r="AH226" t="str">
            <v>Pendente</v>
          </cell>
          <cell r="AI226" t="str">
            <v>Não</v>
          </cell>
          <cell r="AJ226" t="str">
            <v>28/01/2022</v>
          </cell>
          <cell r="AK226" t="str">
            <v>Marítimo</v>
          </cell>
          <cell r="AL226" t="str">
            <v>04/02/2022</v>
          </cell>
          <cell r="AM226" t="str">
            <v>15/02/2022</v>
          </cell>
          <cell r="AN226" t="str">
            <v xml:space="preserve">          </v>
          </cell>
        </row>
        <row r="227">
          <cell r="B227">
            <v>80533972</v>
          </cell>
          <cell r="C227" t="str">
            <v xml:space="preserve">540201357 </v>
          </cell>
          <cell r="E227" t="str">
            <v/>
          </cell>
          <cell r="F227" t="str">
            <v/>
          </cell>
          <cell r="G227" t="str">
            <v xml:space="preserve">MSC CATERINA                                      </v>
          </cell>
          <cell r="I227" t="str">
            <v/>
          </cell>
          <cell r="J227">
            <v>1</v>
          </cell>
          <cell r="K227" t="str">
            <v>1</v>
          </cell>
          <cell r="L227" t="str">
            <v>1</v>
          </cell>
          <cell r="M227" t="str">
            <v>0</v>
          </cell>
          <cell r="N227" t="str">
            <v>0</v>
          </cell>
          <cell r="O227" t="str">
            <v>51</v>
          </cell>
          <cell r="P227" t="str">
            <v>0</v>
          </cell>
          <cell r="Q227" t="str">
            <v>0</v>
          </cell>
          <cell r="R227" t="str">
            <v>0</v>
          </cell>
          <cell r="S227" t="str">
            <v>Não</v>
          </cell>
          <cell r="T227" t="str">
            <v xml:space="preserve">UACU5321530           </v>
          </cell>
          <cell r="V227" t="str">
            <v/>
          </cell>
          <cell r="W227" t="str">
            <v>BANCOS ( ALVARO ) PUXE SBL</v>
          </cell>
          <cell r="X227" t="str">
            <v>SBL</v>
          </cell>
          <cell r="Y227" t="str">
            <v/>
          </cell>
          <cell r="Z227" t="str">
            <v xml:space="preserve">8 </v>
          </cell>
          <cell r="AA227" t="str">
            <v>0</v>
          </cell>
          <cell r="AB227" t="str">
            <v>51</v>
          </cell>
          <cell r="AC227" t="str">
            <v>11</v>
          </cell>
          <cell r="AD227" t="str">
            <v xml:space="preserve">UACU5321530              </v>
          </cell>
          <cell r="AE227" t="str">
            <v/>
          </cell>
          <cell r="AF227" t="str">
            <v/>
          </cell>
          <cell r="AG227" t="str">
            <v>13682900</v>
          </cell>
          <cell r="AH227" t="str">
            <v>Pendente</v>
          </cell>
          <cell r="AI227" t="str">
            <v>Não</v>
          </cell>
          <cell r="AJ227" t="str">
            <v>28/01/2022</v>
          </cell>
          <cell r="AK227" t="str">
            <v>Marítimo</v>
          </cell>
          <cell r="AL227" t="str">
            <v>04/02/2022</v>
          </cell>
          <cell r="AM227" t="str">
            <v>15/02/2022</v>
          </cell>
          <cell r="AN227" t="str">
            <v xml:space="preserve">          </v>
          </cell>
        </row>
        <row r="228">
          <cell r="B228">
            <v>80533975</v>
          </cell>
          <cell r="C228" t="str">
            <v xml:space="preserve">540201358 </v>
          </cell>
          <cell r="E228" t="str">
            <v/>
          </cell>
          <cell r="F228" t="str">
            <v/>
          </cell>
          <cell r="G228" t="str">
            <v xml:space="preserve">MSC CATERINA                                      </v>
          </cell>
          <cell r="I228" t="str">
            <v/>
          </cell>
          <cell r="J228">
            <v>8</v>
          </cell>
          <cell r="K228" t="str">
            <v>4</v>
          </cell>
          <cell r="L228" t="str">
            <v>8</v>
          </cell>
          <cell r="M228" t="str">
            <v>314</v>
          </cell>
          <cell r="N228" t="str">
            <v>0</v>
          </cell>
          <cell r="O228" t="str">
            <v>1</v>
          </cell>
          <cell r="P228" t="str">
            <v>46</v>
          </cell>
          <cell r="Q228" t="str">
            <v>0</v>
          </cell>
          <cell r="R228" t="str">
            <v>0</v>
          </cell>
          <cell r="S228" t="str">
            <v>Não</v>
          </cell>
          <cell r="T228" t="str">
            <v xml:space="preserve">UACU5190220           </v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  <cell r="Z228" t="str">
            <v xml:space="preserve">8 </v>
          </cell>
          <cell r="AA228" t="str">
            <v>0</v>
          </cell>
          <cell r="AB228" t="str">
            <v>51</v>
          </cell>
          <cell r="AC228" t="str">
            <v>11</v>
          </cell>
          <cell r="AD228" t="str">
            <v xml:space="preserve">UACU5190220              </v>
          </cell>
          <cell r="AE228" t="str">
            <v/>
          </cell>
          <cell r="AF228" t="str">
            <v/>
          </cell>
          <cell r="AG228" t="str">
            <v>13682900</v>
          </cell>
          <cell r="AH228" t="str">
            <v>Pendente</v>
          </cell>
          <cell r="AI228" t="str">
            <v>Não</v>
          </cell>
          <cell r="AJ228" t="str">
            <v>28/01/2022</v>
          </cell>
          <cell r="AK228" t="str">
            <v>Marítimo</v>
          </cell>
          <cell r="AL228" t="str">
            <v>04/02/2022</v>
          </cell>
          <cell r="AM228" t="str">
            <v>15/02/2022</v>
          </cell>
          <cell r="AN228" t="str">
            <v xml:space="preserve">          </v>
          </cell>
        </row>
        <row r="229">
          <cell r="B229">
            <v>80533946</v>
          </cell>
          <cell r="C229" t="str">
            <v xml:space="preserve">540201359 </v>
          </cell>
          <cell r="E229" t="str">
            <v/>
          </cell>
          <cell r="F229" t="str">
            <v/>
          </cell>
          <cell r="G229" t="str">
            <v xml:space="preserve">MSC CATERINA                                      </v>
          </cell>
          <cell r="I229" t="str">
            <v/>
          </cell>
          <cell r="J229">
            <v>57</v>
          </cell>
          <cell r="K229" t="str">
            <v>10</v>
          </cell>
          <cell r="L229" t="str">
            <v>57</v>
          </cell>
          <cell r="M229" t="str">
            <v>490</v>
          </cell>
          <cell r="N229" t="str">
            <v>15</v>
          </cell>
          <cell r="O229" t="str">
            <v>34</v>
          </cell>
          <cell r="P229" t="str">
            <v>4</v>
          </cell>
          <cell r="Q229" t="str">
            <v>0</v>
          </cell>
          <cell r="R229" t="str">
            <v>0</v>
          </cell>
          <cell r="S229" t="str">
            <v>Não</v>
          </cell>
          <cell r="T229" t="str">
            <v xml:space="preserve">TCLU9507735           </v>
          </cell>
          <cell r="U229" t="str">
            <v>03/03/2022</v>
          </cell>
          <cell r="V229" t="str">
            <v/>
          </cell>
          <cell r="W229" t="str">
            <v/>
          </cell>
          <cell r="X229" t="str">
            <v/>
          </cell>
          <cell r="Y229" t="str">
            <v/>
          </cell>
          <cell r="Z229" t="str">
            <v xml:space="preserve">8 </v>
          </cell>
          <cell r="AA229" t="str">
            <v>2</v>
          </cell>
          <cell r="AB229" t="str">
            <v>60</v>
          </cell>
          <cell r="AC229" t="str">
            <v>11</v>
          </cell>
          <cell r="AD229" t="str">
            <v xml:space="preserve">TCLU9507735              </v>
          </cell>
          <cell r="AE229" t="str">
            <v/>
          </cell>
          <cell r="AF229" t="str">
            <v/>
          </cell>
          <cell r="AG229" t="str">
            <v>13682900</v>
          </cell>
          <cell r="AH229" t="str">
            <v>Pendente</v>
          </cell>
          <cell r="AI229" t="str">
            <v>Não</v>
          </cell>
          <cell r="AJ229" t="str">
            <v>28/01/2022</v>
          </cell>
          <cell r="AK229" t="str">
            <v>Marítimo</v>
          </cell>
          <cell r="AL229" t="str">
            <v>04/02/2022</v>
          </cell>
          <cell r="AM229" t="str">
            <v>15/02/2022</v>
          </cell>
          <cell r="AN229" t="str">
            <v xml:space="preserve">          </v>
          </cell>
        </row>
        <row r="230">
          <cell r="B230">
            <v>80533873</v>
          </cell>
          <cell r="C230" t="str">
            <v xml:space="preserve">540201360 </v>
          </cell>
          <cell r="E230" t="str">
            <v/>
          </cell>
          <cell r="F230" t="str">
            <v/>
          </cell>
          <cell r="G230" t="str">
            <v xml:space="preserve">MSC CATERINA                                      </v>
          </cell>
          <cell r="I230" t="str">
            <v/>
          </cell>
          <cell r="J230">
            <v>19</v>
          </cell>
          <cell r="K230" t="str">
            <v>4</v>
          </cell>
          <cell r="L230" t="str">
            <v>19</v>
          </cell>
          <cell r="M230" t="str">
            <v>0</v>
          </cell>
          <cell r="N230" t="str">
            <v>0</v>
          </cell>
          <cell r="O230" t="str">
            <v>7</v>
          </cell>
          <cell r="P230" t="str">
            <v>36</v>
          </cell>
          <cell r="Q230" t="str">
            <v>0</v>
          </cell>
          <cell r="R230" t="str">
            <v>0</v>
          </cell>
          <cell r="S230" t="str">
            <v>Não</v>
          </cell>
          <cell r="T230" t="str">
            <v xml:space="preserve">HLBU1766870           </v>
          </cell>
          <cell r="U230" t="str">
            <v>24/03/2022</v>
          </cell>
          <cell r="V230" t="str">
            <v/>
          </cell>
          <cell r="W230" t="str">
            <v/>
          </cell>
          <cell r="X230" t="str">
            <v/>
          </cell>
          <cell r="Y230" t="str">
            <v/>
          </cell>
          <cell r="Z230" t="str">
            <v xml:space="preserve">8 </v>
          </cell>
          <cell r="AA230" t="str">
            <v>1</v>
          </cell>
          <cell r="AB230" t="str">
            <v>43</v>
          </cell>
          <cell r="AC230" t="str">
            <v>11</v>
          </cell>
          <cell r="AD230" t="str">
            <v xml:space="preserve">HLBU1766870              </v>
          </cell>
          <cell r="AE230" t="str">
            <v/>
          </cell>
          <cell r="AF230" t="str">
            <v/>
          </cell>
          <cell r="AG230" t="str">
            <v>13682900</v>
          </cell>
          <cell r="AH230" t="str">
            <v>Pendente</v>
          </cell>
          <cell r="AI230" t="str">
            <v>Não</v>
          </cell>
          <cell r="AJ230" t="str">
            <v>28/01/2022</v>
          </cell>
          <cell r="AK230" t="str">
            <v>Marítimo</v>
          </cell>
          <cell r="AL230" t="str">
            <v>04/02/2022</v>
          </cell>
          <cell r="AM230" t="str">
            <v>15/02/2022</v>
          </cell>
          <cell r="AN230" t="str">
            <v xml:space="preserve">          </v>
          </cell>
        </row>
        <row r="231">
          <cell r="B231">
            <v>80533927</v>
          </cell>
          <cell r="C231" t="str">
            <v xml:space="preserve">540201361 </v>
          </cell>
          <cell r="E231" t="str">
            <v/>
          </cell>
          <cell r="F231" t="str">
            <v/>
          </cell>
          <cell r="G231" t="str">
            <v xml:space="preserve">MSC CATERINA                                      </v>
          </cell>
          <cell r="I231" t="str">
            <v/>
          </cell>
          <cell r="J231">
            <v>1</v>
          </cell>
          <cell r="K231" t="str">
            <v>1</v>
          </cell>
          <cell r="L231" t="str">
            <v>1</v>
          </cell>
          <cell r="M231" t="str">
            <v>0</v>
          </cell>
          <cell r="N231" t="str">
            <v>0</v>
          </cell>
          <cell r="O231" t="str">
            <v>51</v>
          </cell>
          <cell r="P231" t="str">
            <v>0</v>
          </cell>
          <cell r="Q231" t="str">
            <v>0</v>
          </cell>
          <cell r="R231" t="str">
            <v>0</v>
          </cell>
          <cell r="S231" t="str">
            <v>Não</v>
          </cell>
          <cell r="T231" t="str">
            <v xml:space="preserve">FCIU7613160           </v>
          </cell>
          <cell r="V231" t="str">
            <v/>
          </cell>
          <cell r="W231" t="str">
            <v>BANCOS ( ALVARO ) PUXE SBL</v>
          </cell>
          <cell r="X231" t="str">
            <v>SBL</v>
          </cell>
          <cell r="Y231" t="str">
            <v/>
          </cell>
          <cell r="Z231" t="str">
            <v xml:space="preserve">8 </v>
          </cell>
          <cell r="AA231" t="str">
            <v>0</v>
          </cell>
          <cell r="AB231" t="str">
            <v>51</v>
          </cell>
          <cell r="AC231" t="str">
            <v>11</v>
          </cell>
          <cell r="AD231" t="str">
            <v xml:space="preserve">FCIU7613160              </v>
          </cell>
          <cell r="AE231" t="str">
            <v/>
          </cell>
          <cell r="AF231" t="str">
            <v/>
          </cell>
          <cell r="AG231" t="str">
            <v>13682900</v>
          </cell>
          <cell r="AH231" t="str">
            <v>Pendente</v>
          </cell>
          <cell r="AI231" t="str">
            <v>Não</v>
          </cell>
          <cell r="AJ231" t="str">
            <v>28/01/2022</v>
          </cell>
          <cell r="AK231" t="str">
            <v>Marítimo</v>
          </cell>
          <cell r="AL231" t="str">
            <v>04/02/2022</v>
          </cell>
          <cell r="AM231" t="str">
            <v>15/02/2022</v>
          </cell>
          <cell r="AN231" t="str">
            <v xml:space="preserve">          </v>
          </cell>
        </row>
        <row r="232">
          <cell r="B232">
            <v>80533950</v>
          </cell>
          <cell r="C232" t="str">
            <v xml:space="preserve">540201362 </v>
          </cell>
          <cell r="E232" t="str">
            <v/>
          </cell>
          <cell r="F232" t="str">
            <v>VERDE</v>
          </cell>
          <cell r="G232" t="str">
            <v xml:space="preserve">MSC CATERINA                                      </v>
          </cell>
          <cell r="H232" t="str">
            <v>1</v>
          </cell>
          <cell r="I232" t="str">
            <v/>
          </cell>
          <cell r="J232">
            <v>38</v>
          </cell>
          <cell r="K232" t="str">
            <v>7</v>
          </cell>
          <cell r="L232" t="str">
            <v>38</v>
          </cell>
          <cell r="M232" t="str">
            <v>653</v>
          </cell>
          <cell r="N232" t="str">
            <v>17</v>
          </cell>
          <cell r="O232" t="str">
            <v>8</v>
          </cell>
          <cell r="P232" t="str">
            <v>7</v>
          </cell>
          <cell r="Q232" t="str">
            <v>0</v>
          </cell>
          <cell r="R232" t="str">
            <v>0</v>
          </cell>
          <cell r="S232" t="str">
            <v>Não</v>
          </cell>
          <cell r="T232" t="str">
            <v xml:space="preserve">HLXU8225392           </v>
          </cell>
          <cell r="U232" t="str">
            <v>24/02/2022</v>
          </cell>
          <cell r="V232" t="str">
            <v>24/02/2022</v>
          </cell>
          <cell r="W232" t="str">
            <v>Ronie A9602671917</v>
          </cell>
          <cell r="X232" t="str">
            <v>MBB</v>
          </cell>
          <cell r="Y232" t="str">
            <v/>
          </cell>
          <cell r="Z232" t="str">
            <v>20</v>
          </cell>
          <cell r="AA232" t="str">
            <v>2</v>
          </cell>
          <cell r="AB232" t="str">
            <v>40</v>
          </cell>
          <cell r="AC232" t="str">
            <v>11</v>
          </cell>
          <cell r="AD232" t="str">
            <v xml:space="preserve">HLXU8225392              </v>
          </cell>
          <cell r="AE232" t="str">
            <v/>
          </cell>
          <cell r="AF232" t="str">
            <v/>
          </cell>
          <cell r="AG232" t="str">
            <v>13682900</v>
          </cell>
          <cell r="AH232" t="str">
            <v>Pendente</v>
          </cell>
          <cell r="AI232" t="str">
            <v>Não</v>
          </cell>
          <cell r="AJ232" t="str">
            <v>28/01/2022</v>
          </cell>
          <cell r="AK232" t="str">
            <v>Marítimo</v>
          </cell>
          <cell r="AL232" t="str">
            <v>04/02/2022</v>
          </cell>
          <cell r="AM232" t="str">
            <v>15/02/2022</v>
          </cell>
          <cell r="AN232" t="str">
            <v>2203608640</v>
          </cell>
        </row>
        <row r="233">
          <cell r="B233">
            <v>80534053</v>
          </cell>
          <cell r="C233" t="str">
            <v xml:space="preserve">540201363 </v>
          </cell>
          <cell r="E233" t="str">
            <v/>
          </cell>
          <cell r="F233" t="str">
            <v>VERDE</v>
          </cell>
          <cell r="G233" t="str">
            <v xml:space="preserve">MSC CATERINA                                      </v>
          </cell>
          <cell r="H233" t="str">
            <v>2</v>
          </cell>
          <cell r="I233" t="str">
            <v/>
          </cell>
          <cell r="J233">
            <v>34</v>
          </cell>
          <cell r="K233" t="str">
            <v>13</v>
          </cell>
          <cell r="L233" t="str">
            <v>34</v>
          </cell>
          <cell r="M233" t="str">
            <v>188</v>
          </cell>
          <cell r="N233" t="str">
            <v>38</v>
          </cell>
          <cell r="O233" t="str">
            <v>3</v>
          </cell>
          <cell r="P233" t="str">
            <v>3</v>
          </cell>
          <cell r="Q233" t="str">
            <v>0</v>
          </cell>
          <cell r="R233" t="str">
            <v>0</v>
          </cell>
          <cell r="S233" t="str">
            <v>Não</v>
          </cell>
          <cell r="T233" t="str">
            <v xml:space="preserve">HAMU1233254           </v>
          </cell>
          <cell r="U233" t="str">
            <v>22/02/2022</v>
          </cell>
          <cell r="V233" t="str">
            <v>24/02/2022</v>
          </cell>
          <cell r="W233" t="str">
            <v>CJ. CAMBIO ( ALVARO ) PUXE SBL/ Rodrigo A0061530628 / A0061530728</v>
          </cell>
          <cell r="X233" t="str">
            <v>MBB</v>
          </cell>
          <cell r="Y233" t="str">
            <v/>
          </cell>
          <cell r="Z233" t="str">
            <v>20</v>
          </cell>
          <cell r="AA233" t="str">
            <v>3</v>
          </cell>
          <cell r="AB233" t="str">
            <v>48</v>
          </cell>
          <cell r="AC233" t="str">
            <v>11</v>
          </cell>
          <cell r="AD233" t="str">
            <v xml:space="preserve">HAMU1233254              </v>
          </cell>
          <cell r="AE233" t="str">
            <v/>
          </cell>
          <cell r="AF233" t="str">
            <v/>
          </cell>
          <cell r="AG233" t="str">
            <v>13682900</v>
          </cell>
          <cell r="AH233" t="str">
            <v>Pendente</v>
          </cell>
          <cell r="AI233" t="str">
            <v>Não</v>
          </cell>
          <cell r="AJ233" t="str">
            <v>28/01/2022</v>
          </cell>
          <cell r="AK233" t="str">
            <v>Marítimo</v>
          </cell>
          <cell r="AL233" t="str">
            <v>04/02/2022</v>
          </cell>
          <cell r="AM233" t="str">
            <v>15/02/2022</v>
          </cell>
          <cell r="AN233" t="str">
            <v>2203508727</v>
          </cell>
        </row>
        <row r="234">
          <cell r="B234">
            <v>80534058</v>
          </cell>
          <cell r="C234" t="str">
            <v xml:space="preserve">540201364 </v>
          </cell>
          <cell r="E234" t="str">
            <v/>
          </cell>
          <cell r="F234" t="str">
            <v/>
          </cell>
          <cell r="G234" t="str">
            <v xml:space="preserve">MSC CATERINA                                      </v>
          </cell>
          <cell r="I234" t="str">
            <v/>
          </cell>
          <cell r="J234">
            <v>1</v>
          </cell>
          <cell r="K234" t="str">
            <v>1</v>
          </cell>
          <cell r="L234" t="str">
            <v>1</v>
          </cell>
          <cell r="M234" t="str">
            <v>0</v>
          </cell>
          <cell r="N234" t="str">
            <v>0</v>
          </cell>
          <cell r="O234" t="str">
            <v>0</v>
          </cell>
          <cell r="P234" t="str">
            <v>40</v>
          </cell>
          <cell r="Q234" t="str">
            <v>0</v>
          </cell>
          <cell r="R234" t="str">
            <v>0</v>
          </cell>
          <cell r="S234" t="str">
            <v>Não</v>
          </cell>
          <cell r="T234" t="str">
            <v xml:space="preserve">UACU5078014           </v>
          </cell>
          <cell r="V234" t="str">
            <v/>
          </cell>
          <cell r="W234" t="str">
            <v/>
          </cell>
          <cell r="X234" t="str">
            <v/>
          </cell>
          <cell r="Y234" t="str">
            <v/>
          </cell>
          <cell r="Z234" t="str">
            <v xml:space="preserve">7 </v>
          </cell>
          <cell r="AA234" t="str">
            <v>0</v>
          </cell>
          <cell r="AB234" t="str">
            <v>40</v>
          </cell>
          <cell r="AC234" t="str">
            <v>11</v>
          </cell>
          <cell r="AD234" t="str">
            <v xml:space="preserve">UACU5078014              </v>
          </cell>
          <cell r="AE234" t="str">
            <v/>
          </cell>
          <cell r="AF234" t="str">
            <v/>
          </cell>
          <cell r="AG234" t="str">
            <v>13682900</v>
          </cell>
          <cell r="AH234" t="str">
            <v>Pendente</v>
          </cell>
          <cell r="AI234" t="str">
            <v>Não</v>
          </cell>
          <cell r="AJ234" t="str">
            <v>28/01/2022</v>
          </cell>
          <cell r="AK234" t="str">
            <v>Marítimo</v>
          </cell>
          <cell r="AL234" t="str">
            <v>30/01/2022</v>
          </cell>
          <cell r="AM234" t="str">
            <v>15/02/2022</v>
          </cell>
          <cell r="AN234" t="str">
            <v xml:space="preserve">          </v>
          </cell>
        </row>
        <row r="235">
          <cell r="B235">
            <v>80534527</v>
          </cell>
          <cell r="C235" t="str">
            <v xml:space="preserve">540201471 </v>
          </cell>
          <cell r="E235" t="str">
            <v/>
          </cell>
          <cell r="F235" t="str">
            <v/>
          </cell>
          <cell r="G235" t="str">
            <v xml:space="preserve">MSC ATHENS                                        </v>
          </cell>
          <cell r="I235" t="str">
            <v/>
          </cell>
          <cell r="J235">
            <v>54</v>
          </cell>
          <cell r="K235" t="str">
            <v>26</v>
          </cell>
          <cell r="L235" t="str">
            <v>54</v>
          </cell>
          <cell r="M235" t="str">
            <v>131</v>
          </cell>
          <cell r="N235" t="str">
            <v>43</v>
          </cell>
          <cell r="O235" t="str">
            <v>0</v>
          </cell>
          <cell r="P235" t="str">
            <v>0</v>
          </cell>
          <cell r="Q235" t="str">
            <v>0</v>
          </cell>
          <cell r="R235" t="str">
            <v>0</v>
          </cell>
          <cell r="S235" t="str">
            <v>Não</v>
          </cell>
          <cell r="T235" t="str">
            <v xml:space="preserve">BEAU4196481           </v>
          </cell>
          <cell r="U235" t="str">
            <v>02/02/2022</v>
          </cell>
          <cell r="V235" t="str">
            <v/>
          </cell>
          <cell r="W235" t="str">
            <v>CJ. CAMBIO ( ALVARO ) PUXE SBL</v>
          </cell>
          <cell r="X235" t="str">
            <v>SBL</v>
          </cell>
          <cell r="Y235" t="str">
            <v/>
          </cell>
          <cell r="Z235" t="str">
            <v xml:space="preserve">7 </v>
          </cell>
          <cell r="AA235" t="str">
            <v>2</v>
          </cell>
          <cell r="AB235" t="str">
            <v>48</v>
          </cell>
          <cell r="AC235" t="str">
            <v>11</v>
          </cell>
          <cell r="AD235" t="str">
            <v xml:space="preserve">BEAU4196481              </v>
          </cell>
          <cell r="AE235" t="str">
            <v/>
          </cell>
          <cell r="AF235" t="str">
            <v/>
          </cell>
          <cell r="AG235" t="str">
            <v>13682900</v>
          </cell>
          <cell r="AH235" t="str">
            <v>Pendente</v>
          </cell>
          <cell r="AI235" t="str">
            <v>Não</v>
          </cell>
          <cell r="AJ235" t="str">
            <v>06/02/2022</v>
          </cell>
          <cell r="AK235" t="str">
            <v>Marítimo</v>
          </cell>
          <cell r="AL235" t="str">
            <v>11/02/2022</v>
          </cell>
          <cell r="AM235" t="str">
            <v>24/02/2022</v>
          </cell>
          <cell r="AN235" t="str">
            <v xml:space="preserve">          </v>
          </cell>
        </row>
        <row r="236">
          <cell r="B236">
            <v>80534599</v>
          </cell>
          <cell r="C236" t="str">
            <v xml:space="preserve">540201472 </v>
          </cell>
          <cell r="E236" t="str">
            <v/>
          </cell>
          <cell r="F236" t="str">
            <v/>
          </cell>
          <cell r="G236" t="str">
            <v xml:space="preserve">MSC ATHENS                                        </v>
          </cell>
          <cell r="I236" t="str">
            <v/>
          </cell>
          <cell r="J236">
            <v>12</v>
          </cell>
          <cell r="K236" t="str">
            <v>4</v>
          </cell>
          <cell r="L236" t="str">
            <v>12</v>
          </cell>
          <cell r="M236" t="str">
            <v>0</v>
          </cell>
          <cell r="N236" t="str">
            <v>3</v>
          </cell>
          <cell r="O236" t="str">
            <v>4</v>
          </cell>
          <cell r="P236" t="str">
            <v>35</v>
          </cell>
          <cell r="Q236" t="str">
            <v>0</v>
          </cell>
          <cell r="R236" t="str">
            <v>0</v>
          </cell>
          <cell r="S236" t="str">
            <v>Não</v>
          </cell>
          <cell r="T236" t="str">
            <v xml:space="preserve">BSIU9591112           </v>
          </cell>
          <cell r="U236" t="str">
            <v>04/03/2022</v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Z236" t="str">
            <v xml:space="preserve">7 </v>
          </cell>
          <cell r="AA236" t="str">
            <v>1</v>
          </cell>
          <cell r="AB236" t="str">
            <v>42</v>
          </cell>
          <cell r="AC236" t="str">
            <v>11</v>
          </cell>
          <cell r="AD236" t="str">
            <v xml:space="preserve">BSIU9591112              </v>
          </cell>
          <cell r="AE236" t="str">
            <v/>
          </cell>
          <cell r="AF236" t="str">
            <v/>
          </cell>
          <cell r="AG236" t="str">
            <v>13682900</v>
          </cell>
          <cell r="AH236" t="str">
            <v>Pendente</v>
          </cell>
          <cell r="AI236" t="str">
            <v>Não</v>
          </cell>
          <cell r="AJ236" t="str">
            <v>06/02/2022</v>
          </cell>
          <cell r="AK236" t="str">
            <v>Marítimo</v>
          </cell>
          <cell r="AL236" t="str">
            <v>11/02/2022</v>
          </cell>
          <cell r="AM236" t="str">
            <v>24/02/2022</v>
          </cell>
          <cell r="AN236" t="str">
            <v xml:space="preserve">          </v>
          </cell>
        </row>
        <row r="237">
          <cell r="B237">
            <v>80535226</v>
          </cell>
          <cell r="C237" t="str">
            <v xml:space="preserve">540201473 </v>
          </cell>
          <cell r="E237" t="str">
            <v/>
          </cell>
          <cell r="F237" t="str">
            <v/>
          </cell>
          <cell r="G237" t="str">
            <v xml:space="preserve">MSC ATHENS                                        </v>
          </cell>
          <cell r="I237" t="str">
            <v/>
          </cell>
          <cell r="J237">
            <v>31</v>
          </cell>
          <cell r="K237" t="str">
            <v>10</v>
          </cell>
          <cell r="L237" t="str">
            <v>31</v>
          </cell>
          <cell r="M237" t="str">
            <v>32</v>
          </cell>
          <cell r="N237" t="str">
            <v>62</v>
          </cell>
          <cell r="O237" t="str">
            <v>11</v>
          </cell>
          <cell r="P237" t="str">
            <v>19</v>
          </cell>
          <cell r="Q237" t="str">
            <v>1</v>
          </cell>
          <cell r="R237" t="str">
            <v>1</v>
          </cell>
          <cell r="S237" t="str">
            <v>Não</v>
          </cell>
          <cell r="T237" t="str">
            <v xml:space="preserve">FCIU9235670           </v>
          </cell>
          <cell r="U237" t="str">
            <v>25/02/2022</v>
          </cell>
          <cell r="V237" t="str">
            <v/>
          </cell>
          <cell r="W237" t="str">
            <v/>
          </cell>
          <cell r="X237" t="str">
            <v/>
          </cell>
          <cell r="Y237" t="str">
            <v/>
          </cell>
          <cell r="Z237" t="str">
            <v xml:space="preserve">7 </v>
          </cell>
          <cell r="AA237" t="str">
            <v>2</v>
          </cell>
          <cell r="AB237" t="str">
            <v>48</v>
          </cell>
          <cell r="AC237" t="str">
            <v>11</v>
          </cell>
          <cell r="AD237" t="str">
            <v xml:space="preserve">FCIU9235670              </v>
          </cell>
          <cell r="AE237" t="str">
            <v/>
          </cell>
          <cell r="AF237" t="str">
            <v/>
          </cell>
          <cell r="AG237" t="str">
            <v>13682900</v>
          </cell>
          <cell r="AH237" t="str">
            <v>Pendente</v>
          </cell>
          <cell r="AI237" t="str">
            <v>Não</v>
          </cell>
          <cell r="AJ237" t="str">
            <v>06/02/2022</v>
          </cell>
          <cell r="AK237" t="str">
            <v>Marítimo</v>
          </cell>
          <cell r="AL237" t="str">
            <v>11/02/2022</v>
          </cell>
          <cell r="AM237" t="str">
            <v>24/02/2022</v>
          </cell>
          <cell r="AN237" t="str">
            <v xml:space="preserve">          </v>
          </cell>
        </row>
        <row r="238">
          <cell r="B238">
            <v>80534778</v>
          </cell>
          <cell r="C238" t="str">
            <v xml:space="preserve">540201474 </v>
          </cell>
          <cell r="E238" t="str">
            <v/>
          </cell>
          <cell r="F238" t="str">
            <v/>
          </cell>
          <cell r="G238" t="str">
            <v xml:space="preserve">MSC ATHENS                                        </v>
          </cell>
          <cell r="I238" t="str">
            <v/>
          </cell>
          <cell r="J238">
            <v>16</v>
          </cell>
          <cell r="K238" t="str">
            <v>7</v>
          </cell>
          <cell r="L238" t="str">
            <v>16</v>
          </cell>
          <cell r="M238" t="str">
            <v>2</v>
          </cell>
          <cell r="N238" t="str">
            <v>56</v>
          </cell>
          <cell r="O238" t="str">
            <v>4</v>
          </cell>
          <cell r="P238" t="str">
            <v>5</v>
          </cell>
          <cell r="Q238" t="str">
            <v>0</v>
          </cell>
          <cell r="R238" t="str">
            <v>0</v>
          </cell>
          <cell r="S238" t="str">
            <v>Não</v>
          </cell>
          <cell r="T238" t="str">
            <v xml:space="preserve">SEGU6889996           </v>
          </cell>
          <cell r="V238" t="str">
            <v/>
          </cell>
          <cell r="W238" t="str">
            <v>CJ. CAMBIO ( ALVARO ) PUXE SBL</v>
          </cell>
          <cell r="X238" t="str">
            <v>SBL</v>
          </cell>
          <cell r="Y238" t="str">
            <v/>
          </cell>
          <cell r="Z238" t="str">
            <v xml:space="preserve">7 </v>
          </cell>
          <cell r="AA238" t="str">
            <v>0</v>
          </cell>
          <cell r="AB238" t="str">
            <v>67</v>
          </cell>
          <cell r="AC238" t="str">
            <v>11</v>
          </cell>
          <cell r="AD238" t="str">
            <v xml:space="preserve">SEGU6889996              </v>
          </cell>
          <cell r="AE238" t="str">
            <v/>
          </cell>
          <cell r="AF238" t="str">
            <v/>
          </cell>
          <cell r="AG238" t="str">
            <v>13682900</v>
          </cell>
          <cell r="AH238" t="str">
            <v>Pendente</v>
          </cell>
          <cell r="AI238" t="str">
            <v>Não</v>
          </cell>
          <cell r="AJ238" t="str">
            <v>06/02/2022</v>
          </cell>
          <cell r="AK238" t="str">
            <v>Marítimo</v>
          </cell>
          <cell r="AL238" t="str">
            <v>11/02/2022</v>
          </cell>
          <cell r="AM238" t="str">
            <v>24/02/2022</v>
          </cell>
          <cell r="AN238" t="str">
            <v xml:space="preserve">          </v>
          </cell>
        </row>
        <row r="239">
          <cell r="B239">
            <v>80534707</v>
          </cell>
          <cell r="C239" t="str">
            <v xml:space="preserve">540201475 </v>
          </cell>
          <cell r="E239" t="str">
            <v/>
          </cell>
          <cell r="F239" t="str">
            <v/>
          </cell>
          <cell r="G239" t="str">
            <v xml:space="preserve">MSC ATHENS                                        </v>
          </cell>
          <cell r="I239" t="str">
            <v/>
          </cell>
          <cell r="J239">
            <v>54</v>
          </cell>
          <cell r="K239" t="str">
            <v>15</v>
          </cell>
          <cell r="L239" t="str">
            <v>54</v>
          </cell>
          <cell r="M239" t="str">
            <v>664</v>
          </cell>
          <cell r="N239" t="str">
            <v>22</v>
          </cell>
          <cell r="O239" t="str">
            <v>14</v>
          </cell>
          <cell r="P239" t="str">
            <v>7</v>
          </cell>
          <cell r="Q239" t="str">
            <v>0</v>
          </cell>
          <cell r="R239" t="str">
            <v>0</v>
          </cell>
          <cell r="S239" t="str">
            <v>Não</v>
          </cell>
          <cell r="T239" t="str">
            <v xml:space="preserve">TCLU9504084           </v>
          </cell>
          <cell r="U239" t="str">
            <v>03/02/2022</v>
          </cell>
          <cell r="V239" t="str">
            <v/>
          </cell>
          <cell r="W239" t="str">
            <v/>
          </cell>
          <cell r="X239" t="str">
            <v/>
          </cell>
          <cell r="Y239" t="str">
            <v/>
          </cell>
          <cell r="Z239" t="str">
            <v xml:space="preserve">7 </v>
          </cell>
          <cell r="AA239" t="str">
            <v>2</v>
          </cell>
          <cell r="AB239" t="str">
            <v>57</v>
          </cell>
          <cell r="AC239" t="str">
            <v>11</v>
          </cell>
          <cell r="AD239" t="str">
            <v xml:space="preserve">TCLU9504084              </v>
          </cell>
          <cell r="AE239" t="str">
            <v/>
          </cell>
          <cell r="AF239" t="str">
            <v/>
          </cell>
          <cell r="AG239" t="str">
            <v>13682900</v>
          </cell>
          <cell r="AH239" t="str">
            <v>Pendente</v>
          </cell>
          <cell r="AI239" t="str">
            <v>Não</v>
          </cell>
          <cell r="AJ239" t="str">
            <v>06/02/2022</v>
          </cell>
          <cell r="AK239" t="str">
            <v>Marítimo</v>
          </cell>
          <cell r="AL239" t="str">
            <v>11/02/2022</v>
          </cell>
          <cell r="AM239" t="str">
            <v>24/02/2022</v>
          </cell>
          <cell r="AN239" t="str">
            <v xml:space="preserve">          </v>
          </cell>
        </row>
        <row r="240">
          <cell r="B240">
            <v>80534933</v>
          </cell>
          <cell r="C240" t="str">
            <v xml:space="preserve">540201476 </v>
          </cell>
          <cell r="E240" t="str">
            <v/>
          </cell>
          <cell r="F240" t="str">
            <v/>
          </cell>
          <cell r="G240" t="str">
            <v xml:space="preserve">MSC ATHENS                                        </v>
          </cell>
          <cell r="I240" t="str">
            <v/>
          </cell>
          <cell r="J240">
            <v>27</v>
          </cell>
          <cell r="K240" t="str">
            <v>10</v>
          </cell>
          <cell r="L240" t="str">
            <v>27</v>
          </cell>
          <cell r="M240" t="str">
            <v>88</v>
          </cell>
          <cell r="N240" t="str">
            <v>15</v>
          </cell>
          <cell r="O240" t="str">
            <v>4</v>
          </cell>
          <cell r="P240" t="str">
            <v>17</v>
          </cell>
          <cell r="Q240" t="str">
            <v>1</v>
          </cell>
          <cell r="R240" t="str">
            <v>1</v>
          </cell>
          <cell r="S240" t="str">
            <v>Não</v>
          </cell>
          <cell r="T240" t="str">
            <v xml:space="preserve">HLBU3312619           </v>
          </cell>
          <cell r="U240" t="str">
            <v>08/03/2022</v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 xml:space="preserve">7 </v>
          </cell>
          <cell r="AA240" t="str">
            <v>1</v>
          </cell>
          <cell r="AB240" t="str">
            <v>39</v>
          </cell>
          <cell r="AC240" t="str">
            <v>11</v>
          </cell>
          <cell r="AD240" t="str">
            <v xml:space="preserve">HLBU3312619              </v>
          </cell>
          <cell r="AE240" t="str">
            <v/>
          </cell>
          <cell r="AF240" t="str">
            <v/>
          </cell>
          <cell r="AG240" t="str">
            <v>13682900</v>
          </cell>
          <cell r="AH240" t="str">
            <v>Pendente</v>
          </cell>
          <cell r="AI240" t="str">
            <v>Não</v>
          </cell>
          <cell r="AJ240" t="str">
            <v>06/02/2022</v>
          </cell>
          <cell r="AK240" t="str">
            <v>Marítimo</v>
          </cell>
          <cell r="AL240" t="str">
            <v>11/02/2022</v>
          </cell>
          <cell r="AM240" t="str">
            <v>24/02/2022</v>
          </cell>
          <cell r="AN240" t="str">
            <v xml:space="preserve">          </v>
          </cell>
        </row>
        <row r="241">
          <cell r="B241">
            <v>80535469</v>
          </cell>
          <cell r="C241" t="str">
            <v xml:space="preserve">540201478 </v>
          </cell>
          <cell r="E241" t="str">
            <v/>
          </cell>
          <cell r="F241" t="str">
            <v/>
          </cell>
          <cell r="G241" t="str">
            <v xml:space="preserve">MSC ATHENS                                        </v>
          </cell>
          <cell r="I241" t="str">
            <v/>
          </cell>
          <cell r="J241">
            <v>24</v>
          </cell>
          <cell r="K241" t="str">
            <v>7</v>
          </cell>
          <cell r="L241" t="str">
            <v>24</v>
          </cell>
          <cell r="M241" t="str">
            <v>0</v>
          </cell>
          <cell r="N241" t="str">
            <v>20</v>
          </cell>
          <cell r="O241" t="str">
            <v>9</v>
          </cell>
          <cell r="P241" t="str">
            <v>27</v>
          </cell>
          <cell r="Q241" t="str">
            <v>0</v>
          </cell>
          <cell r="R241" t="str">
            <v>0</v>
          </cell>
          <cell r="S241" t="str">
            <v>Não</v>
          </cell>
          <cell r="T241" t="str">
            <v xml:space="preserve">CAIU8529815           </v>
          </cell>
          <cell r="U241" t="str">
            <v>02/03/2022</v>
          </cell>
          <cell r="V241" t="str">
            <v/>
          </cell>
          <cell r="W241" t="str">
            <v>CJ TRAVESSA ( DARIO ) PUXE SBL</v>
          </cell>
          <cell r="X241" t="str">
            <v>SBL</v>
          </cell>
          <cell r="Y241" t="str">
            <v/>
          </cell>
          <cell r="Z241" t="str">
            <v xml:space="preserve">7 </v>
          </cell>
          <cell r="AA241" t="str">
            <v>2</v>
          </cell>
          <cell r="AB241" t="str">
            <v>56</v>
          </cell>
          <cell r="AC241" t="str">
            <v>11</v>
          </cell>
          <cell r="AD241" t="str">
            <v xml:space="preserve">CAIU8529815              </v>
          </cell>
          <cell r="AE241" t="str">
            <v/>
          </cell>
          <cell r="AF241" t="str">
            <v/>
          </cell>
          <cell r="AG241" t="str">
            <v>13682900</v>
          </cell>
          <cell r="AH241" t="str">
            <v>Pendente</v>
          </cell>
          <cell r="AI241" t="str">
            <v>Não</v>
          </cell>
          <cell r="AJ241" t="str">
            <v>06/02/2022</v>
          </cell>
          <cell r="AK241" t="str">
            <v>Marítimo</v>
          </cell>
          <cell r="AL241" t="str">
            <v>11/02/2022</v>
          </cell>
          <cell r="AM241" t="str">
            <v>24/02/2022</v>
          </cell>
          <cell r="AN241" t="str">
            <v xml:space="preserve">          </v>
          </cell>
        </row>
        <row r="242">
          <cell r="B242">
            <v>80534963</v>
          </cell>
          <cell r="C242" t="str">
            <v xml:space="preserve">540201479 </v>
          </cell>
          <cell r="E242" t="str">
            <v/>
          </cell>
          <cell r="F242" t="str">
            <v/>
          </cell>
          <cell r="G242" t="str">
            <v xml:space="preserve">MSC ATHENS                                        </v>
          </cell>
          <cell r="I242" t="str">
            <v/>
          </cell>
          <cell r="J242">
            <v>4</v>
          </cell>
          <cell r="K242" t="str">
            <v/>
          </cell>
          <cell r="L242" t="str">
            <v>4</v>
          </cell>
          <cell r="M242" t="str">
            <v>0</v>
          </cell>
          <cell r="N242" t="str">
            <v>21</v>
          </cell>
          <cell r="O242" t="str">
            <v>0</v>
          </cell>
          <cell r="P242" t="str">
            <v>0</v>
          </cell>
          <cell r="Q242" t="str">
            <v>0</v>
          </cell>
          <cell r="R242" t="str">
            <v>0</v>
          </cell>
          <cell r="S242" t="str">
            <v>Não</v>
          </cell>
          <cell r="T242" t="str">
            <v xml:space="preserve">UETU2390297           </v>
          </cell>
          <cell r="V242" t="str">
            <v/>
          </cell>
          <cell r="W242" t="str">
            <v/>
          </cell>
          <cell r="X242" t="str">
            <v/>
          </cell>
          <cell r="Y242" t="str">
            <v/>
          </cell>
          <cell r="Z242" t="str">
            <v xml:space="preserve">7 </v>
          </cell>
          <cell r="AA242" t="str">
            <v>0</v>
          </cell>
          <cell r="AB242" t="str">
            <v>21</v>
          </cell>
          <cell r="AC242" t="str">
            <v>11</v>
          </cell>
          <cell r="AD242" t="str">
            <v xml:space="preserve">UETU2390297              </v>
          </cell>
          <cell r="AE242" t="str">
            <v/>
          </cell>
          <cell r="AF242" t="str">
            <v/>
          </cell>
          <cell r="AG242" t="str">
            <v>13682900</v>
          </cell>
          <cell r="AH242" t="str">
            <v>Pendente</v>
          </cell>
          <cell r="AI242" t="str">
            <v>Não</v>
          </cell>
          <cell r="AJ242" t="str">
            <v>06/02/2022</v>
          </cell>
          <cell r="AK242" t="str">
            <v>Marítimo</v>
          </cell>
          <cell r="AL242" t="str">
            <v>11/02/2022</v>
          </cell>
          <cell r="AM242" t="str">
            <v>24/02/2022</v>
          </cell>
          <cell r="AN242" t="str">
            <v xml:space="preserve">          </v>
          </cell>
        </row>
        <row r="243">
          <cell r="B243">
            <v>80534606</v>
          </cell>
          <cell r="C243" t="str">
            <v xml:space="preserve">540201480 </v>
          </cell>
          <cell r="E243" t="str">
            <v/>
          </cell>
          <cell r="F243" t="str">
            <v/>
          </cell>
          <cell r="G243" t="str">
            <v xml:space="preserve">MSC ATHENS                                        </v>
          </cell>
          <cell r="I243" t="str">
            <v/>
          </cell>
          <cell r="J243">
            <v>6</v>
          </cell>
          <cell r="K243" t="str">
            <v>1</v>
          </cell>
          <cell r="L243" t="str">
            <v>6</v>
          </cell>
          <cell r="M243" t="str">
            <v>0</v>
          </cell>
          <cell r="N243" t="str">
            <v>6</v>
          </cell>
          <cell r="O243" t="str">
            <v>4</v>
          </cell>
          <cell r="P243" t="str">
            <v>6</v>
          </cell>
          <cell r="Q243" t="str">
            <v>0</v>
          </cell>
          <cell r="R243" t="str">
            <v>0</v>
          </cell>
          <cell r="S243" t="str">
            <v>Não</v>
          </cell>
          <cell r="T243" t="str">
            <v xml:space="preserve">HLXU8243930           </v>
          </cell>
          <cell r="V243" t="str">
            <v/>
          </cell>
          <cell r="W243" t="str">
            <v>REFORCO DIR ( DARIO ) PUXE SBL</v>
          </cell>
          <cell r="X243" t="str">
            <v>SBL</v>
          </cell>
          <cell r="Y243" t="str">
            <v/>
          </cell>
          <cell r="Z243" t="str">
            <v xml:space="preserve">7 </v>
          </cell>
          <cell r="AA243" t="str">
            <v>0</v>
          </cell>
          <cell r="AB243" t="str">
            <v>16</v>
          </cell>
          <cell r="AC243" t="str">
            <v>11</v>
          </cell>
          <cell r="AD243" t="str">
            <v xml:space="preserve">HLXU8243930              </v>
          </cell>
          <cell r="AE243" t="str">
            <v/>
          </cell>
          <cell r="AF243" t="str">
            <v/>
          </cell>
          <cell r="AG243" t="str">
            <v>13682900</v>
          </cell>
          <cell r="AH243" t="str">
            <v>Pendente</v>
          </cell>
          <cell r="AI243" t="str">
            <v>Não</v>
          </cell>
          <cell r="AJ243" t="str">
            <v>06/02/2022</v>
          </cell>
          <cell r="AK243" t="str">
            <v>Marítimo</v>
          </cell>
          <cell r="AL243" t="str">
            <v>11/02/2022</v>
          </cell>
          <cell r="AM243" t="str">
            <v>24/02/2022</v>
          </cell>
          <cell r="AN243" t="str">
            <v xml:space="preserve">          </v>
          </cell>
        </row>
        <row r="244">
          <cell r="B244">
            <v>80534609</v>
          </cell>
          <cell r="C244" t="str">
            <v xml:space="preserve">540201481 </v>
          </cell>
          <cell r="E244" t="str">
            <v/>
          </cell>
          <cell r="F244" t="str">
            <v/>
          </cell>
          <cell r="G244" t="str">
            <v xml:space="preserve">MSC ATHENS                                        </v>
          </cell>
          <cell r="I244" t="str">
            <v/>
          </cell>
          <cell r="J244">
            <v>11</v>
          </cell>
          <cell r="K244" t="str">
            <v>3</v>
          </cell>
          <cell r="L244" t="str">
            <v>11</v>
          </cell>
          <cell r="M244" t="str">
            <v>0</v>
          </cell>
          <cell r="N244" t="str">
            <v>8</v>
          </cell>
          <cell r="O244" t="str">
            <v>0</v>
          </cell>
          <cell r="P244" t="str">
            <v>32</v>
          </cell>
          <cell r="Q244" t="str">
            <v>0</v>
          </cell>
          <cell r="R244" t="str">
            <v>0</v>
          </cell>
          <cell r="S244" t="str">
            <v>Não</v>
          </cell>
          <cell r="T244" t="str">
            <v xml:space="preserve">GESU6415009           </v>
          </cell>
          <cell r="V244" t="str">
            <v/>
          </cell>
          <cell r="W244" t="str">
            <v>REFORCO ESQ ( DARIO ) PUXE SBL / EXO.TRANSM. GW6E-2800/200KV-12 ( TEZOTO-GIBA ) PUXE SBL</v>
          </cell>
          <cell r="X244" t="str">
            <v>SBL</v>
          </cell>
          <cell r="Y244" t="str">
            <v/>
          </cell>
          <cell r="Z244" t="str">
            <v xml:space="preserve">7 </v>
          </cell>
          <cell r="AA244" t="str">
            <v>0</v>
          </cell>
          <cell r="AB244" t="str">
            <v>40</v>
          </cell>
          <cell r="AC244" t="str">
            <v>11</v>
          </cell>
          <cell r="AD244" t="str">
            <v xml:space="preserve">GESU6415009              </v>
          </cell>
          <cell r="AE244" t="str">
            <v/>
          </cell>
          <cell r="AF244" t="str">
            <v/>
          </cell>
          <cell r="AG244" t="str">
            <v>13682900</v>
          </cell>
          <cell r="AH244" t="str">
            <v>Pendente</v>
          </cell>
          <cell r="AI244" t="str">
            <v>Não</v>
          </cell>
          <cell r="AJ244" t="str">
            <v>06/02/2022</v>
          </cell>
          <cell r="AK244" t="str">
            <v>Marítimo</v>
          </cell>
          <cell r="AL244" t="str">
            <v>11/02/2022</v>
          </cell>
          <cell r="AM244" t="str">
            <v>24/02/2022</v>
          </cell>
          <cell r="AN244" t="str">
            <v xml:space="preserve">          </v>
          </cell>
        </row>
        <row r="245">
          <cell r="B245">
            <v>80534611</v>
          </cell>
          <cell r="C245" t="str">
            <v xml:space="preserve">540201482 </v>
          </cell>
          <cell r="E245" t="str">
            <v/>
          </cell>
          <cell r="F245" t="str">
            <v/>
          </cell>
          <cell r="G245" t="str">
            <v xml:space="preserve">MSC ATHENS                                        </v>
          </cell>
          <cell r="I245" t="str">
            <v/>
          </cell>
          <cell r="J245">
            <v>62</v>
          </cell>
          <cell r="K245" t="str">
            <v>12</v>
          </cell>
          <cell r="L245" t="str">
            <v>62</v>
          </cell>
          <cell r="M245" t="str">
            <v>451</v>
          </cell>
          <cell r="N245" t="str">
            <v>4</v>
          </cell>
          <cell r="O245" t="str">
            <v>0</v>
          </cell>
          <cell r="P245" t="str">
            <v>22</v>
          </cell>
          <cell r="Q245" t="str">
            <v>0</v>
          </cell>
          <cell r="R245" t="str">
            <v>0</v>
          </cell>
          <cell r="S245" t="str">
            <v>Não</v>
          </cell>
          <cell r="T245" t="str">
            <v xml:space="preserve">HLXU8617006           </v>
          </cell>
          <cell r="U245" t="str">
            <v>25/02/2022</v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Z245" t="str">
            <v xml:space="preserve">7 </v>
          </cell>
          <cell r="AA245" t="str">
            <v>3</v>
          </cell>
          <cell r="AB245" t="str">
            <v>38</v>
          </cell>
          <cell r="AC245" t="str">
            <v>11</v>
          </cell>
          <cell r="AD245" t="str">
            <v xml:space="preserve">HLXU8617006              </v>
          </cell>
          <cell r="AE245" t="str">
            <v/>
          </cell>
          <cell r="AF245" t="str">
            <v/>
          </cell>
          <cell r="AG245" t="str">
            <v>13682900</v>
          </cell>
          <cell r="AH245" t="str">
            <v>Pendente</v>
          </cell>
          <cell r="AI245" t="str">
            <v>Não</v>
          </cell>
          <cell r="AJ245" t="str">
            <v>06/02/2022</v>
          </cell>
          <cell r="AK245" t="str">
            <v>Marítimo</v>
          </cell>
          <cell r="AL245" t="str">
            <v>11/02/2022</v>
          </cell>
          <cell r="AM245" t="str">
            <v>24/02/2022</v>
          </cell>
          <cell r="AN245" t="str">
            <v xml:space="preserve">          </v>
          </cell>
        </row>
        <row r="246">
          <cell r="B246">
            <v>80534612</v>
          </cell>
          <cell r="C246" t="str">
            <v xml:space="preserve">540201483 </v>
          </cell>
          <cell r="E246" t="str">
            <v/>
          </cell>
          <cell r="F246" t="str">
            <v/>
          </cell>
          <cell r="G246" t="str">
            <v xml:space="preserve">MSC ATHENS                                        </v>
          </cell>
          <cell r="I246" t="str">
            <v/>
          </cell>
          <cell r="J246">
            <v>8</v>
          </cell>
          <cell r="K246" t="str">
            <v>2</v>
          </cell>
          <cell r="L246" t="str">
            <v>8</v>
          </cell>
          <cell r="M246" t="str">
            <v>0</v>
          </cell>
          <cell r="N246" t="str">
            <v>0</v>
          </cell>
          <cell r="O246" t="str">
            <v>1</v>
          </cell>
          <cell r="P246" t="str">
            <v>32</v>
          </cell>
          <cell r="Q246" t="str">
            <v>0</v>
          </cell>
          <cell r="R246" t="str">
            <v>0</v>
          </cell>
          <cell r="S246" t="str">
            <v>Não</v>
          </cell>
          <cell r="T246" t="str">
            <v xml:space="preserve">HLBU2177978           </v>
          </cell>
          <cell r="V246" t="str">
            <v/>
          </cell>
          <cell r="W246" t="str">
            <v/>
          </cell>
          <cell r="X246" t="str">
            <v/>
          </cell>
          <cell r="Y246" t="str">
            <v/>
          </cell>
          <cell r="Z246" t="str">
            <v xml:space="preserve">7 </v>
          </cell>
          <cell r="AA246" t="str">
            <v>0</v>
          </cell>
          <cell r="AB246" t="str">
            <v>33</v>
          </cell>
          <cell r="AC246" t="str">
            <v>11</v>
          </cell>
          <cell r="AD246" t="str">
            <v xml:space="preserve">HLBU2177978              </v>
          </cell>
          <cell r="AE246" t="str">
            <v/>
          </cell>
          <cell r="AF246" t="str">
            <v/>
          </cell>
          <cell r="AG246" t="str">
            <v>13682900</v>
          </cell>
          <cell r="AH246" t="str">
            <v>Pendente</v>
          </cell>
          <cell r="AI246" t="str">
            <v>Não</v>
          </cell>
          <cell r="AJ246" t="str">
            <v>06/02/2022</v>
          </cell>
          <cell r="AK246" t="str">
            <v>Marítimo</v>
          </cell>
          <cell r="AL246" t="str">
            <v>11/02/2022</v>
          </cell>
          <cell r="AM246" t="str">
            <v>24/02/2022</v>
          </cell>
          <cell r="AN246" t="str">
            <v xml:space="preserve">          </v>
          </cell>
        </row>
        <row r="247">
          <cell r="B247">
            <v>80534713</v>
          </cell>
          <cell r="C247" t="str">
            <v xml:space="preserve">540201484 </v>
          </cell>
          <cell r="E247" t="str">
            <v/>
          </cell>
          <cell r="F247" t="str">
            <v/>
          </cell>
          <cell r="G247" t="str">
            <v xml:space="preserve">MSC ATHENS                                        </v>
          </cell>
          <cell r="I247" t="str">
            <v/>
          </cell>
          <cell r="J247">
            <v>73</v>
          </cell>
          <cell r="K247" t="str">
            <v>26</v>
          </cell>
          <cell r="L247" t="str">
            <v>73</v>
          </cell>
          <cell r="M247" t="str">
            <v>382</v>
          </cell>
          <cell r="N247" t="str">
            <v>17</v>
          </cell>
          <cell r="O247" t="str">
            <v>18</v>
          </cell>
          <cell r="P247" t="str">
            <v>1</v>
          </cell>
          <cell r="Q247" t="str">
            <v>0</v>
          </cell>
          <cell r="R247" t="str">
            <v>0</v>
          </cell>
          <cell r="S247" t="str">
            <v>Não</v>
          </cell>
          <cell r="T247" t="str">
            <v xml:space="preserve">HLXU8209386           </v>
          </cell>
          <cell r="U247" t="str">
            <v>25/02/2022</v>
          </cell>
          <cell r="V247" t="str">
            <v/>
          </cell>
          <cell r="W247" t="str">
            <v>CJ. CAMBIO ( ALVARO ) PUXE SBL</v>
          </cell>
          <cell r="X247" t="str">
            <v>SBL</v>
          </cell>
          <cell r="Y247" t="str">
            <v/>
          </cell>
          <cell r="Z247" t="str">
            <v xml:space="preserve">7 </v>
          </cell>
          <cell r="AA247" t="str">
            <v>3</v>
          </cell>
          <cell r="AB247" t="str">
            <v>45</v>
          </cell>
          <cell r="AC247" t="str">
            <v>11</v>
          </cell>
          <cell r="AD247" t="str">
            <v xml:space="preserve">HLXU8209386              </v>
          </cell>
          <cell r="AE247" t="str">
            <v/>
          </cell>
          <cell r="AF247" t="str">
            <v/>
          </cell>
          <cell r="AG247" t="str">
            <v>13682900</v>
          </cell>
          <cell r="AH247" t="str">
            <v>Pendente</v>
          </cell>
          <cell r="AI247" t="str">
            <v>Não</v>
          </cell>
          <cell r="AJ247" t="str">
            <v>06/02/2022</v>
          </cell>
          <cell r="AK247" t="str">
            <v>Marítimo</v>
          </cell>
          <cell r="AL247" t="str">
            <v>11/02/2022</v>
          </cell>
          <cell r="AM247" t="str">
            <v>24/02/2022</v>
          </cell>
          <cell r="AN247" t="str">
            <v xml:space="preserve">          </v>
          </cell>
        </row>
        <row r="248">
          <cell r="B248">
            <v>80534718</v>
          </cell>
          <cell r="C248" t="str">
            <v xml:space="preserve">540201485 </v>
          </cell>
          <cell r="E248" t="str">
            <v/>
          </cell>
          <cell r="F248" t="str">
            <v/>
          </cell>
          <cell r="G248" t="str">
            <v xml:space="preserve">MSC ATHENS                                        </v>
          </cell>
          <cell r="I248" t="str">
            <v/>
          </cell>
          <cell r="J248">
            <v>41</v>
          </cell>
          <cell r="K248" t="str">
            <v>11</v>
          </cell>
          <cell r="L248" t="str">
            <v>41</v>
          </cell>
          <cell r="M248" t="str">
            <v>208</v>
          </cell>
          <cell r="N248" t="str">
            <v>18</v>
          </cell>
          <cell r="O248" t="str">
            <v>11</v>
          </cell>
          <cell r="P248" t="str">
            <v>2</v>
          </cell>
          <cell r="Q248" t="str">
            <v>0</v>
          </cell>
          <cell r="R248" t="str">
            <v>0</v>
          </cell>
          <cell r="S248" t="str">
            <v>Não</v>
          </cell>
          <cell r="T248" t="str">
            <v xml:space="preserve">UACU5337202           </v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Z248" t="str">
            <v xml:space="preserve">7 </v>
          </cell>
          <cell r="AA248" t="str">
            <v>0</v>
          </cell>
          <cell r="AB248" t="str">
            <v>35</v>
          </cell>
          <cell r="AC248" t="str">
            <v>11</v>
          </cell>
          <cell r="AD248" t="str">
            <v xml:space="preserve">UACU5337202              </v>
          </cell>
          <cell r="AE248" t="str">
            <v/>
          </cell>
          <cell r="AF248" t="str">
            <v/>
          </cell>
          <cell r="AG248" t="str">
            <v>13682900</v>
          </cell>
          <cell r="AH248" t="str">
            <v>Pendente</v>
          </cell>
          <cell r="AI248" t="str">
            <v>Não</v>
          </cell>
          <cell r="AJ248" t="str">
            <v>06/02/2022</v>
          </cell>
          <cell r="AK248" t="str">
            <v>Marítimo</v>
          </cell>
          <cell r="AL248" t="str">
            <v>11/02/2022</v>
          </cell>
          <cell r="AM248" t="str">
            <v>24/02/2022</v>
          </cell>
          <cell r="AN248" t="str">
            <v xml:space="preserve">          </v>
          </cell>
        </row>
        <row r="249">
          <cell r="B249">
            <v>80534741</v>
          </cell>
          <cell r="C249" t="str">
            <v xml:space="preserve">540201486 </v>
          </cell>
          <cell r="E249" t="str">
            <v/>
          </cell>
          <cell r="F249" t="str">
            <v/>
          </cell>
          <cell r="G249" t="str">
            <v xml:space="preserve">MSC ATHENS                                        </v>
          </cell>
          <cell r="I249" t="str">
            <v/>
          </cell>
          <cell r="J249">
            <v>74</v>
          </cell>
          <cell r="K249" t="str">
            <v>16</v>
          </cell>
          <cell r="L249" t="str">
            <v>74</v>
          </cell>
          <cell r="M249" t="str">
            <v>199</v>
          </cell>
          <cell r="N249" t="str">
            <v>60</v>
          </cell>
          <cell r="O249" t="str">
            <v>9</v>
          </cell>
          <cell r="P249" t="str">
            <v>11</v>
          </cell>
          <cell r="Q249" t="str">
            <v>1</v>
          </cell>
          <cell r="R249" t="str">
            <v>1</v>
          </cell>
          <cell r="S249" t="str">
            <v>Não</v>
          </cell>
          <cell r="T249" t="str">
            <v xml:space="preserve">FSCU8241596           </v>
          </cell>
          <cell r="U249" t="str">
            <v>25/02/2022</v>
          </cell>
          <cell r="V249" t="str">
            <v/>
          </cell>
          <cell r="W249" t="str">
            <v/>
          </cell>
          <cell r="X249" t="str">
            <v/>
          </cell>
          <cell r="Y249" t="str">
            <v/>
          </cell>
          <cell r="Z249" t="str">
            <v xml:space="preserve">7 </v>
          </cell>
          <cell r="AA249" t="str">
            <v>3</v>
          </cell>
          <cell r="AB249" t="str">
            <v>49</v>
          </cell>
          <cell r="AC249" t="str">
            <v>11</v>
          </cell>
          <cell r="AD249" t="str">
            <v xml:space="preserve">FSCU8241596              </v>
          </cell>
          <cell r="AE249" t="str">
            <v/>
          </cell>
          <cell r="AF249" t="str">
            <v/>
          </cell>
          <cell r="AG249" t="str">
            <v>13682900</v>
          </cell>
          <cell r="AH249" t="str">
            <v>Pendente</v>
          </cell>
          <cell r="AI249" t="str">
            <v>Não</v>
          </cell>
          <cell r="AJ249" t="str">
            <v>06/02/2022</v>
          </cell>
          <cell r="AK249" t="str">
            <v>Marítimo</v>
          </cell>
          <cell r="AL249" t="str">
            <v>11/02/2022</v>
          </cell>
          <cell r="AM249" t="str">
            <v>24/02/2022</v>
          </cell>
          <cell r="AN249" t="str">
            <v xml:space="preserve">          </v>
          </cell>
        </row>
        <row r="250">
          <cell r="B250">
            <v>80534745</v>
          </cell>
          <cell r="C250" t="str">
            <v xml:space="preserve">540201487 </v>
          </cell>
          <cell r="E250" t="str">
            <v/>
          </cell>
          <cell r="F250" t="str">
            <v/>
          </cell>
          <cell r="G250" t="str">
            <v xml:space="preserve">MSC ATHENS                                        </v>
          </cell>
          <cell r="I250" t="str">
            <v/>
          </cell>
          <cell r="J250">
            <v>73</v>
          </cell>
          <cell r="K250" t="str">
            <v>16</v>
          </cell>
          <cell r="L250" t="str">
            <v>73</v>
          </cell>
          <cell r="M250" t="str">
            <v>545</v>
          </cell>
          <cell r="N250" t="str">
            <v>14</v>
          </cell>
          <cell r="O250" t="str">
            <v>6</v>
          </cell>
          <cell r="P250" t="str">
            <v>16</v>
          </cell>
          <cell r="Q250" t="str">
            <v>3</v>
          </cell>
          <cell r="R250" t="str">
            <v>3</v>
          </cell>
          <cell r="S250" t="str">
            <v>Não</v>
          </cell>
          <cell r="T250" t="str">
            <v xml:space="preserve">HLBU1684622           </v>
          </cell>
          <cell r="U250" t="str">
            <v>21/03/2022</v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Z250" t="str">
            <v xml:space="preserve">7 </v>
          </cell>
          <cell r="AA250" t="str">
            <v>1</v>
          </cell>
          <cell r="AB250" t="str">
            <v>54</v>
          </cell>
          <cell r="AC250" t="str">
            <v>11</v>
          </cell>
          <cell r="AD250" t="str">
            <v xml:space="preserve">HLBU1684622              </v>
          </cell>
          <cell r="AE250" t="str">
            <v/>
          </cell>
          <cell r="AF250" t="str">
            <v/>
          </cell>
          <cell r="AG250" t="str">
            <v>13682900</v>
          </cell>
          <cell r="AH250" t="str">
            <v>Pendente</v>
          </cell>
          <cell r="AI250" t="str">
            <v>Não</v>
          </cell>
          <cell r="AJ250" t="str">
            <v>06/02/2022</v>
          </cell>
          <cell r="AK250" t="str">
            <v>Marítimo</v>
          </cell>
          <cell r="AL250" t="str">
            <v>11/02/2022</v>
          </cell>
          <cell r="AM250" t="str">
            <v>24/02/2022</v>
          </cell>
          <cell r="AN250" t="str">
            <v xml:space="preserve">          </v>
          </cell>
        </row>
        <row r="251">
          <cell r="B251">
            <v>80534760</v>
          </cell>
          <cell r="C251" t="str">
            <v xml:space="preserve">540201488 </v>
          </cell>
          <cell r="E251" t="str">
            <v/>
          </cell>
          <cell r="F251" t="str">
            <v/>
          </cell>
          <cell r="G251" t="str">
            <v xml:space="preserve">MSC ATHENS                                        </v>
          </cell>
          <cell r="I251" t="str">
            <v/>
          </cell>
          <cell r="J251">
            <v>7</v>
          </cell>
          <cell r="K251" t="str">
            <v>3</v>
          </cell>
          <cell r="L251" t="str">
            <v>7</v>
          </cell>
          <cell r="M251" t="str">
            <v>0</v>
          </cell>
          <cell r="N251" t="str">
            <v>2</v>
          </cell>
          <cell r="O251" t="str">
            <v>7</v>
          </cell>
          <cell r="P251" t="str">
            <v>22</v>
          </cell>
          <cell r="Q251" t="str">
            <v>0</v>
          </cell>
          <cell r="R251" t="str">
            <v>0</v>
          </cell>
          <cell r="S251" t="str">
            <v>Não</v>
          </cell>
          <cell r="T251" t="str">
            <v xml:space="preserve">FCIU9154630           </v>
          </cell>
          <cell r="U251" t="str">
            <v>11/03/2022</v>
          </cell>
          <cell r="V251" t="str">
            <v/>
          </cell>
          <cell r="W251" t="str">
            <v>BANCOS ( ALVARO ) PUXE SBL</v>
          </cell>
          <cell r="X251" t="str">
            <v>SBL</v>
          </cell>
          <cell r="Y251" t="str">
            <v/>
          </cell>
          <cell r="Z251" t="str">
            <v xml:space="preserve">7 </v>
          </cell>
          <cell r="AA251" t="str">
            <v>1</v>
          </cell>
          <cell r="AB251" t="str">
            <v>31</v>
          </cell>
          <cell r="AC251" t="str">
            <v>11</v>
          </cell>
          <cell r="AD251" t="str">
            <v xml:space="preserve">FCIU9154630              </v>
          </cell>
          <cell r="AE251" t="str">
            <v/>
          </cell>
          <cell r="AF251" t="str">
            <v/>
          </cell>
          <cell r="AG251" t="str">
            <v>13682900</v>
          </cell>
          <cell r="AH251" t="str">
            <v>Pendente</v>
          </cell>
          <cell r="AI251" t="str">
            <v>Não</v>
          </cell>
          <cell r="AJ251" t="str">
            <v>06/02/2022</v>
          </cell>
          <cell r="AK251" t="str">
            <v>Marítimo</v>
          </cell>
          <cell r="AL251" t="str">
            <v>11/02/2022</v>
          </cell>
          <cell r="AM251" t="str">
            <v>24/02/2022</v>
          </cell>
          <cell r="AN251" t="str">
            <v xml:space="preserve">          </v>
          </cell>
        </row>
        <row r="252">
          <cell r="B252">
            <v>80534761</v>
          </cell>
          <cell r="C252" t="str">
            <v xml:space="preserve">540201489 </v>
          </cell>
          <cell r="E252" t="str">
            <v/>
          </cell>
          <cell r="F252" t="str">
            <v/>
          </cell>
          <cell r="G252" t="str">
            <v xml:space="preserve">MSC ATHENS                                        </v>
          </cell>
          <cell r="I252" t="str">
            <v/>
          </cell>
          <cell r="J252">
            <v>32</v>
          </cell>
          <cell r="K252" t="str">
            <v>9</v>
          </cell>
          <cell r="L252" t="str">
            <v>32</v>
          </cell>
          <cell r="M252" t="str">
            <v>169</v>
          </cell>
          <cell r="N252" t="str">
            <v>12</v>
          </cell>
          <cell r="O252" t="str">
            <v>18</v>
          </cell>
          <cell r="P252" t="str">
            <v>11</v>
          </cell>
          <cell r="Q252" t="str">
            <v>0</v>
          </cell>
          <cell r="R252" t="str">
            <v>0</v>
          </cell>
          <cell r="S252" t="str">
            <v>Não</v>
          </cell>
          <cell r="T252" t="str">
            <v xml:space="preserve">HLBU3419700           </v>
          </cell>
          <cell r="U252" t="str">
            <v>28/02/2022</v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 xml:space="preserve">7 </v>
          </cell>
          <cell r="AA252" t="str">
            <v>3</v>
          </cell>
          <cell r="AB252" t="str">
            <v>45</v>
          </cell>
          <cell r="AC252" t="str">
            <v>11</v>
          </cell>
          <cell r="AD252" t="str">
            <v xml:space="preserve">HLBU3419700              </v>
          </cell>
          <cell r="AE252" t="str">
            <v/>
          </cell>
          <cell r="AF252" t="str">
            <v/>
          </cell>
          <cell r="AG252" t="str">
            <v>13682900</v>
          </cell>
          <cell r="AH252" t="str">
            <v>Pendente</v>
          </cell>
          <cell r="AI252" t="str">
            <v>Não</v>
          </cell>
          <cell r="AJ252" t="str">
            <v>06/02/2022</v>
          </cell>
          <cell r="AK252" t="str">
            <v>Marítimo</v>
          </cell>
          <cell r="AL252" t="str">
            <v>11/02/2022</v>
          </cell>
          <cell r="AM252" t="str">
            <v>24/02/2022</v>
          </cell>
          <cell r="AN252" t="str">
            <v xml:space="preserve">          </v>
          </cell>
        </row>
        <row r="253">
          <cell r="B253">
            <v>80534765</v>
          </cell>
          <cell r="C253" t="str">
            <v xml:space="preserve">540201490 </v>
          </cell>
          <cell r="E253" t="str">
            <v/>
          </cell>
          <cell r="F253" t="str">
            <v/>
          </cell>
          <cell r="G253" t="str">
            <v xml:space="preserve">MSC ATHENS                                        </v>
          </cell>
          <cell r="I253" t="str">
            <v/>
          </cell>
          <cell r="J253">
            <v>9</v>
          </cell>
          <cell r="K253" t="str">
            <v>3</v>
          </cell>
          <cell r="L253" t="str">
            <v>9</v>
          </cell>
          <cell r="M253" t="str">
            <v>0</v>
          </cell>
          <cell r="N253" t="str">
            <v>28</v>
          </cell>
          <cell r="O253" t="str">
            <v>11</v>
          </cell>
          <cell r="P253" t="str">
            <v>7</v>
          </cell>
          <cell r="Q253" t="str">
            <v>0</v>
          </cell>
          <cell r="R253" t="str">
            <v>0</v>
          </cell>
          <cell r="S253" t="str">
            <v>Não</v>
          </cell>
          <cell r="T253" t="str">
            <v xml:space="preserve">HLXU8456621           </v>
          </cell>
          <cell r="U253" t="str">
            <v>04/03/2022</v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 xml:space="preserve">7 </v>
          </cell>
          <cell r="AA253" t="str">
            <v>1</v>
          </cell>
          <cell r="AB253" t="str">
            <v>47</v>
          </cell>
          <cell r="AC253" t="str">
            <v>11</v>
          </cell>
          <cell r="AD253" t="str">
            <v xml:space="preserve">HLXU8456621              </v>
          </cell>
          <cell r="AE253" t="str">
            <v/>
          </cell>
          <cell r="AF253" t="str">
            <v/>
          </cell>
          <cell r="AG253" t="str">
            <v>13682900</v>
          </cell>
          <cell r="AH253" t="str">
            <v>Pendente</v>
          </cell>
          <cell r="AI253" t="str">
            <v>Não</v>
          </cell>
          <cell r="AJ253" t="str">
            <v>06/02/2022</v>
          </cell>
          <cell r="AK253" t="str">
            <v>Marítimo</v>
          </cell>
          <cell r="AL253" t="str">
            <v>11/02/2022</v>
          </cell>
          <cell r="AM253" t="str">
            <v>24/02/2022</v>
          </cell>
          <cell r="AN253" t="str">
            <v xml:space="preserve">          </v>
          </cell>
        </row>
        <row r="254">
          <cell r="B254">
            <v>80534746</v>
          </cell>
          <cell r="C254" t="str">
            <v xml:space="preserve">540201491 </v>
          </cell>
          <cell r="E254" t="str">
            <v/>
          </cell>
          <cell r="F254" t="str">
            <v/>
          </cell>
          <cell r="G254" t="str">
            <v xml:space="preserve">MSC ATHENS                                        </v>
          </cell>
          <cell r="I254" t="str">
            <v/>
          </cell>
          <cell r="J254">
            <v>17</v>
          </cell>
          <cell r="K254" t="str">
            <v>5</v>
          </cell>
          <cell r="L254" t="str">
            <v>17</v>
          </cell>
          <cell r="M254" t="str">
            <v>0</v>
          </cell>
          <cell r="N254" t="str">
            <v>12</v>
          </cell>
          <cell r="O254" t="str">
            <v>29</v>
          </cell>
          <cell r="P254" t="str">
            <v>5</v>
          </cell>
          <cell r="Q254" t="str">
            <v>0</v>
          </cell>
          <cell r="R254" t="str">
            <v>0</v>
          </cell>
          <cell r="S254" t="str">
            <v>Não</v>
          </cell>
          <cell r="T254" t="str">
            <v xml:space="preserve">HLXU8219173           </v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 xml:space="preserve">7 </v>
          </cell>
          <cell r="AA254" t="str">
            <v>0</v>
          </cell>
          <cell r="AB254" t="str">
            <v>46</v>
          </cell>
          <cell r="AC254" t="str">
            <v>11</v>
          </cell>
          <cell r="AD254" t="str">
            <v xml:space="preserve">HLXU8219173              </v>
          </cell>
          <cell r="AE254" t="str">
            <v/>
          </cell>
          <cell r="AF254" t="str">
            <v/>
          </cell>
          <cell r="AG254" t="str">
            <v>13682900</v>
          </cell>
          <cell r="AH254" t="str">
            <v>Pendente</v>
          </cell>
          <cell r="AI254" t="str">
            <v>Não</v>
          </cell>
          <cell r="AJ254" t="str">
            <v>06/02/2022</v>
          </cell>
          <cell r="AK254" t="str">
            <v>Marítimo</v>
          </cell>
          <cell r="AL254" t="str">
            <v>11/02/2022</v>
          </cell>
          <cell r="AM254" t="str">
            <v>24/02/2022</v>
          </cell>
          <cell r="AN254" t="str">
            <v xml:space="preserve">          </v>
          </cell>
        </row>
        <row r="255">
          <cell r="B255">
            <v>80534786</v>
          </cell>
          <cell r="C255" t="str">
            <v xml:space="preserve">540201492 </v>
          </cell>
          <cell r="E255" t="str">
            <v/>
          </cell>
          <cell r="F255" t="str">
            <v/>
          </cell>
          <cell r="G255" t="str">
            <v xml:space="preserve">MSC ATHENS                                        </v>
          </cell>
          <cell r="I255" t="str">
            <v/>
          </cell>
          <cell r="J255">
            <v>9</v>
          </cell>
          <cell r="K255" t="str">
            <v>2</v>
          </cell>
          <cell r="L255" t="str">
            <v>9</v>
          </cell>
          <cell r="M255" t="str">
            <v>1</v>
          </cell>
          <cell r="N255" t="str">
            <v>25</v>
          </cell>
          <cell r="O255" t="str">
            <v>4</v>
          </cell>
          <cell r="P255" t="str">
            <v>20</v>
          </cell>
          <cell r="Q255" t="str">
            <v>0</v>
          </cell>
          <cell r="R255" t="str">
            <v>0</v>
          </cell>
          <cell r="S255" t="str">
            <v>Não</v>
          </cell>
          <cell r="T255" t="str">
            <v xml:space="preserve">HLBU1357390           </v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 xml:space="preserve">7 </v>
          </cell>
          <cell r="AA255" t="str">
            <v>0</v>
          </cell>
          <cell r="AB255" t="str">
            <v>50</v>
          </cell>
          <cell r="AC255" t="str">
            <v>11</v>
          </cell>
          <cell r="AD255" t="str">
            <v xml:space="preserve">HLBU1357390              </v>
          </cell>
          <cell r="AE255" t="str">
            <v/>
          </cell>
          <cell r="AF255" t="str">
            <v/>
          </cell>
          <cell r="AG255" t="str">
            <v>13682900</v>
          </cell>
          <cell r="AH255" t="str">
            <v>Pendente</v>
          </cell>
          <cell r="AI255" t="str">
            <v>Não</v>
          </cell>
          <cell r="AJ255" t="str">
            <v>06/02/2022</v>
          </cell>
          <cell r="AK255" t="str">
            <v>Marítimo</v>
          </cell>
          <cell r="AL255" t="str">
            <v>11/02/2022</v>
          </cell>
          <cell r="AM255" t="str">
            <v>24/02/2022</v>
          </cell>
          <cell r="AN255" t="str">
            <v xml:space="preserve">          </v>
          </cell>
        </row>
        <row r="256">
          <cell r="B256">
            <v>80534792</v>
          </cell>
          <cell r="C256" t="str">
            <v xml:space="preserve">540201495 </v>
          </cell>
          <cell r="E256" t="str">
            <v/>
          </cell>
          <cell r="F256" t="str">
            <v/>
          </cell>
          <cell r="G256" t="str">
            <v xml:space="preserve">MSC ATHENS                                        </v>
          </cell>
          <cell r="I256" t="str">
            <v/>
          </cell>
          <cell r="J256">
            <v>21</v>
          </cell>
          <cell r="K256" t="str">
            <v>7</v>
          </cell>
          <cell r="L256" t="str">
            <v>21</v>
          </cell>
          <cell r="M256" t="str">
            <v>52</v>
          </cell>
          <cell r="N256" t="str">
            <v>7</v>
          </cell>
          <cell r="O256" t="str">
            <v>16</v>
          </cell>
          <cell r="P256" t="str">
            <v>13</v>
          </cell>
          <cell r="Q256" t="str">
            <v>0</v>
          </cell>
          <cell r="R256" t="str">
            <v>0</v>
          </cell>
          <cell r="S256" t="str">
            <v>Não</v>
          </cell>
          <cell r="T256" t="str">
            <v xml:space="preserve">DFSU7319708           </v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 xml:space="preserve">7 </v>
          </cell>
          <cell r="AA256" t="str">
            <v>0</v>
          </cell>
          <cell r="AB256" t="str">
            <v>38</v>
          </cell>
          <cell r="AC256" t="str">
            <v>11</v>
          </cell>
          <cell r="AD256" t="str">
            <v xml:space="preserve">DFSU7319708              </v>
          </cell>
          <cell r="AE256" t="str">
            <v/>
          </cell>
          <cell r="AF256" t="str">
            <v/>
          </cell>
          <cell r="AG256" t="str">
            <v>13682900</v>
          </cell>
          <cell r="AH256" t="str">
            <v>Pendente</v>
          </cell>
          <cell r="AI256" t="str">
            <v>Não</v>
          </cell>
          <cell r="AJ256" t="str">
            <v>06/02/2022</v>
          </cell>
          <cell r="AK256" t="str">
            <v>Marítimo</v>
          </cell>
          <cell r="AL256" t="str">
            <v>11/02/2022</v>
          </cell>
          <cell r="AM256" t="str">
            <v>24/02/2022</v>
          </cell>
          <cell r="AN256" t="str">
            <v xml:space="preserve">          </v>
          </cell>
        </row>
        <row r="257">
          <cell r="B257">
            <v>80534799</v>
          </cell>
          <cell r="C257" t="str">
            <v xml:space="preserve">540201496 </v>
          </cell>
          <cell r="E257" t="str">
            <v/>
          </cell>
          <cell r="F257" t="str">
            <v/>
          </cell>
          <cell r="G257" t="str">
            <v xml:space="preserve">MSC ATHENS                                        </v>
          </cell>
          <cell r="I257" t="str">
            <v/>
          </cell>
          <cell r="J257">
            <v>19</v>
          </cell>
          <cell r="K257" t="str">
            <v>5</v>
          </cell>
          <cell r="L257" t="str">
            <v>19</v>
          </cell>
          <cell r="M257" t="str">
            <v>42</v>
          </cell>
          <cell r="N257" t="str">
            <v>9</v>
          </cell>
          <cell r="O257" t="str">
            <v>19</v>
          </cell>
          <cell r="P257" t="str">
            <v>2</v>
          </cell>
          <cell r="Q257" t="str">
            <v>0</v>
          </cell>
          <cell r="R257" t="str">
            <v>0</v>
          </cell>
          <cell r="S257" t="str">
            <v>Não</v>
          </cell>
          <cell r="T257" t="str">
            <v xml:space="preserve">SLSU8053800           </v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 xml:space="preserve">7 </v>
          </cell>
          <cell r="AA257" t="str">
            <v>0</v>
          </cell>
          <cell r="AB257" t="str">
            <v>32</v>
          </cell>
          <cell r="AC257" t="str">
            <v>11</v>
          </cell>
          <cell r="AD257" t="str">
            <v xml:space="preserve">SLSU8053800              </v>
          </cell>
          <cell r="AE257" t="str">
            <v/>
          </cell>
          <cell r="AF257" t="str">
            <v/>
          </cell>
          <cell r="AG257" t="str">
            <v>13682900</v>
          </cell>
          <cell r="AH257" t="str">
            <v>Pendente</v>
          </cell>
          <cell r="AI257" t="str">
            <v>Não</v>
          </cell>
          <cell r="AJ257" t="str">
            <v>06/02/2022</v>
          </cell>
          <cell r="AK257" t="str">
            <v>Marítimo</v>
          </cell>
          <cell r="AL257" t="str">
            <v>11/02/2022</v>
          </cell>
          <cell r="AM257" t="str">
            <v>24/02/2022</v>
          </cell>
          <cell r="AN257" t="str">
            <v xml:space="preserve">          </v>
          </cell>
        </row>
        <row r="258">
          <cell r="B258">
            <v>80534833</v>
          </cell>
          <cell r="C258" t="str">
            <v xml:space="preserve">540201498 </v>
          </cell>
          <cell r="E258" t="str">
            <v/>
          </cell>
          <cell r="F258" t="str">
            <v/>
          </cell>
          <cell r="G258" t="str">
            <v xml:space="preserve">MSC ATHENS                                        </v>
          </cell>
          <cell r="I258" t="str">
            <v/>
          </cell>
          <cell r="J258">
            <v>12</v>
          </cell>
          <cell r="K258" t="str">
            <v>4</v>
          </cell>
          <cell r="L258" t="str">
            <v>12</v>
          </cell>
          <cell r="M258" t="str">
            <v>18</v>
          </cell>
          <cell r="N258" t="str">
            <v>18</v>
          </cell>
          <cell r="O258" t="str">
            <v>13</v>
          </cell>
          <cell r="P258" t="str">
            <v>5</v>
          </cell>
          <cell r="Q258" t="str">
            <v>0</v>
          </cell>
          <cell r="R258" t="str">
            <v>0</v>
          </cell>
          <cell r="S258" t="str">
            <v>Não</v>
          </cell>
          <cell r="T258" t="str">
            <v xml:space="preserve">HLBU1085115           </v>
          </cell>
          <cell r="U258" t="str">
            <v>02/03/2022</v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 xml:space="preserve">7 </v>
          </cell>
          <cell r="AA258" t="str">
            <v>1</v>
          </cell>
          <cell r="AB258" t="str">
            <v>37</v>
          </cell>
          <cell r="AC258" t="str">
            <v>11</v>
          </cell>
          <cell r="AD258" t="str">
            <v xml:space="preserve">HLBU1085115              </v>
          </cell>
          <cell r="AE258" t="str">
            <v/>
          </cell>
          <cell r="AF258" t="str">
            <v/>
          </cell>
          <cell r="AG258" t="str">
            <v>13682900</v>
          </cell>
          <cell r="AH258" t="str">
            <v>Pendente</v>
          </cell>
          <cell r="AI258" t="str">
            <v>Não</v>
          </cell>
          <cell r="AJ258" t="str">
            <v>06/02/2022</v>
          </cell>
          <cell r="AK258" t="str">
            <v>Marítimo</v>
          </cell>
          <cell r="AL258" t="str">
            <v>11/02/2022</v>
          </cell>
          <cell r="AM258" t="str">
            <v>24/02/2022</v>
          </cell>
          <cell r="AN258" t="str">
            <v xml:space="preserve">          </v>
          </cell>
        </row>
        <row r="259">
          <cell r="B259">
            <v>80534797</v>
          </cell>
          <cell r="C259" t="str">
            <v xml:space="preserve">540201499 </v>
          </cell>
          <cell r="E259" t="str">
            <v/>
          </cell>
          <cell r="F259" t="str">
            <v/>
          </cell>
          <cell r="G259" t="str">
            <v xml:space="preserve">MSC ATHENS                                        </v>
          </cell>
          <cell r="I259" t="str">
            <v/>
          </cell>
          <cell r="J259">
            <v>41</v>
          </cell>
          <cell r="K259" t="str">
            <v>11</v>
          </cell>
          <cell r="L259" t="str">
            <v>41</v>
          </cell>
          <cell r="M259" t="str">
            <v>121</v>
          </cell>
          <cell r="N259" t="str">
            <v>12</v>
          </cell>
          <cell r="O259" t="str">
            <v>9</v>
          </cell>
          <cell r="P259" t="str">
            <v>27</v>
          </cell>
          <cell r="Q259" t="str">
            <v>1</v>
          </cell>
          <cell r="R259" t="str">
            <v>1</v>
          </cell>
          <cell r="S259" t="str">
            <v>Não</v>
          </cell>
          <cell r="T259" t="str">
            <v xml:space="preserve">CAIU8998828           </v>
          </cell>
          <cell r="U259" t="str">
            <v>02/03/2022</v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 xml:space="preserve">7 </v>
          </cell>
          <cell r="AA259" t="str">
            <v>2</v>
          </cell>
          <cell r="AB259" t="str">
            <v>51</v>
          </cell>
          <cell r="AC259" t="str">
            <v>11</v>
          </cell>
          <cell r="AD259" t="str">
            <v xml:space="preserve">CAIU8998828              </v>
          </cell>
          <cell r="AE259" t="str">
            <v/>
          </cell>
          <cell r="AF259" t="str">
            <v/>
          </cell>
          <cell r="AG259" t="str">
            <v>13682900</v>
          </cell>
          <cell r="AH259" t="str">
            <v>Pendente</v>
          </cell>
          <cell r="AI259" t="str">
            <v>Não</v>
          </cell>
          <cell r="AJ259" t="str">
            <v>06/02/2022</v>
          </cell>
          <cell r="AK259" t="str">
            <v>Marítimo</v>
          </cell>
          <cell r="AL259" t="str">
            <v>11/02/2022</v>
          </cell>
          <cell r="AM259" t="str">
            <v>24/02/2022</v>
          </cell>
          <cell r="AN259" t="str">
            <v xml:space="preserve">          </v>
          </cell>
        </row>
        <row r="260">
          <cell r="B260">
            <v>80534798</v>
          </cell>
          <cell r="C260" t="str">
            <v xml:space="preserve">540201501 </v>
          </cell>
          <cell r="E260" t="str">
            <v/>
          </cell>
          <cell r="F260" t="str">
            <v/>
          </cell>
          <cell r="G260" t="str">
            <v xml:space="preserve">MSC ATHENS                                        </v>
          </cell>
          <cell r="I260" t="str">
            <v/>
          </cell>
          <cell r="J260">
            <v>27</v>
          </cell>
          <cell r="K260" t="str">
            <v>5</v>
          </cell>
          <cell r="L260" t="str">
            <v>27</v>
          </cell>
          <cell r="M260" t="str">
            <v>0</v>
          </cell>
          <cell r="N260" t="str">
            <v>7</v>
          </cell>
          <cell r="O260" t="str">
            <v>56</v>
          </cell>
          <cell r="P260" t="str">
            <v>21</v>
          </cell>
          <cell r="Q260" t="str">
            <v>0</v>
          </cell>
          <cell r="R260" t="str">
            <v>0</v>
          </cell>
          <cell r="S260" t="str">
            <v>Não</v>
          </cell>
          <cell r="T260" t="str">
            <v xml:space="preserve">FDCU0185028           </v>
          </cell>
          <cell r="U260" t="str">
            <v>04/03/2022</v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 xml:space="preserve">7 </v>
          </cell>
          <cell r="AA260" t="str">
            <v>2</v>
          </cell>
          <cell r="AB260" t="str">
            <v>84</v>
          </cell>
          <cell r="AC260" t="str">
            <v>11</v>
          </cell>
          <cell r="AD260" t="str">
            <v xml:space="preserve">FDCU0185028              </v>
          </cell>
          <cell r="AE260" t="str">
            <v/>
          </cell>
          <cell r="AF260" t="str">
            <v/>
          </cell>
          <cell r="AG260" t="str">
            <v>13682900</v>
          </cell>
          <cell r="AH260" t="str">
            <v>Pendente</v>
          </cell>
          <cell r="AI260" t="str">
            <v>Não</v>
          </cell>
          <cell r="AJ260" t="str">
            <v>06/02/2022</v>
          </cell>
          <cell r="AK260" t="str">
            <v>Marítimo</v>
          </cell>
          <cell r="AL260" t="str">
            <v>11/02/2022</v>
          </cell>
          <cell r="AM260" t="str">
            <v>24/02/2022</v>
          </cell>
          <cell r="AN260" t="str">
            <v xml:space="preserve">          </v>
          </cell>
        </row>
        <row r="261">
          <cell r="B261">
            <v>80534800</v>
          </cell>
          <cell r="C261" t="str">
            <v xml:space="preserve">540201502 </v>
          </cell>
          <cell r="E261" t="str">
            <v/>
          </cell>
          <cell r="F261" t="str">
            <v/>
          </cell>
          <cell r="G261" t="str">
            <v xml:space="preserve">MSC ATHENS                                        </v>
          </cell>
          <cell r="I261" t="str">
            <v/>
          </cell>
          <cell r="J261">
            <v>104</v>
          </cell>
          <cell r="K261" t="str">
            <v>30</v>
          </cell>
          <cell r="L261" t="str">
            <v>104</v>
          </cell>
          <cell r="M261" t="str">
            <v>712</v>
          </cell>
          <cell r="N261" t="str">
            <v>86</v>
          </cell>
          <cell r="O261" t="str">
            <v>8</v>
          </cell>
          <cell r="P261" t="str">
            <v>39</v>
          </cell>
          <cell r="Q261" t="str">
            <v>0</v>
          </cell>
          <cell r="R261" t="str">
            <v>0</v>
          </cell>
          <cell r="S261" t="str">
            <v>Não</v>
          </cell>
          <cell r="T261" t="str">
            <v xml:space="preserve">HLBU2451271           </v>
          </cell>
          <cell r="U261" t="str">
            <v>07/03/2022</v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 xml:space="preserve">7 </v>
          </cell>
          <cell r="AA261" t="str">
            <v>1</v>
          </cell>
          <cell r="AB261" t="str">
            <v>49</v>
          </cell>
          <cell r="AC261" t="str">
            <v>11</v>
          </cell>
          <cell r="AD261" t="str">
            <v xml:space="preserve">HLBU2451271              </v>
          </cell>
          <cell r="AE261" t="str">
            <v/>
          </cell>
          <cell r="AF261" t="str">
            <v/>
          </cell>
          <cell r="AG261" t="str">
            <v>13682900</v>
          </cell>
          <cell r="AH261" t="str">
            <v>Pendente</v>
          </cell>
          <cell r="AI261" t="str">
            <v>Não</v>
          </cell>
          <cell r="AJ261" t="str">
            <v>06/02/2022</v>
          </cell>
          <cell r="AK261" t="str">
            <v>Marítimo</v>
          </cell>
          <cell r="AL261" t="str">
            <v>11/02/2022</v>
          </cell>
          <cell r="AM261" t="str">
            <v>24/02/2022</v>
          </cell>
          <cell r="AN261" t="str">
            <v xml:space="preserve">          </v>
          </cell>
        </row>
        <row r="262">
          <cell r="B262">
            <v>80534818</v>
          </cell>
          <cell r="C262" t="str">
            <v xml:space="preserve">540201508 </v>
          </cell>
          <cell r="E262" t="str">
            <v/>
          </cell>
          <cell r="F262" t="str">
            <v/>
          </cell>
          <cell r="G262" t="str">
            <v xml:space="preserve">MSC ATHENS                                        </v>
          </cell>
          <cell r="I262" t="str">
            <v/>
          </cell>
          <cell r="J262">
            <v>8</v>
          </cell>
          <cell r="K262" t="str">
            <v>4</v>
          </cell>
          <cell r="L262" t="str">
            <v>8</v>
          </cell>
          <cell r="M262" t="str">
            <v>0</v>
          </cell>
          <cell r="N262" t="str">
            <v>13</v>
          </cell>
          <cell r="O262" t="str">
            <v>19</v>
          </cell>
          <cell r="P262" t="str">
            <v>4</v>
          </cell>
          <cell r="Q262" t="str">
            <v>0</v>
          </cell>
          <cell r="R262" t="str">
            <v>0</v>
          </cell>
          <cell r="S262" t="str">
            <v>Não</v>
          </cell>
          <cell r="T262" t="str">
            <v xml:space="preserve">UACU5872739           </v>
          </cell>
          <cell r="V262" t="str">
            <v/>
          </cell>
          <cell r="W262" t="str">
            <v>PORTA-OBJETOS AREA DO TETO ( ALVARO ) PUXE SBL</v>
          </cell>
          <cell r="X262" t="str">
            <v>SBL</v>
          </cell>
          <cell r="Y262" t="str">
            <v/>
          </cell>
          <cell r="Z262" t="str">
            <v xml:space="preserve">7 </v>
          </cell>
          <cell r="AA262" t="str">
            <v>0</v>
          </cell>
          <cell r="AB262" t="str">
            <v>36</v>
          </cell>
          <cell r="AC262" t="str">
            <v>11</v>
          </cell>
          <cell r="AD262" t="str">
            <v xml:space="preserve">UACU5872739              </v>
          </cell>
          <cell r="AE262" t="str">
            <v/>
          </cell>
          <cell r="AF262" t="str">
            <v/>
          </cell>
          <cell r="AG262" t="str">
            <v>13682900</v>
          </cell>
          <cell r="AH262" t="str">
            <v>Pendente</v>
          </cell>
          <cell r="AI262" t="str">
            <v>Não</v>
          </cell>
          <cell r="AJ262" t="str">
            <v>06/02/2022</v>
          </cell>
          <cell r="AK262" t="str">
            <v>Marítimo</v>
          </cell>
          <cell r="AL262" t="str">
            <v>11/02/2022</v>
          </cell>
          <cell r="AM262" t="str">
            <v>24/02/2022</v>
          </cell>
          <cell r="AN262" t="str">
            <v xml:space="preserve">          </v>
          </cell>
        </row>
        <row r="263">
          <cell r="B263">
            <v>80534819</v>
          </cell>
          <cell r="C263" t="str">
            <v xml:space="preserve">540201509 </v>
          </cell>
          <cell r="E263" t="str">
            <v/>
          </cell>
          <cell r="F263" t="str">
            <v/>
          </cell>
          <cell r="G263" t="str">
            <v xml:space="preserve">MSC ATHENS                                        </v>
          </cell>
          <cell r="I263" t="str">
            <v/>
          </cell>
          <cell r="J263">
            <v>1</v>
          </cell>
          <cell r="K263" t="str">
            <v>1</v>
          </cell>
          <cell r="L263" t="str">
            <v>1</v>
          </cell>
          <cell r="M263" t="str">
            <v>0</v>
          </cell>
          <cell r="N263" t="str">
            <v>0</v>
          </cell>
          <cell r="O263" t="str">
            <v>20</v>
          </cell>
          <cell r="P263" t="str">
            <v>0</v>
          </cell>
          <cell r="Q263" t="str">
            <v>0</v>
          </cell>
          <cell r="R263" t="str">
            <v>0</v>
          </cell>
          <cell r="S263" t="str">
            <v>Não</v>
          </cell>
          <cell r="T263" t="str">
            <v xml:space="preserve">FANU1080774           </v>
          </cell>
          <cell r="V263" t="str">
            <v/>
          </cell>
          <cell r="W263" t="str">
            <v>PORTA-OBJETOS AREA DO TETO ( ALVARO ) PUXE SBL</v>
          </cell>
          <cell r="X263" t="str">
            <v>SBL</v>
          </cell>
          <cell r="Y263" t="str">
            <v/>
          </cell>
          <cell r="Z263" t="str">
            <v xml:space="preserve">7 </v>
          </cell>
          <cell r="AA263" t="str">
            <v>0</v>
          </cell>
          <cell r="AB263" t="str">
            <v>20</v>
          </cell>
          <cell r="AC263" t="str">
            <v>11</v>
          </cell>
          <cell r="AD263" t="str">
            <v xml:space="preserve">FANU1080774              </v>
          </cell>
          <cell r="AE263" t="str">
            <v/>
          </cell>
          <cell r="AF263" t="str">
            <v/>
          </cell>
          <cell r="AG263" t="str">
            <v>13682900</v>
          </cell>
          <cell r="AH263" t="str">
            <v>Pendente</v>
          </cell>
          <cell r="AI263" t="str">
            <v>Não</v>
          </cell>
          <cell r="AJ263" t="str">
            <v>06/02/2022</v>
          </cell>
          <cell r="AK263" t="str">
            <v>Marítimo</v>
          </cell>
          <cell r="AL263" t="str">
            <v>11/02/2022</v>
          </cell>
          <cell r="AM263" t="str">
            <v>24/02/2022</v>
          </cell>
          <cell r="AN263" t="str">
            <v xml:space="preserve">          </v>
          </cell>
        </row>
        <row r="264">
          <cell r="B264">
            <v>80534820</v>
          </cell>
          <cell r="C264" t="str">
            <v xml:space="preserve">540201510 </v>
          </cell>
          <cell r="E264" t="str">
            <v/>
          </cell>
          <cell r="F264" t="str">
            <v/>
          </cell>
          <cell r="G264" t="str">
            <v xml:space="preserve">MSC ATHENS                                        </v>
          </cell>
          <cell r="I264" t="str">
            <v/>
          </cell>
          <cell r="J264">
            <v>1</v>
          </cell>
          <cell r="K264" t="str">
            <v>1</v>
          </cell>
          <cell r="L264" t="str">
            <v>1</v>
          </cell>
          <cell r="M264" t="str">
            <v>0</v>
          </cell>
          <cell r="N264" t="str">
            <v>0</v>
          </cell>
          <cell r="O264" t="str">
            <v>47</v>
          </cell>
          <cell r="P264" t="str">
            <v>0</v>
          </cell>
          <cell r="Q264" t="str">
            <v>0</v>
          </cell>
          <cell r="R264" t="str">
            <v>0</v>
          </cell>
          <cell r="S264" t="str">
            <v>Não</v>
          </cell>
          <cell r="T264" t="str">
            <v xml:space="preserve">TCKU6005422           </v>
          </cell>
          <cell r="V264" t="str">
            <v/>
          </cell>
          <cell r="W264" t="str">
            <v>BANCOS ( ALVARO ) PUXE SBL</v>
          </cell>
          <cell r="X264" t="str">
            <v>SBL</v>
          </cell>
          <cell r="Y264" t="str">
            <v/>
          </cell>
          <cell r="Z264" t="str">
            <v xml:space="preserve">7 </v>
          </cell>
          <cell r="AA264" t="str">
            <v>0</v>
          </cell>
          <cell r="AB264" t="str">
            <v>47</v>
          </cell>
          <cell r="AC264" t="str">
            <v>11</v>
          </cell>
          <cell r="AD264" t="str">
            <v xml:space="preserve">TCKU6005422              </v>
          </cell>
          <cell r="AE264" t="str">
            <v/>
          </cell>
          <cell r="AF264" t="str">
            <v/>
          </cell>
          <cell r="AG264" t="str">
            <v>13682900</v>
          </cell>
          <cell r="AH264" t="str">
            <v>Pendente</v>
          </cell>
          <cell r="AI264" t="str">
            <v>Não</v>
          </cell>
          <cell r="AJ264" t="str">
            <v>06/02/2022</v>
          </cell>
          <cell r="AK264" t="str">
            <v>Marítimo</v>
          </cell>
          <cell r="AL264" t="str">
            <v>11/02/2022</v>
          </cell>
          <cell r="AM264" t="str">
            <v>24/02/2022</v>
          </cell>
          <cell r="AN264" t="str">
            <v xml:space="preserve">          </v>
          </cell>
        </row>
        <row r="265">
          <cell r="B265">
            <v>80534823</v>
          </cell>
          <cell r="C265" t="str">
            <v xml:space="preserve">540201511 </v>
          </cell>
          <cell r="E265" t="str">
            <v/>
          </cell>
          <cell r="F265" t="str">
            <v/>
          </cell>
          <cell r="G265" t="str">
            <v xml:space="preserve">MSC ATHENS                                        </v>
          </cell>
          <cell r="I265" t="str">
            <v/>
          </cell>
          <cell r="J265">
            <v>22</v>
          </cell>
          <cell r="K265" t="str">
            <v>5</v>
          </cell>
          <cell r="L265" t="str">
            <v>22</v>
          </cell>
          <cell r="M265" t="str">
            <v>0</v>
          </cell>
          <cell r="N265" t="str">
            <v>15</v>
          </cell>
          <cell r="O265" t="str">
            <v>44</v>
          </cell>
          <cell r="P265" t="str">
            <v>40</v>
          </cell>
          <cell r="Q265" t="str">
            <v>0</v>
          </cell>
          <cell r="R265" t="str">
            <v>0</v>
          </cell>
          <cell r="S265" t="str">
            <v>Não</v>
          </cell>
          <cell r="T265" t="str">
            <v xml:space="preserve">UASU1033902           </v>
          </cell>
          <cell r="U265" t="str">
            <v>25/03/2022</v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 xml:space="preserve">7 </v>
          </cell>
          <cell r="AA265" t="str">
            <v>1</v>
          </cell>
          <cell r="AB265" t="str">
            <v>99</v>
          </cell>
          <cell r="AC265" t="str">
            <v>11</v>
          </cell>
          <cell r="AD265" t="str">
            <v xml:space="preserve">UASU1033902              </v>
          </cell>
          <cell r="AE265" t="str">
            <v/>
          </cell>
          <cell r="AF265" t="str">
            <v/>
          </cell>
          <cell r="AG265" t="str">
            <v>13682900</v>
          </cell>
          <cell r="AH265" t="str">
            <v>Pendente</v>
          </cell>
          <cell r="AI265" t="str">
            <v>Não</v>
          </cell>
          <cell r="AJ265" t="str">
            <v>06/02/2022</v>
          </cell>
          <cell r="AK265" t="str">
            <v>Marítimo</v>
          </cell>
          <cell r="AL265" t="str">
            <v>11/02/2022</v>
          </cell>
          <cell r="AM265" t="str">
            <v>24/02/2022</v>
          </cell>
          <cell r="AN265" t="str">
            <v xml:space="preserve">          </v>
          </cell>
        </row>
        <row r="266">
          <cell r="B266">
            <v>80535047</v>
          </cell>
          <cell r="C266" t="str">
            <v xml:space="preserve">540201512 </v>
          </cell>
          <cell r="E266" t="str">
            <v/>
          </cell>
          <cell r="F266" t="str">
            <v/>
          </cell>
          <cell r="G266" t="str">
            <v xml:space="preserve">MSC ATHENS                                        </v>
          </cell>
          <cell r="I266" t="str">
            <v/>
          </cell>
          <cell r="J266">
            <v>101</v>
          </cell>
          <cell r="K266" t="str">
            <v>13</v>
          </cell>
          <cell r="L266" t="str">
            <v>101</v>
          </cell>
          <cell r="M266" t="str">
            <v>809</v>
          </cell>
          <cell r="N266" t="str">
            <v>1</v>
          </cell>
          <cell r="O266" t="str">
            <v>3</v>
          </cell>
          <cell r="P266" t="str">
            <v>31</v>
          </cell>
          <cell r="Q266" t="str">
            <v>0</v>
          </cell>
          <cell r="R266" t="str">
            <v>0</v>
          </cell>
          <cell r="S266" t="str">
            <v>Não</v>
          </cell>
          <cell r="T266" t="str">
            <v xml:space="preserve">HLBU1847273           </v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 xml:space="preserve">7 </v>
          </cell>
          <cell r="AA266" t="str">
            <v>0</v>
          </cell>
          <cell r="AB266" t="str">
            <v>52</v>
          </cell>
          <cell r="AC266" t="str">
            <v>11</v>
          </cell>
          <cell r="AD266" t="str">
            <v xml:space="preserve">HLBU1847273              </v>
          </cell>
          <cell r="AE266" t="str">
            <v/>
          </cell>
          <cell r="AF266" t="str">
            <v/>
          </cell>
          <cell r="AG266" t="str">
            <v>13682900</v>
          </cell>
          <cell r="AH266" t="str">
            <v>Pendente</v>
          </cell>
          <cell r="AI266" t="str">
            <v>Não</v>
          </cell>
          <cell r="AJ266" t="str">
            <v>06/02/2022</v>
          </cell>
          <cell r="AK266" t="str">
            <v>Marítimo</v>
          </cell>
          <cell r="AL266" t="str">
            <v>11/02/2022</v>
          </cell>
          <cell r="AM266" t="str">
            <v>24/02/2022</v>
          </cell>
          <cell r="AN266" t="str">
            <v xml:space="preserve">          </v>
          </cell>
        </row>
        <row r="267">
          <cell r="B267">
            <v>80534822</v>
          </cell>
          <cell r="C267" t="str">
            <v xml:space="preserve">540201513 </v>
          </cell>
          <cell r="E267" t="str">
            <v/>
          </cell>
          <cell r="F267" t="str">
            <v/>
          </cell>
          <cell r="G267" t="str">
            <v xml:space="preserve">MSC ATHENS                                        </v>
          </cell>
          <cell r="I267" t="str">
            <v/>
          </cell>
          <cell r="J267">
            <v>73</v>
          </cell>
          <cell r="K267" t="str">
            <v>14</v>
          </cell>
          <cell r="L267" t="str">
            <v>73</v>
          </cell>
          <cell r="M267" t="str">
            <v>364</v>
          </cell>
          <cell r="N267" t="str">
            <v>33</v>
          </cell>
          <cell r="O267" t="str">
            <v>8</v>
          </cell>
          <cell r="P267" t="str">
            <v>32</v>
          </cell>
          <cell r="Q267" t="str">
            <v>0</v>
          </cell>
          <cell r="R267" t="str">
            <v>0</v>
          </cell>
          <cell r="S267" t="str">
            <v>Não</v>
          </cell>
          <cell r="T267" t="str">
            <v xml:space="preserve">FANU1150188           </v>
          </cell>
          <cell r="U267" t="str">
            <v>07/02/2022</v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 xml:space="preserve">7 </v>
          </cell>
          <cell r="AA267" t="str">
            <v>2</v>
          </cell>
          <cell r="AB267" t="str">
            <v>51</v>
          </cell>
          <cell r="AC267" t="str">
            <v>11</v>
          </cell>
          <cell r="AD267" t="str">
            <v xml:space="preserve">FANU1150188              </v>
          </cell>
          <cell r="AE267" t="str">
            <v/>
          </cell>
          <cell r="AF267" t="str">
            <v/>
          </cell>
          <cell r="AG267" t="str">
            <v>13682900</v>
          </cell>
          <cell r="AH267" t="str">
            <v>Pendente</v>
          </cell>
          <cell r="AI267" t="str">
            <v>Não</v>
          </cell>
          <cell r="AJ267" t="str">
            <v>06/02/2022</v>
          </cell>
          <cell r="AK267" t="str">
            <v>Marítimo</v>
          </cell>
          <cell r="AL267" t="str">
            <v>11/02/2022</v>
          </cell>
          <cell r="AM267" t="str">
            <v>24/02/2022</v>
          </cell>
          <cell r="AN267" t="str">
            <v xml:space="preserve">          </v>
          </cell>
        </row>
        <row r="268">
          <cell r="B268">
            <v>80534821</v>
          </cell>
          <cell r="C268" t="str">
            <v xml:space="preserve">540201514 </v>
          </cell>
          <cell r="E268" t="str">
            <v/>
          </cell>
          <cell r="F268" t="str">
            <v/>
          </cell>
          <cell r="G268" t="str">
            <v xml:space="preserve">MSC ATHENS                                        </v>
          </cell>
          <cell r="I268" t="str">
            <v/>
          </cell>
          <cell r="J268">
            <v>22</v>
          </cell>
          <cell r="K268" t="str">
            <v>7</v>
          </cell>
          <cell r="L268" t="str">
            <v>22</v>
          </cell>
          <cell r="M268" t="str">
            <v>98</v>
          </cell>
          <cell r="N268" t="str">
            <v>16</v>
          </cell>
          <cell r="O268" t="str">
            <v>11</v>
          </cell>
          <cell r="P268" t="str">
            <v>440</v>
          </cell>
          <cell r="Q268" t="str">
            <v>0</v>
          </cell>
          <cell r="R268" t="str">
            <v>0</v>
          </cell>
          <cell r="S268" t="str">
            <v>Não</v>
          </cell>
          <cell r="T268" t="str">
            <v xml:space="preserve">FANU1099070           </v>
          </cell>
          <cell r="U268" t="str">
            <v>08/03/2022</v>
          </cell>
          <cell r="V268" t="str">
            <v/>
          </cell>
          <cell r="W268" t="str">
            <v>BANCOS ( ALVARO ) PUXE SBL</v>
          </cell>
          <cell r="X268" t="str">
            <v>SBL</v>
          </cell>
          <cell r="Y268" t="str">
            <v/>
          </cell>
          <cell r="Z268" t="str">
            <v xml:space="preserve">7 </v>
          </cell>
          <cell r="AA268" t="str">
            <v>1</v>
          </cell>
          <cell r="AB268" t="str">
            <v>43</v>
          </cell>
          <cell r="AC268" t="str">
            <v>11</v>
          </cell>
          <cell r="AD268" t="str">
            <v xml:space="preserve">FANU1099070              </v>
          </cell>
          <cell r="AE268" t="str">
            <v/>
          </cell>
          <cell r="AF268" t="str">
            <v/>
          </cell>
          <cell r="AG268" t="str">
            <v>13682900</v>
          </cell>
          <cell r="AH268" t="str">
            <v>Pendente</v>
          </cell>
          <cell r="AI268" t="str">
            <v>Não</v>
          </cell>
          <cell r="AJ268" t="str">
            <v>06/02/2022</v>
          </cell>
          <cell r="AK268" t="str">
            <v>Marítimo</v>
          </cell>
          <cell r="AL268" t="str">
            <v>11/02/2022</v>
          </cell>
          <cell r="AM268" t="str">
            <v>24/02/2022</v>
          </cell>
          <cell r="AN268" t="str">
            <v xml:space="preserve">          </v>
          </cell>
        </row>
        <row r="269">
          <cell r="B269">
            <v>80534824</v>
          </cell>
          <cell r="C269" t="str">
            <v xml:space="preserve">540201515 </v>
          </cell>
          <cell r="E269" t="str">
            <v/>
          </cell>
          <cell r="F269" t="str">
            <v/>
          </cell>
          <cell r="G269" t="str">
            <v xml:space="preserve">MSC ATHENS                                        </v>
          </cell>
          <cell r="I269" t="str">
            <v/>
          </cell>
          <cell r="J269">
            <v>8</v>
          </cell>
          <cell r="K269" t="str">
            <v>1</v>
          </cell>
          <cell r="L269" t="str">
            <v>8</v>
          </cell>
          <cell r="M269" t="str">
            <v>0</v>
          </cell>
          <cell r="N269" t="str">
            <v>12</v>
          </cell>
          <cell r="O269" t="str">
            <v>0</v>
          </cell>
          <cell r="P269" t="str">
            <v>24</v>
          </cell>
          <cell r="Q269" t="str">
            <v>0</v>
          </cell>
          <cell r="R269" t="str">
            <v>0</v>
          </cell>
          <cell r="S269" t="str">
            <v>Não</v>
          </cell>
          <cell r="T269" t="str">
            <v xml:space="preserve">FANU1116075           </v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 xml:space="preserve">7 </v>
          </cell>
          <cell r="AA269" t="str">
            <v>0</v>
          </cell>
          <cell r="AB269" t="str">
            <v>36</v>
          </cell>
          <cell r="AC269" t="str">
            <v>11</v>
          </cell>
          <cell r="AD269" t="str">
            <v xml:space="preserve">FANU1116075              </v>
          </cell>
          <cell r="AE269" t="str">
            <v/>
          </cell>
          <cell r="AF269" t="str">
            <v/>
          </cell>
          <cell r="AG269" t="str">
            <v>13682900</v>
          </cell>
          <cell r="AH269" t="str">
            <v>Pendente</v>
          </cell>
          <cell r="AI269" t="str">
            <v>Não</v>
          </cell>
          <cell r="AJ269" t="str">
            <v>06/02/2022</v>
          </cell>
          <cell r="AK269" t="str">
            <v>Marítimo</v>
          </cell>
          <cell r="AL269" t="str">
            <v>11/02/2022</v>
          </cell>
          <cell r="AM269" t="str">
            <v>24/02/2022</v>
          </cell>
          <cell r="AN269" t="str">
            <v xml:space="preserve">          </v>
          </cell>
        </row>
        <row r="270">
          <cell r="B270">
            <v>80535053</v>
          </cell>
          <cell r="C270" t="str">
            <v xml:space="preserve">540201516 </v>
          </cell>
          <cell r="E270" t="str">
            <v/>
          </cell>
          <cell r="F270" t="str">
            <v/>
          </cell>
          <cell r="G270" t="str">
            <v xml:space="preserve">MSC ATHENS                                        </v>
          </cell>
          <cell r="I270" t="str">
            <v/>
          </cell>
          <cell r="J270">
            <v>5</v>
          </cell>
          <cell r="K270" t="str">
            <v>2</v>
          </cell>
          <cell r="L270" t="str">
            <v>5</v>
          </cell>
          <cell r="M270" t="str">
            <v>0</v>
          </cell>
          <cell r="N270" t="str">
            <v>11</v>
          </cell>
          <cell r="O270" t="str">
            <v>0</v>
          </cell>
          <cell r="P270" t="str">
            <v>15</v>
          </cell>
          <cell r="Q270" t="str">
            <v>0</v>
          </cell>
          <cell r="R270" t="str">
            <v>0</v>
          </cell>
          <cell r="S270" t="str">
            <v>Não</v>
          </cell>
          <cell r="T270" t="str">
            <v xml:space="preserve">FCIU9100464           </v>
          </cell>
          <cell r="V270" t="str">
            <v/>
          </cell>
          <cell r="W270" t="str">
            <v>EXO.TRANSM. GW6E-2800/200KV-12 ( TEZOTO-GIBA ) PUXE SBL</v>
          </cell>
          <cell r="X270" t="str">
            <v>SBL</v>
          </cell>
          <cell r="Y270" t="str">
            <v/>
          </cell>
          <cell r="Z270" t="str">
            <v xml:space="preserve">7 </v>
          </cell>
          <cell r="AA270" t="str">
            <v>0</v>
          </cell>
          <cell r="AB270" t="str">
            <v>26</v>
          </cell>
          <cell r="AC270" t="str">
            <v>11</v>
          </cell>
          <cell r="AD270" t="str">
            <v xml:space="preserve">FCIU9100464              </v>
          </cell>
          <cell r="AE270" t="str">
            <v/>
          </cell>
          <cell r="AF270" t="str">
            <v/>
          </cell>
          <cell r="AG270" t="str">
            <v>13682900</v>
          </cell>
          <cell r="AH270" t="str">
            <v>Pendente</v>
          </cell>
          <cell r="AI270" t="str">
            <v>Não</v>
          </cell>
          <cell r="AJ270" t="str">
            <v>06/02/2022</v>
          </cell>
          <cell r="AK270" t="str">
            <v>Marítimo</v>
          </cell>
          <cell r="AL270" t="str">
            <v>11/02/2022</v>
          </cell>
          <cell r="AM270" t="str">
            <v>24/02/2022</v>
          </cell>
          <cell r="AN270" t="str">
            <v xml:space="preserve">          </v>
          </cell>
        </row>
        <row r="271">
          <cell r="B271">
            <v>80535118</v>
          </cell>
          <cell r="C271" t="str">
            <v xml:space="preserve">540201517 </v>
          </cell>
          <cell r="E271" t="str">
            <v/>
          </cell>
          <cell r="F271" t="str">
            <v/>
          </cell>
          <cell r="G271" t="str">
            <v xml:space="preserve">MSC ATHENS                                        </v>
          </cell>
          <cell r="I271" t="str">
            <v/>
          </cell>
          <cell r="J271">
            <v>22</v>
          </cell>
          <cell r="K271" t="str">
            <v>6</v>
          </cell>
          <cell r="L271" t="str">
            <v>22</v>
          </cell>
          <cell r="M271" t="str">
            <v>0</v>
          </cell>
          <cell r="N271" t="str">
            <v>17</v>
          </cell>
          <cell r="O271" t="str">
            <v>19</v>
          </cell>
          <cell r="P271" t="str">
            <v>18</v>
          </cell>
          <cell r="Q271" t="str">
            <v>1</v>
          </cell>
          <cell r="R271" t="str">
            <v>1</v>
          </cell>
          <cell r="S271" t="str">
            <v>Não</v>
          </cell>
          <cell r="T271" t="str">
            <v xml:space="preserve">CAAU5475950           </v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Z271" t="str">
            <v xml:space="preserve">7 </v>
          </cell>
          <cell r="AA271" t="str">
            <v>0</v>
          </cell>
          <cell r="AB271" t="str">
            <v>55</v>
          </cell>
          <cell r="AC271" t="str">
            <v>11</v>
          </cell>
          <cell r="AD271" t="str">
            <v xml:space="preserve">CAAU5475950              </v>
          </cell>
          <cell r="AE271" t="str">
            <v/>
          </cell>
          <cell r="AF271" t="str">
            <v/>
          </cell>
          <cell r="AG271" t="str">
            <v>13682900</v>
          </cell>
          <cell r="AH271" t="str">
            <v>Pendente</v>
          </cell>
          <cell r="AI271" t="str">
            <v>Não</v>
          </cell>
          <cell r="AJ271" t="str">
            <v>06/02/2022</v>
          </cell>
          <cell r="AK271" t="str">
            <v>Marítimo</v>
          </cell>
          <cell r="AL271" t="str">
            <v>11/02/2022</v>
          </cell>
          <cell r="AM271" t="str">
            <v>24/02/2022</v>
          </cell>
          <cell r="AN271" t="str">
            <v xml:space="preserve">          </v>
          </cell>
        </row>
        <row r="272">
          <cell r="B272">
            <v>80535043</v>
          </cell>
          <cell r="C272" t="str">
            <v xml:space="preserve">540201527 </v>
          </cell>
          <cell r="E272" t="str">
            <v/>
          </cell>
          <cell r="F272" t="str">
            <v/>
          </cell>
          <cell r="G272" t="str">
            <v xml:space="preserve">MSC ATHENS                                        </v>
          </cell>
          <cell r="I272" t="str">
            <v/>
          </cell>
          <cell r="J272">
            <v>58</v>
          </cell>
          <cell r="K272" t="str">
            <v>14</v>
          </cell>
          <cell r="L272" t="str">
            <v>58</v>
          </cell>
          <cell r="M272" t="str">
            <v>238</v>
          </cell>
          <cell r="N272" t="str">
            <v>29</v>
          </cell>
          <cell r="O272" t="str">
            <v>27</v>
          </cell>
          <cell r="P272" t="str">
            <v>10</v>
          </cell>
          <cell r="Q272" t="str">
            <v>0</v>
          </cell>
          <cell r="R272" t="str">
            <v>0</v>
          </cell>
          <cell r="S272" t="str">
            <v>Não</v>
          </cell>
          <cell r="T272" t="str">
            <v xml:space="preserve">HLBU1150993           </v>
          </cell>
          <cell r="U272" t="str">
            <v>02/03/2022</v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 xml:space="preserve">7 </v>
          </cell>
          <cell r="AA272" t="str">
            <v>3</v>
          </cell>
          <cell r="AB272" t="str">
            <v>72</v>
          </cell>
          <cell r="AC272" t="str">
            <v>11</v>
          </cell>
          <cell r="AD272" t="str">
            <v xml:space="preserve">HLBU1150993              </v>
          </cell>
          <cell r="AE272" t="str">
            <v/>
          </cell>
          <cell r="AF272" t="str">
            <v/>
          </cell>
          <cell r="AG272" t="str">
            <v>13682900</v>
          </cell>
          <cell r="AH272" t="str">
            <v>Pendente</v>
          </cell>
          <cell r="AI272" t="str">
            <v>Não</v>
          </cell>
          <cell r="AJ272" t="str">
            <v>06/02/2022</v>
          </cell>
          <cell r="AK272" t="str">
            <v>Marítimo</v>
          </cell>
          <cell r="AL272" t="str">
            <v>11/02/2022</v>
          </cell>
          <cell r="AM272" t="str">
            <v>24/02/2022</v>
          </cell>
          <cell r="AN272" t="str">
            <v xml:space="preserve">          </v>
          </cell>
        </row>
        <row r="273">
          <cell r="B273">
            <v>80535123</v>
          </cell>
          <cell r="C273" t="str">
            <v xml:space="preserve">540201530 </v>
          </cell>
          <cell r="E273" t="str">
            <v/>
          </cell>
          <cell r="F273" t="str">
            <v/>
          </cell>
          <cell r="G273" t="str">
            <v xml:space="preserve">MSC ATHENS                                        </v>
          </cell>
          <cell r="I273" t="str">
            <v/>
          </cell>
          <cell r="J273">
            <v>9</v>
          </cell>
          <cell r="K273" t="str">
            <v>4</v>
          </cell>
          <cell r="L273" t="str">
            <v>9</v>
          </cell>
          <cell r="M273" t="str">
            <v>0</v>
          </cell>
          <cell r="N273" t="str">
            <v>1</v>
          </cell>
          <cell r="O273" t="str">
            <v>7</v>
          </cell>
          <cell r="P273" t="str">
            <v>20</v>
          </cell>
          <cell r="Q273" t="str">
            <v>0</v>
          </cell>
          <cell r="R273" t="str">
            <v>0</v>
          </cell>
          <cell r="S273" t="str">
            <v>Não</v>
          </cell>
          <cell r="T273" t="str">
            <v xml:space="preserve">TCLU9517224           </v>
          </cell>
          <cell r="V273" t="str">
            <v/>
          </cell>
          <cell r="W273" t="str">
            <v>EXO.TRANSM. GW6E-2800/200KV-12 ( TEZOTO-GIBA ) PUXE SBL</v>
          </cell>
          <cell r="X273" t="str">
            <v>SBL</v>
          </cell>
          <cell r="Y273" t="str">
            <v/>
          </cell>
          <cell r="Z273" t="str">
            <v xml:space="preserve">7 </v>
          </cell>
          <cell r="AA273" t="str">
            <v>0</v>
          </cell>
          <cell r="AB273" t="str">
            <v>28</v>
          </cell>
          <cell r="AC273" t="str">
            <v>11</v>
          </cell>
          <cell r="AD273" t="str">
            <v xml:space="preserve">TCLU9517224              </v>
          </cell>
          <cell r="AE273" t="str">
            <v/>
          </cell>
          <cell r="AF273" t="str">
            <v/>
          </cell>
          <cell r="AG273" t="str">
            <v>13682900</v>
          </cell>
          <cell r="AH273" t="str">
            <v>Pendente</v>
          </cell>
          <cell r="AI273" t="str">
            <v>Não</v>
          </cell>
          <cell r="AJ273" t="str">
            <v>06/02/2022</v>
          </cell>
          <cell r="AK273" t="str">
            <v>Marítimo</v>
          </cell>
          <cell r="AL273" t="str">
            <v>11/02/2022</v>
          </cell>
          <cell r="AM273" t="str">
            <v>24/02/2022</v>
          </cell>
          <cell r="AN273" t="str">
            <v xml:space="preserve">          </v>
          </cell>
        </row>
        <row r="274">
          <cell r="B274">
            <v>80535140</v>
          </cell>
          <cell r="C274" t="str">
            <v xml:space="preserve">540201546 </v>
          </cell>
          <cell r="E274" t="str">
            <v/>
          </cell>
          <cell r="F274" t="str">
            <v/>
          </cell>
          <cell r="G274" t="str">
            <v xml:space="preserve">MSC ATHENS                                        </v>
          </cell>
          <cell r="I274" t="str">
            <v/>
          </cell>
          <cell r="J274">
            <v>53</v>
          </cell>
          <cell r="K274" t="str">
            <v>19</v>
          </cell>
          <cell r="L274" t="str">
            <v>53</v>
          </cell>
          <cell r="M274" t="str">
            <v>182</v>
          </cell>
          <cell r="N274" t="str">
            <v>29</v>
          </cell>
          <cell r="O274" t="str">
            <v>14</v>
          </cell>
          <cell r="P274" t="str">
            <v>0</v>
          </cell>
          <cell r="Q274" t="str">
            <v>0</v>
          </cell>
          <cell r="R274" t="str">
            <v>0</v>
          </cell>
          <cell r="S274" t="str">
            <v>Não</v>
          </cell>
          <cell r="T274" t="str">
            <v xml:space="preserve">TRLU7299333           </v>
          </cell>
          <cell r="U274" t="str">
            <v>03/03/2022</v>
          </cell>
          <cell r="V274" t="str">
            <v/>
          </cell>
          <cell r="W274" t="str">
            <v>CJ. CAMBIO ( ALVARO ) PUXE SBL</v>
          </cell>
          <cell r="X274" t="str">
            <v>SBL</v>
          </cell>
          <cell r="Y274" t="str">
            <v/>
          </cell>
          <cell r="Z274" t="str">
            <v xml:space="preserve">7 </v>
          </cell>
          <cell r="AA274" t="str">
            <v>2</v>
          </cell>
          <cell r="AB274" t="str">
            <v>48</v>
          </cell>
          <cell r="AC274" t="str">
            <v>11</v>
          </cell>
          <cell r="AD274" t="str">
            <v xml:space="preserve">TRLU7299333              </v>
          </cell>
          <cell r="AE274" t="str">
            <v/>
          </cell>
          <cell r="AF274" t="str">
            <v/>
          </cell>
          <cell r="AG274" t="str">
            <v>13682900</v>
          </cell>
          <cell r="AH274" t="str">
            <v>Pendente</v>
          </cell>
          <cell r="AI274" t="str">
            <v>Não</v>
          </cell>
          <cell r="AJ274" t="str">
            <v>06/02/2022</v>
          </cell>
          <cell r="AK274" t="str">
            <v>Marítimo</v>
          </cell>
          <cell r="AL274" t="str">
            <v>11/02/2022</v>
          </cell>
          <cell r="AM274" t="str">
            <v>24/02/2022</v>
          </cell>
          <cell r="AN274" t="str">
            <v xml:space="preserve">          </v>
          </cell>
        </row>
        <row r="275">
          <cell r="B275">
            <v>80535174</v>
          </cell>
          <cell r="C275" t="str">
            <v xml:space="preserve">540201547 </v>
          </cell>
          <cell r="E275" t="str">
            <v/>
          </cell>
          <cell r="F275" t="str">
            <v/>
          </cell>
          <cell r="G275" t="str">
            <v xml:space="preserve">MSC ATHENS                                        </v>
          </cell>
          <cell r="I275" t="str">
            <v/>
          </cell>
          <cell r="J275">
            <v>16</v>
          </cell>
          <cell r="K275" t="str">
            <v>4</v>
          </cell>
          <cell r="L275" t="str">
            <v>16</v>
          </cell>
          <cell r="M275" t="str">
            <v>0</v>
          </cell>
          <cell r="N275" t="str">
            <v>17</v>
          </cell>
          <cell r="O275" t="str">
            <v>9</v>
          </cell>
          <cell r="P275" t="str">
            <v>11</v>
          </cell>
          <cell r="Q275" t="str">
            <v>1</v>
          </cell>
          <cell r="R275" t="str">
            <v>1</v>
          </cell>
          <cell r="S275" t="str">
            <v>Não</v>
          </cell>
          <cell r="T275" t="str">
            <v xml:space="preserve">TCNU3280744           </v>
          </cell>
          <cell r="V275" t="str">
            <v/>
          </cell>
          <cell r="W275" t="str">
            <v/>
          </cell>
          <cell r="X275" t="str">
            <v/>
          </cell>
          <cell r="Y275" t="str">
            <v/>
          </cell>
          <cell r="Z275" t="str">
            <v xml:space="preserve">7 </v>
          </cell>
          <cell r="AA275" t="str">
            <v>0</v>
          </cell>
          <cell r="AB275" t="str">
            <v>38</v>
          </cell>
          <cell r="AC275" t="str">
            <v>11</v>
          </cell>
          <cell r="AD275" t="str">
            <v xml:space="preserve">TCNU3280744              </v>
          </cell>
          <cell r="AE275" t="str">
            <v/>
          </cell>
          <cell r="AF275" t="str">
            <v/>
          </cell>
          <cell r="AG275" t="str">
            <v>13682900</v>
          </cell>
          <cell r="AH275" t="str">
            <v>Pendente</v>
          </cell>
          <cell r="AI275" t="str">
            <v>Não</v>
          </cell>
          <cell r="AJ275" t="str">
            <v>06/02/2022</v>
          </cell>
          <cell r="AK275" t="str">
            <v>Marítimo</v>
          </cell>
          <cell r="AL275" t="str">
            <v>11/02/2022</v>
          </cell>
          <cell r="AM275" t="str">
            <v>24/02/2022</v>
          </cell>
          <cell r="AN275" t="str">
            <v xml:space="preserve">          </v>
          </cell>
        </row>
        <row r="276">
          <cell r="B276">
            <v>80535176</v>
          </cell>
          <cell r="C276" t="str">
            <v xml:space="preserve">540201548 </v>
          </cell>
          <cell r="E276" t="str">
            <v/>
          </cell>
          <cell r="F276" t="str">
            <v/>
          </cell>
          <cell r="G276" t="str">
            <v xml:space="preserve">MSC ATHENS                                        </v>
          </cell>
          <cell r="I276" t="str">
            <v/>
          </cell>
          <cell r="J276">
            <v>54</v>
          </cell>
          <cell r="K276" t="str">
            <v>14</v>
          </cell>
          <cell r="L276" t="str">
            <v>54</v>
          </cell>
          <cell r="M276" t="str">
            <v>420</v>
          </cell>
          <cell r="N276" t="str">
            <v>33</v>
          </cell>
          <cell r="O276" t="str">
            <v>18</v>
          </cell>
          <cell r="P276" t="str">
            <v>2</v>
          </cell>
          <cell r="Q276" t="str">
            <v>2</v>
          </cell>
          <cell r="R276" t="str">
            <v>2</v>
          </cell>
          <cell r="S276" t="str">
            <v>Não</v>
          </cell>
          <cell r="T276" t="str">
            <v xml:space="preserve">TEMU7372941           </v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Z276" t="str">
            <v xml:space="preserve">7 </v>
          </cell>
          <cell r="AA276" t="str">
            <v>0</v>
          </cell>
          <cell r="AB276" t="str">
            <v>64</v>
          </cell>
          <cell r="AC276" t="str">
            <v>11</v>
          </cell>
          <cell r="AD276" t="str">
            <v xml:space="preserve">TEMU7372941              </v>
          </cell>
          <cell r="AE276" t="str">
            <v/>
          </cell>
          <cell r="AF276" t="str">
            <v/>
          </cell>
          <cell r="AG276" t="str">
            <v>13682900</v>
          </cell>
          <cell r="AH276" t="str">
            <v>Pendente</v>
          </cell>
          <cell r="AI276" t="str">
            <v>Não</v>
          </cell>
          <cell r="AJ276" t="str">
            <v>06/02/2022</v>
          </cell>
          <cell r="AK276" t="str">
            <v>Marítimo</v>
          </cell>
          <cell r="AL276" t="str">
            <v>11/02/2022</v>
          </cell>
          <cell r="AM276" t="str">
            <v>24/02/2022</v>
          </cell>
          <cell r="AN276" t="str">
            <v xml:space="preserve">          </v>
          </cell>
        </row>
        <row r="277">
          <cell r="B277">
            <v>80535186</v>
          </cell>
          <cell r="C277" t="str">
            <v xml:space="preserve">540201549 </v>
          </cell>
          <cell r="E277" t="str">
            <v/>
          </cell>
          <cell r="F277" t="str">
            <v/>
          </cell>
          <cell r="G277" t="str">
            <v xml:space="preserve">MSC ATHENS                                        </v>
          </cell>
          <cell r="I277" t="str">
            <v/>
          </cell>
          <cell r="J277">
            <v>5</v>
          </cell>
          <cell r="K277" t="str">
            <v/>
          </cell>
          <cell r="L277" t="str">
            <v>5</v>
          </cell>
          <cell r="M277" t="str">
            <v>1</v>
          </cell>
          <cell r="N277" t="str">
            <v>20</v>
          </cell>
          <cell r="O277" t="str">
            <v>0</v>
          </cell>
          <cell r="P277" t="str">
            <v>0</v>
          </cell>
          <cell r="Q277" t="str">
            <v>0</v>
          </cell>
          <cell r="R277" t="str">
            <v>0</v>
          </cell>
          <cell r="S277" t="str">
            <v>Não</v>
          </cell>
          <cell r="T277" t="str">
            <v xml:space="preserve">FCIU6658940           </v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 xml:space="preserve">7 </v>
          </cell>
          <cell r="AA277" t="str">
            <v>0</v>
          </cell>
          <cell r="AB277" t="str">
            <v>21</v>
          </cell>
          <cell r="AC277" t="str">
            <v>11</v>
          </cell>
          <cell r="AD277" t="str">
            <v xml:space="preserve">FCIU6658940              </v>
          </cell>
          <cell r="AE277" t="str">
            <v/>
          </cell>
          <cell r="AF277" t="str">
            <v/>
          </cell>
          <cell r="AG277" t="str">
            <v>13682900</v>
          </cell>
          <cell r="AH277" t="str">
            <v>Pendente</v>
          </cell>
          <cell r="AI277" t="str">
            <v>Não</v>
          </cell>
          <cell r="AJ277" t="str">
            <v>06/02/2022</v>
          </cell>
          <cell r="AK277" t="str">
            <v>Marítimo</v>
          </cell>
          <cell r="AL277" t="str">
            <v>11/02/2022</v>
          </cell>
          <cell r="AM277" t="str">
            <v>24/02/2022</v>
          </cell>
          <cell r="AN277" t="str">
            <v xml:space="preserve">          </v>
          </cell>
        </row>
        <row r="278">
          <cell r="B278">
            <v>80535224</v>
          </cell>
          <cell r="C278" t="str">
            <v xml:space="preserve">540201550 </v>
          </cell>
          <cell r="E278" t="str">
            <v/>
          </cell>
          <cell r="F278" t="str">
            <v/>
          </cell>
          <cell r="G278" t="str">
            <v xml:space="preserve">MSC ATHENS                                        </v>
          </cell>
          <cell r="I278" t="str">
            <v/>
          </cell>
          <cell r="J278">
            <v>20</v>
          </cell>
          <cell r="K278" t="str">
            <v>6</v>
          </cell>
          <cell r="L278" t="str">
            <v>20</v>
          </cell>
          <cell r="M278" t="str">
            <v>72</v>
          </cell>
          <cell r="N278" t="str">
            <v>11</v>
          </cell>
          <cell r="O278" t="str">
            <v>3</v>
          </cell>
          <cell r="P278" t="str">
            <v>10</v>
          </cell>
          <cell r="Q278" t="str">
            <v>0</v>
          </cell>
          <cell r="R278" t="str">
            <v>0</v>
          </cell>
          <cell r="S278" t="str">
            <v>Não</v>
          </cell>
          <cell r="T278" t="str">
            <v xml:space="preserve">UACU6025240           </v>
          </cell>
          <cell r="U278" t="str">
            <v>23/02/2022</v>
          </cell>
          <cell r="V278" t="str">
            <v/>
          </cell>
          <cell r="W278" t="str">
            <v>Silas A9606892031     9051</v>
          </cell>
          <cell r="X278" t="str">
            <v/>
          </cell>
          <cell r="Y278" t="str">
            <v/>
          </cell>
          <cell r="Z278" t="str">
            <v xml:space="preserve">7 </v>
          </cell>
          <cell r="AA278" t="str">
            <v>1</v>
          </cell>
          <cell r="AB278" t="str">
            <v>28</v>
          </cell>
          <cell r="AC278" t="str">
            <v>11</v>
          </cell>
          <cell r="AD278" t="str">
            <v xml:space="preserve">UACU6025240              </v>
          </cell>
          <cell r="AE278" t="str">
            <v/>
          </cell>
          <cell r="AF278" t="str">
            <v/>
          </cell>
          <cell r="AG278" t="str">
            <v>13682900</v>
          </cell>
          <cell r="AH278" t="str">
            <v>Pendente</v>
          </cell>
          <cell r="AI278" t="str">
            <v>Não</v>
          </cell>
          <cell r="AJ278" t="str">
            <v>06/02/2022</v>
          </cell>
          <cell r="AK278" t="str">
            <v>Marítimo</v>
          </cell>
          <cell r="AL278" t="str">
            <v>11/02/2022</v>
          </cell>
          <cell r="AM278" t="str">
            <v>24/02/2022</v>
          </cell>
          <cell r="AN278" t="str">
            <v xml:space="preserve">          </v>
          </cell>
        </row>
        <row r="279">
          <cell r="B279">
            <v>80535223</v>
          </cell>
          <cell r="C279" t="str">
            <v xml:space="preserve">540201551 </v>
          </cell>
          <cell r="E279" t="str">
            <v/>
          </cell>
          <cell r="F279" t="str">
            <v/>
          </cell>
          <cell r="G279" t="str">
            <v xml:space="preserve">MSC ATHENS                                        </v>
          </cell>
          <cell r="I279" t="str">
            <v/>
          </cell>
          <cell r="J279">
            <v>3</v>
          </cell>
          <cell r="K279" t="str">
            <v>1</v>
          </cell>
          <cell r="L279" t="str">
            <v>3</v>
          </cell>
          <cell r="M279" t="str">
            <v>0</v>
          </cell>
          <cell r="N279" t="str">
            <v>3</v>
          </cell>
          <cell r="O279" t="str">
            <v>0</v>
          </cell>
          <cell r="P279" t="str">
            <v>18</v>
          </cell>
          <cell r="Q279" t="str">
            <v>0</v>
          </cell>
          <cell r="R279" t="str">
            <v>0</v>
          </cell>
          <cell r="S279" t="str">
            <v>Não</v>
          </cell>
          <cell r="T279" t="str">
            <v xml:space="preserve">CAIU8909883           </v>
          </cell>
          <cell r="V279" t="str">
            <v/>
          </cell>
          <cell r="W279" t="str">
            <v>EXO.TRANSM. GW6E-2800/200KV-12 ( TEZOTO-GIBA ) PUXE SBL</v>
          </cell>
          <cell r="X279" t="str">
            <v>SBL</v>
          </cell>
          <cell r="Y279" t="str">
            <v/>
          </cell>
          <cell r="Z279" t="str">
            <v xml:space="preserve">7 </v>
          </cell>
          <cell r="AA279" t="str">
            <v>0</v>
          </cell>
          <cell r="AB279" t="str">
            <v>21</v>
          </cell>
          <cell r="AC279" t="str">
            <v>11</v>
          </cell>
          <cell r="AD279" t="str">
            <v xml:space="preserve">CAIU8909883              </v>
          </cell>
          <cell r="AE279" t="str">
            <v/>
          </cell>
          <cell r="AF279" t="str">
            <v/>
          </cell>
          <cell r="AG279" t="str">
            <v>13682900</v>
          </cell>
          <cell r="AH279" t="str">
            <v>Pendente</v>
          </cell>
          <cell r="AI279" t="str">
            <v>Não</v>
          </cell>
          <cell r="AJ279" t="str">
            <v>06/02/2022</v>
          </cell>
          <cell r="AK279" t="str">
            <v>Marítimo</v>
          </cell>
          <cell r="AL279" t="str">
            <v>11/02/2022</v>
          </cell>
          <cell r="AM279" t="str">
            <v>24/02/2022</v>
          </cell>
          <cell r="AN279" t="str">
            <v xml:space="preserve">          </v>
          </cell>
        </row>
        <row r="280">
          <cell r="B280">
            <v>80535230</v>
          </cell>
          <cell r="C280" t="str">
            <v xml:space="preserve">540201552 </v>
          </cell>
          <cell r="E280" t="str">
            <v/>
          </cell>
          <cell r="F280" t="str">
            <v/>
          </cell>
          <cell r="G280" t="str">
            <v xml:space="preserve">MSC ATHENS                                        </v>
          </cell>
          <cell r="I280" t="str">
            <v/>
          </cell>
          <cell r="J280">
            <v>44</v>
          </cell>
          <cell r="K280" t="str">
            <v>15</v>
          </cell>
          <cell r="L280" t="str">
            <v>44</v>
          </cell>
          <cell r="M280" t="str">
            <v>283</v>
          </cell>
          <cell r="N280" t="str">
            <v>10</v>
          </cell>
          <cell r="O280" t="str">
            <v>0</v>
          </cell>
          <cell r="P280" t="str">
            <v>0</v>
          </cell>
          <cell r="Q280" t="str">
            <v>3</v>
          </cell>
          <cell r="R280" t="str">
            <v>3</v>
          </cell>
          <cell r="S280" t="str">
            <v>Não</v>
          </cell>
          <cell r="T280" t="str">
            <v xml:space="preserve">CAIU8978797           </v>
          </cell>
          <cell r="V280" t="str">
            <v/>
          </cell>
          <cell r="W280" t="str">
            <v>(SNS) TROCA DE NOTA</v>
          </cell>
          <cell r="X280" t="str">
            <v/>
          </cell>
          <cell r="Y280" t="str">
            <v/>
          </cell>
          <cell r="Z280" t="str">
            <v xml:space="preserve">7 </v>
          </cell>
          <cell r="AA280" t="str">
            <v>0</v>
          </cell>
          <cell r="AB280" t="str">
            <v>25</v>
          </cell>
          <cell r="AC280" t="str">
            <v>11</v>
          </cell>
          <cell r="AD280" t="str">
            <v xml:space="preserve">CAIU8978797              </v>
          </cell>
          <cell r="AE280" t="str">
            <v/>
          </cell>
          <cell r="AF280" t="str">
            <v/>
          </cell>
          <cell r="AG280" t="str">
            <v>13682900</v>
          </cell>
          <cell r="AH280" t="str">
            <v>Pendente</v>
          </cell>
          <cell r="AI280" t="str">
            <v>Não</v>
          </cell>
          <cell r="AJ280" t="str">
            <v>06/02/2022</v>
          </cell>
          <cell r="AK280" t="str">
            <v>Marítimo</v>
          </cell>
          <cell r="AL280" t="str">
            <v>11/02/2022</v>
          </cell>
          <cell r="AM280" t="str">
            <v>24/02/2022</v>
          </cell>
          <cell r="AN280" t="str">
            <v xml:space="preserve">          </v>
          </cell>
        </row>
        <row r="281">
          <cell r="B281">
            <v>80535231</v>
          </cell>
          <cell r="C281" t="str">
            <v xml:space="preserve">540201553 </v>
          </cell>
          <cell r="E281" t="str">
            <v/>
          </cell>
          <cell r="F281" t="str">
            <v/>
          </cell>
          <cell r="G281" t="str">
            <v xml:space="preserve">MSC ATHENS                                        </v>
          </cell>
          <cell r="I281" t="str">
            <v/>
          </cell>
          <cell r="J281">
            <v>20</v>
          </cell>
          <cell r="K281" t="str">
            <v>5</v>
          </cell>
          <cell r="L281" t="str">
            <v>20</v>
          </cell>
          <cell r="M281" t="str">
            <v>0</v>
          </cell>
          <cell r="N281" t="str">
            <v>86</v>
          </cell>
          <cell r="O281" t="str">
            <v>6</v>
          </cell>
          <cell r="P281" t="str">
            <v>2</v>
          </cell>
          <cell r="Q281" t="str">
            <v>0</v>
          </cell>
          <cell r="R281" t="str">
            <v>0</v>
          </cell>
          <cell r="S281" t="str">
            <v>Não</v>
          </cell>
          <cell r="T281" t="str">
            <v xml:space="preserve">UASU1057822           </v>
          </cell>
          <cell r="U281" t="str">
            <v>04/03/2022</v>
          </cell>
          <cell r="V281" t="str">
            <v/>
          </cell>
          <cell r="W281" t="str">
            <v/>
          </cell>
          <cell r="X281" t="str">
            <v/>
          </cell>
          <cell r="Y281" t="str">
            <v/>
          </cell>
          <cell r="Z281" t="str">
            <v xml:space="preserve">7 </v>
          </cell>
          <cell r="AA281" t="str">
            <v>1</v>
          </cell>
          <cell r="AB281" t="str">
            <v>96</v>
          </cell>
          <cell r="AC281" t="str">
            <v>11</v>
          </cell>
          <cell r="AD281" t="str">
            <v xml:space="preserve">UASU1057822              </v>
          </cell>
          <cell r="AE281" t="str">
            <v/>
          </cell>
          <cell r="AF281" t="str">
            <v/>
          </cell>
          <cell r="AG281" t="str">
            <v>13682900</v>
          </cell>
          <cell r="AH281" t="str">
            <v>Pendente</v>
          </cell>
          <cell r="AI281" t="str">
            <v>Não</v>
          </cell>
          <cell r="AJ281" t="str">
            <v>06/02/2022</v>
          </cell>
          <cell r="AK281" t="str">
            <v>Marítimo</v>
          </cell>
          <cell r="AL281" t="str">
            <v>11/02/2022</v>
          </cell>
          <cell r="AM281" t="str">
            <v>24/02/2022</v>
          </cell>
          <cell r="AN281" t="str">
            <v xml:space="preserve">          </v>
          </cell>
        </row>
        <row r="282">
          <cell r="B282">
            <v>80535243</v>
          </cell>
          <cell r="C282" t="str">
            <v xml:space="preserve">540201554 </v>
          </cell>
          <cell r="E282" t="str">
            <v/>
          </cell>
          <cell r="F282" t="str">
            <v/>
          </cell>
          <cell r="G282" t="str">
            <v xml:space="preserve">MSC ATHENS                                        </v>
          </cell>
          <cell r="I282" t="str">
            <v/>
          </cell>
          <cell r="J282">
            <v>30</v>
          </cell>
          <cell r="K282" t="str">
            <v>4</v>
          </cell>
          <cell r="L282" t="str">
            <v>30</v>
          </cell>
          <cell r="M282" t="str">
            <v>42</v>
          </cell>
          <cell r="N282" t="str">
            <v>42</v>
          </cell>
          <cell r="O282" t="str">
            <v>11</v>
          </cell>
          <cell r="P282" t="str">
            <v>27</v>
          </cell>
          <cell r="Q282" t="str">
            <v>0</v>
          </cell>
          <cell r="R282" t="str">
            <v>0</v>
          </cell>
          <cell r="S282" t="str">
            <v>Não</v>
          </cell>
          <cell r="T282" t="str">
            <v xml:space="preserve">RFCU5066095           </v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 xml:space="preserve">7 </v>
          </cell>
          <cell r="AA282" t="str">
            <v>0</v>
          </cell>
          <cell r="AB282" t="str">
            <v>83</v>
          </cell>
          <cell r="AC282" t="str">
            <v>11</v>
          </cell>
          <cell r="AD282" t="str">
            <v xml:space="preserve">RFCU5066095              </v>
          </cell>
          <cell r="AE282" t="str">
            <v/>
          </cell>
          <cell r="AF282" t="str">
            <v/>
          </cell>
          <cell r="AG282" t="str">
            <v>13682900</v>
          </cell>
          <cell r="AH282" t="str">
            <v>Pendente</v>
          </cell>
          <cell r="AI282" t="str">
            <v>Não</v>
          </cell>
          <cell r="AJ282" t="str">
            <v>06/02/2022</v>
          </cell>
          <cell r="AK282" t="str">
            <v>Marítimo</v>
          </cell>
          <cell r="AL282" t="str">
            <v>11/02/2022</v>
          </cell>
          <cell r="AM282" t="str">
            <v>24/02/2022</v>
          </cell>
          <cell r="AN282" t="str">
            <v xml:space="preserve">          </v>
          </cell>
        </row>
        <row r="283">
          <cell r="B283">
            <v>80535264</v>
          </cell>
          <cell r="C283" t="str">
            <v xml:space="preserve">540201555 </v>
          </cell>
          <cell r="E283" t="str">
            <v/>
          </cell>
          <cell r="F283" t="str">
            <v/>
          </cell>
          <cell r="G283" t="str">
            <v xml:space="preserve">MSC ATHENS                                        </v>
          </cell>
          <cell r="I283" t="str">
            <v/>
          </cell>
          <cell r="J283">
            <v>53</v>
          </cell>
          <cell r="K283" t="str">
            <v>13</v>
          </cell>
          <cell r="L283" t="str">
            <v>53</v>
          </cell>
          <cell r="M283" t="str">
            <v>148</v>
          </cell>
          <cell r="N283" t="str">
            <v>15</v>
          </cell>
          <cell r="O283" t="str">
            <v>16</v>
          </cell>
          <cell r="P283" t="str">
            <v>36</v>
          </cell>
          <cell r="Q283" t="str">
            <v>1</v>
          </cell>
          <cell r="R283" t="str">
            <v>1</v>
          </cell>
          <cell r="S283" t="str">
            <v>Não</v>
          </cell>
          <cell r="T283" t="str">
            <v xml:space="preserve">HLBU2691101           </v>
          </cell>
          <cell r="U283" t="str">
            <v>23/02/2022</v>
          </cell>
          <cell r="V283" t="str">
            <v/>
          </cell>
          <cell r="W283" t="str">
            <v>CJ TRAVESSA ( DARIO ) PUXE SBL / Silas A9616800180    9054</v>
          </cell>
          <cell r="X283" t="str">
            <v>SBL</v>
          </cell>
          <cell r="Y283" t="str">
            <v/>
          </cell>
          <cell r="Z283" t="str">
            <v xml:space="preserve">7 </v>
          </cell>
          <cell r="AA283" t="str">
            <v>3</v>
          </cell>
          <cell r="AB283" t="str">
            <v>73</v>
          </cell>
          <cell r="AC283" t="str">
            <v>11</v>
          </cell>
          <cell r="AD283" t="str">
            <v xml:space="preserve">HLBU2691101              </v>
          </cell>
          <cell r="AE283" t="str">
            <v/>
          </cell>
          <cell r="AF283" t="str">
            <v/>
          </cell>
          <cell r="AG283" t="str">
            <v>13682900</v>
          </cell>
          <cell r="AH283" t="str">
            <v>Pendente</v>
          </cell>
          <cell r="AI283" t="str">
            <v>Não</v>
          </cell>
          <cell r="AJ283" t="str">
            <v>06/02/2022</v>
          </cell>
          <cell r="AK283" t="str">
            <v>Marítimo</v>
          </cell>
          <cell r="AL283" t="str">
            <v>11/02/2022</v>
          </cell>
          <cell r="AM283" t="str">
            <v>24/02/2022</v>
          </cell>
          <cell r="AN283" t="str">
            <v xml:space="preserve">          </v>
          </cell>
        </row>
        <row r="284">
          <cell r="B284">
            <v>80535248</v>
          </cell>
          <cell r="C284" t="str">
            <v xml:space="preserve">540201556 </v>
          </cell>
          <cell r="E284" t="str">
            <v/>
          </cell>
          <cell r="F284" t="str">
            <v/>
          </cell>
          <cell r="G284" t="str">
            <v xml:space="preserve">MSC ATHENS                                        </v>
          </cell>
          <cell r="I284" t="str">
            <v/>
          </cell>
          <cell r="J284">
            <v>5</v>
          </cell>
          <cell r="K284" t="str">
            <v>1</v>
          </cell>
          <cell r="L284" t="str">
            <v>5</v>
          </cell>
          <cell r="M284" t="str">
            <v>0</v>
          </cell>
          <cell r="N284" t="str">
            <v>0</v>
          </cell>
          <cell r="O284" t="str">
            <v>10</v>
          </cell>
          <cell r="P284" t="str">
            <v>17</v>
          </cell>
          <cell r="Q284" t="str">
            <v>0</v>
          </cell>
          <cell r="R284" t="str">
            <v>0</v>
          </cell>
          <cell r="S284" t="str">
            <v>Não</v>
          </cell>
          <cell r="T284" t="str">
            <v xml:space="preserve">TEMU7467625           </v>
          </cell>
          <cell r="V284" t="str">
            <v/>
          </cell>
          <cell r="W284" t="str">
            <v>CJ TRAVESSA ( DARIO ) PUXE SBL</v>
          </cell>
          <cell r="X284" t="str">
            <v>SBL</v>
          </cell>
          <cell r="Y284" t="str">
            <v/>
          </cell>
          <cell r="Z284" t="str">
            <v xml:space="preserve">7 </v>
          </cell>
          <cell r="AA284" t="str">
            <v>0</v>
          </cell>
          <cell r="AB284" t="str">
            <v>27</v>
          </cell>
          <cell r="AC284" t="str">
            <v>11</v>
          </cell>
          <cell r="AD284" t="str">
            <v xml:space="preserve">TEMU7467625              </v>
          </cell>
          <cell r="AE284" t="str">
            <v/>
          </cell>
          <cell r="AF284" t="str">
            <v/>
          </cell>
          <cell r="AG284" t="str">
            <v>13682900</v>
          </cell>
          <cell r="AH284" t="str">
            <v>Pendente</v>
          </cell>
          <cell r="AI284" t="str">
            <v>Não</v>
          </cell>
          <cell r="AJ284" t="str">
            <v>06/02/2022</v>
          </cell>
          <cell r="AK284" t="str">
            <v>Marítimo</v>
          </cell>
          <cell r="AL284" t="str">
            <v>11/02/2022</v>
          </cell>
          <cell r="AM284" t="str">
            <v>24/02/2022</v>
          </cell>
          <cell r="AN284" t="str">
            <v xml:space="preserve">          </v>
          </cell>
        </row>
        <row r="285">
          <cell r="B285">
            <v>80535257</v>
          </cell>
          <cell r="C285" t="str">
            <v xml:space="preserve">540201557 </v>
          </cell>
          <cell r="E285" t="str">
            <v/>
          </cell>
          <cell r="F285" t="str">
            <v/>
          </cell>
          <cell r="G285" t="str">
            <v xml:space="preserve">MSC ATHENS                                        </v>
          </cell>
          <cell r="I285" t="str">
            <v/>
          </cell>
          <cell r="J285">
            <v>1</v>
          </cell>
          <cell r="K285" t="str">
            <v>1</v>
          </cell>
          <cell r="L285" t="str">
            <v>1</v>
          </cell>
          <cell r="M285" t="str">
            <v>0</v>
          </cell>
          <cell r="N285" t="str">
            <v>0</v>
          </cell>
          <cell r="O285" t="str">
            <v>51</v>
          </cell>
          <cell r="P285" t="str">
            <v>0</v>
          </cell>
          <cell r="Q285" t="str">
            <v>0</v>
          </cell>
          <cell r="R285" t="str">
            <v>0</v>
          </cell>
          <cell r="S285" t="str">
            <v>Não</v>
          </cell>
          <cell r="T285" t="str">
            <v xml:space="preserve">FFAU2203714           </v>
          </cell>
          <cell r="V285" t="str">
            <v/>
          </cell>
          <cell r="W285" t="str">
            <v>BANCOS ( ALVARO ) PUXE SBL</v>
          </cell>
          <cell r="X285" t="str">
            <v>SBL</v>
          </cell>
          <cell r="Y285" t="str">
            <v/>
          </cell>
          <cell r="Z285" t="str">
            <v xml:space="preserve">7 </v>
          </cell>
          <cell r="AA285" t="str">
            <v>0</v>
          </cell>
          <cell r="AB285" t="str">
            <v>51</v>
          </cell>
          <cell r="AC285" t="str">
            <v>11</v>
          </cell>
          <cell r="AD285" t="str">
            <v xml:space="preserve">FFAU2203714              </v>
          </cell>
          <cell r="AE285" t="str">
            <v/>
          </cell>
          <cell r="AF285" t="str">
            <v/>
          </cell>
          <cell r="AG285" t="str">
            <v>13682900</v>
          </cell>
          <cell r="AH285" t="str">
            <v>Pendente</v>
          </cell>
          <cell r="AI285" t="str">
            <v>Não</v>
          </cell>
          <cell r="AJ285" t="str">
            <v>06/02/2022</v>
          </cell>
          <cell r="AK285" t="str">
            <v>Marítimo</v>
          </cell>
          <cell r="AL285" t="str">
            <v>11/02/2022</v>
          </cell>
          <cell r="AM285" t="str">
            <v>24/02/2022</v>
          </cell>
          <cell r="AN285" t="str">
            <v xml:space="preserve">          </v>
          </cell>
        </row>
        <row r="286">
          <cell r="B286">
            <v>80535258</v>
          </cell>
          <cell r="C286" t="str">
            <v xml:space="preserve">540201558 </v>
          </cell>
          <cell r="E286" t="str">
            <v/>
          </cell>
          <cell r="F286" t="str">
            <v/>
          </cell>
          <cell r="G286" t="str">
            <v xml:space="preserve">MSC ATHENS                                        </v>
          </cell>
          <cell r="I286" t="str">
            <v/>
          </cell>
          <cell r="J286">
            <v>66</v>
          </cell>
          <cell r="K286" t="str">
            <v>19</v>
          </cell>
          <cell r="L286" t="str">
            <v>66</v>
          </cell>
          <cell r="M286" t="str">
            <v>400</v>
          </cell>
          <cell r="N286" t="str">
            <v>29</v>
          </cell>
          <cell r="O286" t="str">
            <v>4</v>
          </cell>
          <cell r="P286" t="str">
            <v>24</v>
          </cell>
          <cell r="Q286" t="str">
            <v>0</v>
          </cell>
          <cell r="R286" t="str">
            <v>0</v>
          </cell>
          <cell r="S286" t="str">
            <v>Não</v>
          </cell>
          <cell r="T286" t="str">
            <v xml:space="preserve">AMFU8927493           </v>
          </cell>
          <cell r="V286" t="str">
            <v/>
          </cell>
          <cell r="W286" t="str">
            <v>PORTA-OBJETOS AREA DO TETO ( ALVARO ) PUXE SBL</v>
          </cell>
          <cell r="X286" t="str">
            <v>SBL</v>
          </cell>
          <cell r="Y286" t="str">
            <v/>
          </cell>
          <cell r="Z286" t="str">
            <v xml:space="preserve">7 </v>
          </cell>
          <cell r="AA286" t="str">
            <v>0</v>
          </cell>
          <cell r="AB286" t="str">
            <v>42</v>
          </cell>
          <cell r="AC286" t="str">
            <v>11</v>
          </cell>
          <cell r="AD286" t="str">
            <v xml:space="preserve">AMFU8927493              </v>
          </cell>
          <cell r="AE286" t="str">
            <v/>
          </cell>
          <cell r="AF286" t="str">
            <v/>
          </cell>
          <cell r="AG286" t="str">
            <v>13682900</v>
          </cell>
          <cell r="AH286" t="str">
            <v>Pendente</v>
          </cell>
          <cell r="AI286" t="str">
            <v>Não</v>
          </cell>
          <cell r="AJ286" t="str">
            <v>06/02/2022</v>
          </cell>
          <cell r="AK286" t="str">
            <v>Marítimo</v>
          </cell>
          <cell r="AL286" t="str">
            <v>11/02/2022</v>
          </cell>
          <cell r="AM286" t="str">
            <v>24/02/2022</v>
          </cell>
          <cell r="AN286" t="str">
            <v xml:space="preserve">          </v>
          </cell>
        </row>
        <row r="287">
          <cell r="B287">
            <v>80535259</v>
          </cell>
          <cell r="C287" t="str">
            <v xml:space="preserve">540201559 </v>
          </cell>
          <cell r="E287" t="str">
            <v/>
          </cell>
          <cell r="F287" t="str">
            <v/>
          </cell>
          <cell r="G287" t="str">
            <v xml:space="preserve">MSC ATHENS                                        </v>
          </cell>
          <cell r="I287" t="str">
            <v/>
          </cell>
          <cell r="J287">
            <v>1</v>
          </cell>
          <cell r="K287" t="str">
            <v>1</v>
          </cell>
          <cell r="L287" t="str">
            <v>1</v>
          </cell>
          <cell r="M287" t="str">
            <v>0</v>
          </cell>
          <cell r="N287" t="str">
            <v>0</v>
          </cell>
          <cell r="O287" t="str">
            <v>51</v>
          </cell>
          <cell r="P287" t="str">
            <v>0</v>
          </cell>
          <cell r="Q287" t="str">
            <v>0</v>
          </cell>
          <cell r="R287" t="str">
            <v>0</v>
          </cell>
          <cell r="S287" t="str">
            <v>Não</v>
          </cell>
          <cell r="T287" t="str">
            <v xml:space="preserve">HAMU1230912           </v>
          </cell>
          <cell r="V287" t="str">
            <v/>
          </cell>
          <cell r="W287" t="str">
            <v>BANCOS ( ALVARO ) PUXE SBL</v>
          </cell>
          <cell r="X287" t="str">
            <v>SBL</v>
          </cell>
          <cell r="Y287" t="str">
            <v/>
          </cell>
          <cell r="Z287" t="str">
            <v xml:space="preserve">7 </v>
          </cell>
          <cell r="AA287" t="str">
            <v>0</v>
          </cell>
          <cell r="AB287" t="str">
            <v>51</v>
          </cell>
          <cell r="AC287" t="str">
            <v>11</v>
          </cell>
          <cell r="AD287" t="str">
            <v xml:space="preserve">HAMU1230912              </v>
          </cell>
          <cell r="AE287" t="str">
            <v/>
          </cell>
          <cell r="AF287" t="str">
            <v/>
          </cell>
          <cell r="AG287" t="str">
            <v>13682900</v>
          </cell>
          <cell r="AH287" t="str">
            <v>Pendente</v>
          </cell>
          <cell r="AI287" t="str">
            <v>Não</v>
          </cell>
          <cell r="AJ287" t="str">
            <v>06/02/2022</v>
          </cell>
          <cell r="AK287" t="str">
            <v>Marítimo</v>
          </cell>
          <cell r="AL287" t="str">
            <v>11/02/2022</v>
          </cell>
          <cell r="AM287" t="str">
            <v>24/02/2022</v>
          </cell>
          <cell r="AN287" t="str">
            <v xml:space="preserve">          </v>
          </cell>
        </row>
        <row r="288">
          <cell r="B288">
            <v>80535262</v>
          </cell>
          <cell r="C288" t="str">
            <v xml:space="preserve">540201560 </v>
          </cell>
          <cell r="E288" t="str">
            <v/>
          </cell>
          <cell r="F288" t="str">
            <v/>
          </cell>
          <cell r="G288" t="str">
            <v xml:space="preserve">MSC ATHENS                                        </v>
          </cell>
          <cell r="I288" t="str">
            <v/>
          </cell>
          <cell r="J288">
            <v>6</v>
          </cell>
          <cell r="K288" t="str">
            <v>4</v>
          </cell>
          <cell r="L288" t="str">
            <v>6</v>
          </cell>
          <cell r="M288" t="str">
            <v>0</v>
          </cell>
          <cell r="N288" t="str">
            <v>21</v>
          </cell>
          <cell r="O288" t="str">
            <v>10</v>
          </cell>
          <cell r="P288" t="str">
            <v>5</v>
          </cell>
          <cell r="Q288" t="str">
            <v>0</v>
          </cell>
          <cell r="R288" t="str">
            <v>0</v>
          </cell>
          <cell r="S288" t="str">
            <v>Não</v>
          </cell>
          <cell r="T288" t="str">
            <v xml:space="preserve">HLBU1950430           </v>
          </cell>
          <cell r="V288" t="str">
            <v/>
          </cell>
          <cell r="W288" t="str">
            <v>EXO.TRANSM. GW6E-2800/200KV-12 ( TEZOTO-GIBA ) PUXE SBL</v>
          </cell>
          <cell r="X288" t="str">
            <v>SBL</v>
          </cell>
          <cell r="Y288" t="str">
            <v/>
          </cell>
          <cell r="Z288" t="str">
            <v xml:space="preserve">7 </v>
          </cell>
          <cell r="AA288" t="str">
            <v>0</v>
          </cell>
          <cell r="AB288" t="str">
            <v>36</v>
          </cell>
          <cell r="AC288" t="str">
            <v>11</v>
          </cell>
          <cell r="AD288" t="str">
            <v xml:space="preserve">HLBU1950430              </v>
          </cell>
          <cell r="AE288" t="str">
            <v/>
          </cell>
          <cell r="AF288" t="str">
            <v/>
          </cell>
          <cell r="AG288" t="str">
            <v>13682900</v>
          </cell>
          <cell r="AH288" t="str">
            <v>Pendente</v>
          </cell>
          <cell r="AI288" t="str">
            <v>Não</v>
          </cell>
          <cell r="AJ288" t="str">
            <v>06/02/2022</v>
          </cell>
          <cell r="AK288" t="str">
            <v>Marítimo</v>
          </cell>
          <cell r="AL288" t="str">
            <v>11/02/2022</v>
          </cell>
          <cell r="AM288" t="str">
            <v>24/02/2022</v>
          </cell>
          <cell r="AN288" t="str">
            <v xml:space="preserve">          </v>
          </cell>
        </row>
        <row r="289">
          <cell r="B289">
            <v>80535263</v>
          </cell>
          <cell r="C289" t="str">
            <v xml:space="preserve">540201561 </v>
          </cell>
          <cell r="E289" t="str">
            <v/>
          </cell>
          <cell r="F289" t="str">
            <v/>
          </cell>
          <cell r="G289" t="str">
            <v xml:space="preserve">MSC ATHENS                                        </v>
          </cell>
          <cell r="I289" t="str">
            <v/>
          </cell>
          <cell r="J289">
            <v>109</v>
          </cell>
          <cell r="K289" t="str">
            <v>18</v>
          </cell>
          <cell r="L289" t="str">
            <v>109</v>
          </cell>
          <cell r="M289" t="str">
            <v>612</v>
          </cell>
          <cell r="N289" t="str">
            <v>1</v>
          </cell>
          <cell r="O289" t="str">
            <v>11</v>
          </cell>
          <cell r="P289" t="str">
            <v>16</v>
          </cell>
          <cell r="Q289" t="str">
            <v>0</v>
          </cell>
          <cell r="R289" t="str">
            <v>0</v>
          </cell>
          <cell r="S289" t="str">
            <v>Não</v>
          </cell>
          <cell r="T289" t="str">
            <v xml:space="preserve">FSCU8248369           </v>
          </cell>
          <cell r="U289" t="str">
            <v>14/03/2022</v>
          </cell>
          <cell r="V289" t="str">
            <v/>
          </cell>
          <cell r="W289" t="str">
            <v>EXO.TRANSM. GW6E-2800/200KV-12 ( TEZOTO-GIBA ) PUXE SBL</v>
          </cell>
          <cell r="X289" t="str">
            <v>SBL</v>
          </cell>
          <cell r="Y289" t="str">
            <v/>
          </cell>
          <cell r="Z289" t="str">
            <v xml:space="preserve">7 </v>
          </cell>
          <cell r="AA289" t="str">
            <v>2</v>
          </cell>
          <cell r="AB289" t="str">
            <v>40</v>
          </cell>
          <cell r="AC289" t="str">
            <v>11</v>
          </cell>
          <cell r="AD289" t="str">
            <v xml:space="preserve">FSCU8248369              </v>
          </cell>
          <cell r="AE289" t="str">
            <v/>
          </cell>
          <cell r="AF289" t="str">
            <v/>
          </cell>
          <cell r="AG289" t="str">
            <v>13682900</v>
          </cell>
          <cell r="AH289" t="str">
            <v>Pendente</v>
          </cell>
          <cell r="AI289" t="str">
            <v>Não</v>
          </cell>
          <cell r="AJ289" t="str">
            <v>06/02/2022</v>
          </cell>
          <cell r="AK289" t="str">
            <v>Marítimo</v>
          </cell>
          <cell r="AL289" t="str">
            <v>11/02/2022</v>
          </cell>
          <cell r="AM289" t="str">
            <v>24/02/2022</v>
          </cell>
          <cell r="AN289" t="str">
            <v xml:space="preserve">          </v>
          </cell>
        </row>
        <row r="290">
          <cell r="B290">
            <v>80535265</v>
          </cell>
          <cell r="C290" t="str">
            <v xml:space="preserve">540201562 </v>
          </cell>
          <cell r="E290" t="str">
            <v/>
          </cell>
          <cell r="F290" t="str">
            <v/>
          </cell>
          <cell r="G290" t="str">
            <v xml:space="preserve">MSC ATHENS                                        </v>
          </cell>
          <cell r="I290" t="str">
            <v/>
          </cell>
          <cell r="J290">
            <v>1</v>
          </cell>
          <cell r="K290" t="str">
            <v>1</v>
          </cell>
          <cell r="L290" t="str">
            <v>1</v>
          </cell>
          <cell r="M290" t="str">
            <v>0</v>
          </cell>
          <cell r="N290" t="str">
            <v>0</v>
          </cell>
          <cell r="O290" t="str">
            <v>51</v>
          </cell>
          <cell r="P290" t="str">
            <v>0</v>
          </cell>
          <cell r="Q290" t="str">
            <v>0</v>
          </cell>
          <cell r="R290" t="str">
            <v>0</v>
          </cell>
          <cell r="S290" t="str">
            <v>Não</v>
          </cell>
          <cell r="T290" t="str">
            <v xml:space="preserve">TGHU6110661           </v>
          </cell>
          <cell r="V290" t="str">
            <v/>
          </cell>
          <cell r="W290" t="str">
            <v>BANCOS ( ALVARO ) PUXE SBL</v>
          </cell>
          <cell r="X290" t="str">
            <v>SBL</v>
          </cell>
          <cell r="Y290" t="str">
            <v/>
          </cell>
          <cell r="Z290" t="str">
            <v xml:space="preserve">7 </v>
          </cell>
          <cell r="AA290" t="str">
            <v>0</v>
          </cell>
          <cell r="AB290" t="str">
            <v>51</v>
          </cell>
          <cell r="AC290" t="str">
            <v>11</v>
          </cell>
          <cell r="AD290" t="str">
            <v xml:space="preserve">TGHU6110661              </v>
          </cell>
          <cell r="AE290" t="str">
            <v/>
          </cell>
          <cell r="AF290" t="str">
            <v/>
          </cell>
          <cell r="AG290" t="str">
            <v>13682900</v>
          </cell>
          <cell r="AH290" t="str">
            <v>Pendente</v>
          </cell>
          <cell r="AI290" t="str">
            <v>Não</v>
          </cell>
          <cell r="AJ290" t="str">
            <v>06/02/2022</v>
          </cell>
          <cell r="AK290" t="str">
            <v>Marítimo</v>
          </cell>
          <cell r="AL290" t="str">
            <v>11/02/2022</v>
          </cell>
          <cell r="AM290" t="str">
            <v>24/02/2022</v>
          </cell>
          <cell r="AN290" t="str">
            <v xml:space="preserve">          </v>
          </cell>
        </row>
        <row r="291">
          <cell r="B291">
            <v>80535269</v>
          </cell>
          <cell r="C291" t="str">
            <v xml:space="preserve">540201563 </v>
          </cell>
          <cell r="E291" t="str">
            <v/>
          </cell>
          <cell r="F291" t="str">
            <v/>
          </cell>
          <cell r="G291" t="str">
            <v xml:space="preserve">MSC ATHENS                                        </v>
          </cell>
          <cell r="I291" t="str">
            <v/>
          </cell>
          <cell r="J291">
            <v>99</v>
          </cell>
          <cell r="K291" t="str">
            <v>26</v>
          </cell>
          <cell r="L291" t="str">
            <v>99</v>
          </cell>
          <cell r="M291" t="str">
            <v>708</v>
          </cell>
          <cell r="N291" t="str">
            <v>6</v>
          </cell>
          <cell r="O291" t="str">
            <v>18</v>
          </cell>
          <cell r="P291" t="str">
            <v>5</v>
          </cell>
          <cell r="Q291" t="str">
            <v>2</v>
          </cell>
          <cell r="R291" t="str">
            <v>2</v>
          </cell>
          <cell r="S291" t="str">
            <v>Não</v>
          </cell>
          <cell r="T291" t="str">
            <v xml:space="preserve">TGHU8871926           </v>
          </cell>
          <cell r="U291" t="str">
            <v>28/02/2022</v>
          </cell>
          <cell r="V291" t="str">
            <v/>
          </cell>
          <cell r="W291" t="str">
            <v>EXO.TRANSM. GW6E-2800/200KV-12 ( TEZOTO-GIBA ) PUXE SBL</v>
          </cell>
          <cell r="X291" t="str">
            <v>SBL</v>
          </cell>
          <cell r="Y291" t="str">
            <v/>
          </cell>
          <cell r="Z291" t="str">
            <v xml:space="preserve">7 </v>
          </cell>
          <cell r="AA291" t="str">
            <v>4</v>
          </cell>
          <cell r="AB291" t="str">
            <v>40</v>
          </cell>
          <cell r="AC291" t="str">
            <v>11</v>
          </cell>
          <cell r="AD291" t="str">
            <v xml:space="preserve">TGHU8871926              </v>
          </cell>
          <cell r="AE291" t="str">
            <v/>
          </cell>
          <cell r="AF291" t="str">
            <v/>
          </cell>
          <cell r="AG291" t="str">
            <v>13682900</v>
          </cell>
          <cell r="AH291" t="str">
            <v>Pendente</v>
          </cell>
          <cell r="AI291" t="str">
            <v>Não</v>
          </cell>
          <cell r="AJ291" t="str">
            <v>06/02/2022</v>
          </cell>
          <cell r="AK291" t="str">
            <v>Marítimo</v>
          </cell>
          <cell r="AL291" t="str">
            <v>11/02/2022</v>
          </cell>
          <cell r="AM291" t="str">
            <v>24/02/2022</v>
          </cell>
          <cell r="AN291" t="str">
            <v xml:space="preserve">          </v>
          </cell>
        </row>
        <row r="292">
          <cell r="B292">
            <v>80535276</v>
          </cell>
          <cell r="C292" t="str">
            <v xml:space="preserve">540201564 </v>
          </cell>
          <cell r="E292" t="str">
            <v/>
          </cell>
          <cell r="F292" t="str">
            <v/>
          </cell>
          <cell r="G292" t="str">
            <v xml:space="preserve">MSC ATHENS                                        </v>
          </cell>
          <cell r="I292" t="str">
            <v/>
          </cell>
          <cell r="J292">
            <v>40</v>
          </cell>
          <cell r="K292" t="str">
            <v>7</v>
          </cell>
          <cell r="L292" t="str">
            <v>40</v>
          </cell>
          <cell r="M292" t="str">
            <v>450</v>
          </cell>
          <cell r="N292" t="str">
            <v>115</v>
          </cell>
          <cell r="O292" t="str">
            <v>33</v>
          </cell>
          <cell r="P292" t="str">
            <v>8</v>
          </cell>
          <cell r="Q292" t="str">
            <v>0</v>
          </cell>
          <cell r="R292" t="str">
            <v>0</v>
          </cell>
          <cell r="S292" t="str">
            <v>Não</v>
          </cell>
          <cell r="T292" t="str">
            <v xml:space="preserve">HLBU3104127           </v>
          </cell>
          <cell r="V292" t="str">
            <v/>
          </cell>
          <cell r="W292" t="str">
            <v>EXO.TRANSM. GW6E-2800/200KV-12 ( TEZOTO-GIBA ) PUXE SBL</v>
          </cell>
          <cell r="X292" t="str">
            <v>SBL</v>
          </cell>
          <cell r="Y292" t="str">
            <v/>
          </cell>
          <cell r="Z292" t="str">
            <v xml:space="preserve">7 </v>
          </cell>
          <cell r="AA292" t="str">
            <v>0</v>
          </cell>
          <cell r="AB292" t="str">
            <v>54</v>
          </cell>
          <cell r="AC292" t="str">
            <v>11</v>
          </cell>
          <cell r="AD292" t="str">
            <v xml:space="preserve">HLBU3104127              </v>
          </cell>
          <cell r="AE292" t="str">
            <v/>
          </cell>
          <cell r="AF292" t="str">
            <v/>
          </cell>
          <cell r="AG292" t="str">
            <v>13682900</v>
          </cell>
          <cell r="AH292" t="str">
            <v>Pendente</v>
          </cell>
          <cell r="AI292" t="str">
            <v>Não</v>
          </cell>
          <cell r="AJ292" t="str">
            <v>06/02/2022</v>
          </cell>
          <cell r="AK292" t="str">
            <v>Marítimo</v>
          </cell>
          <cell r="AL292" t="str">
            <v>11/02/2022</v>
          </cell>
          <cell r="AM292" t="str">
            <v>24/02/2022</v>
          </cell>
          <cell r="AN292" t="str">
            <v xml:space="preserve">          </v>
          </cell>
        </row>
        <row r="293">
          <cell r="B293">
            <v>80535384</v>
          </cell>
          <cell r="C293" t="str">
            <v xml:space="preserve">540201565 </v>
          </cell>
          <cell r="E293" t="str">
            <v/>
          </cell>
          <cell r="F293" t="str">
            <v/>
          </cell>
          <cell r="G293" t="str">
            <v xml:space="preserve">MSC ATHENS                                        </v>
          </cell>
          <cell r="I293" t="str">
            <v/>
          </cell>
          <cell r="J293">
            <v>11</v>
          </cell>
          <cell r="K293" t="str">
            <v>6</v>
          </cell>
          <cell r="L293" t="str">
            <v>11</v>
          </cell>
          <cell r="M293" t="str">
            <v>0</v>
          </cell>
          <cell r="N293" t="str">
            <v>11</v>
          </cell>
          <cell r="O293" t="str">
            <v>31</v>
          </cell>
          <cell r="P293" t="str">
            <v>12</v>
          </cell>
          <cell r="Q293" t="str">
            <v>1</v>
          </cell>
          <cell r="R293" t="str">
            <v>1</v>
          </cell>
          <cell r="S293" t="str">
            <v>Não</v>
          </cell>
          <cell r="T293" t="str">
            <v xml:space="preserve">HLBU1480465           </v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Z293" t="str">
            <v xml:space="preserve">7 </v>
          </cell>
          <cell r="AA293" t="str">
            <v>0</v>
          </cell>
          <cell r="AB293" t="str">
            <v>55</v>
          </cell>
          <cell r="AC293" t="str">
            <v>11</v>
          </cell>
          <cell r="AD293" t="str">
            <v xml:space="preserve">HLBU1480465              </v>
          </cell>
          <cell r="AE293" t="str">
            <v/>
          </cell>
          <cell r="AF293" t="str">
            <v/>
          </cell>
          <cell r="AG293" t="str">
            <v>13682900</v>
          </cell>
          <cell r="AH293" t="str">
            <v>Pendente</v>
          </cell>
          <cell r="AI293" t="str">
            <v>Não</v>
          </cell>
          <cell r="AJ293" t="str">
            <v>06/02/2022</v>
          </cell>
          <cell r="AK293" t="str">
            <v>Marítimo</v>
          </cell>
          <cell r="AL293" t="str">
            <v>11/02/2022</v>
          </cell>
          <cell r="AM293" t="str">
            <v>24/02/2022</v>
          </cell>
          <cell r="AN293" t="str">
            <v xml:space="preserve">          </v>
          </cell>
        </row>
        <row r="294">
          <cell r="B294">
            <v>80535391</v>
          </cell>
          <cell r="C294" t="str">
            <v xml:space="preserve">540201566 </v>
          </cell>
          <cell r="E294" t="str">
            <v/>
          </cell>
          <cell r="F294" t="str">
            <v/>
          </cell>
          <cell r="G294" t="str">
            <v xml:space="preserve">MSC ATHENS                                        </v>
          </cell>
          <cell r="I294" t="str">
            <v/>
          </cell>
          <cell r="J294">
            <v>50</v>
          </cell>
          <cell r="K294" t="str">
            <v>11</v>
          </cell>
          <cell r="L294" t="str">
            <v>50</v>
          </cell>
          <cell r="M294" t="str">
            <v>476</v>
          </cell>
          <cell r="N294" t="str">
            <v>17</v>
          </cell>
          <cell r="O294" t="str">
            <v>49</v>
          </cell>
          <cell r="P294" t="str">
            <v>4</v>
          </cell>
          <cell r="Q294" t="str">
            <v>0</v>
          </cell>
          <cell r="R294" t="str">
            <v>0</v>
          </cell>
          <cell r="S294" t="str">
            <v>Não</v>
          </cell>
          <cell r="T294" t="str">
            <v xml:space="preserve">HLXU8556410           </v>
          </cell>
          <cell r="U294" t="str">
            <v>23/02/2022</v>
          </cell>
          <cell r="V294" t="str">
            <v>25/02/2022</v>
          </cell>
          <cell r="W294" t="str">
            <v>Silas A9616800180    9054</v>
          </cell>
          <cell r="X294" t="str">
            <v>MBB</v>
          </cell>
          <cell r="Y294" t="str">
            <v/>
          </cell>
          <cell r="Z294" t="str">
            <v xml:space="preserve">7 </v>
          </cell>
          <cell r="AA294" t="str">
            <v>4</v>
          </cell>
          <cell r="AB294" t="str">
            <v>80</v>
          </cell>
          <cell r="AC294" t="str">
            <v>11</v>
          </cell>
          <cell r="AD294" t="str">
            <v xml:space="preserve">HLXU8556410              </v>
          </cell>
          <cell r="AE294" t="str">
            <v/>
          </cell>
          <cell r="AF294" t="str">
            <v/>
          </cell>
          <cell r="AG294" t="str">
            <v>13682900</v>
          </cell>
          <cell r="AH294" t="str">
            <v>Pendente</v>
          </cell>
          <cell r="AI294" t="str">
            <v>Não</v>
          </cell>
          <cell r="AJ294" t="str">
            <v>06/02/2022</v>
          </cell>
          <cell r="AK294" t="str">
            <v>Marítimo</v>
          </cell>
          <cell r="AL294" t="str">
            <v>11/02/2022</v>
          </cell>
          <cell r="AM294" t="str">
            <v>24/02/2022</v>
          </cell>
          <cell r="AN294" t="str">
            <v xml:space="preserve">          </v>
          </cell>
        </row>
        <row r="295">
          <cell r="B295">
            <v>80535402</v>
          </cell>
          <cell r="C295" t="str">
            <v xml:space="preserve">540201567 </v>
          </cell>
          <cell r="E295" t="str">
            <v/>
          </cell>
          <cell r="F295" t="str">
            <v/>
          </cell>
          <cell r="G295" t="str">
            <v xml:space="preserve">MSC ATHENS                                        </v>
          </cell>
          <cell r="I295" t="str">
            <v/>
          </cell>
          <cell r="J295">
            <v>43</v>
          </cell>
          <cell r="K295" t="str">
            <v>10</v>
          </cell>
          <cell r="L295" t="str">
            <v>43</v>
          </cell>
          <cell r="M295" t="str">
            <v>117</v>
          </cell>
          <cell r="N295" t="str">
            <v>21</v>
          </cell>
          <cell r="O295" t="str">
            <v>19</v>
          </cell>
          <cell r="P295" t="str">
            <v>9</v>
          </cell>
          <cell r="Q295" t="str">
            <v>0</v>
          </cell>
          <cell r="R295" t="str">
            <v>0</v>
          </cell>
          <cell r="S295" t="str">
            <v>Não</v>
          </cell>
          <cell r="T295" t="str">
            <v xml:space="preserve">TLLU5230260           </v>
          </cell>
          <cell r="U295" t="str">
            <v>24/02/2022</v>
          </cell>
          <cell r="V295" t="str">
            <v/>
          </cell>
          <cell r="W295" t="str">
            <v>CJ TRAVESSA ( DARIO ) PUXE SBL</v>
          </cell>
          <cell r="X295" t="str">
            <v>SBL</v>
          </cell>
          <cell r="Y295" t="str">
            <v/>
          </cell>
          <cell r="Z295" t="str">
            <v xml:space="preserve">7 </v>
          </cell>
          <cell r="AA295" t="str">
            <v>1</v>
          </cell>
          <cell r="AB295" t="str">
            <v>47</v>
          </cell>
          <cell r="AC295" t="str">
            <v>11</v>
          </cell>
          <cell r="AD295" t="str">
            <v xml:space="preserve">TLLU5230260              </v>
          </cell>
          <cell r="AE295" t="str">
            <v/>
          </cell>
          <cell r="AF295" t="str">
            <v/>
          </cell>
          <cell r="AG295" t="str">
            <v>13682900</v>
          </cell>
          <cell r="AH295" t="str">
            <v>Pendente</v>
          </cell>
          <cell r="AI295" t="str">
            <v>Não</v>
          </cell>
          <cell r="AJ295" t="str">
            <v>06/02/2022</v>
          </cell>
          <cell r="AK295" t="str">
            <v>Marítimo</v>
          </cell>
          <cell r="AL295" t="str">
            <v>11/02/2022</v>
          </cell>
          <cell r="AM295" t="str">
            <v>24/02/2022</v>
          </cell>
          <cell r="AN295" t="str">
            <v xml:space="preserve">          </v>
          </cell>
        </row>
        <row r="296">
          <cell r="B296">
            <v>80535403</v>
          </cell>
          <cell r="C296" t="str">
            <v xml:space="preserve">540201568 </v>
          </cell>
          <cell r="E296" t="str">
            <v/>
          </cell>
          <cell r="F296" t="str">
            <v/>
          </cell>
          <cell r="G296" t="str">
            <v xml:space="preserve">MSC ATHENS                                        </v>
          </cell>
          <cell r="I296" t="str">
            <v/>
          </cell>
          <cell r="J296">
            <v>11</v>
          </cell>
          <cell r="K296" t="str">
            <v>2</v>
          </cell>
          <cell r="L296" t="str">
            <v>11</v>
          </cell>
          <cell r="M296" t="str">
            <v>0</v>
          </cell>
          <cell r="N296" t="str">
            <v>6</v>
          </cell>
          <cell r="O296" t="str">
            <v>5</v>
          </cell>
          <cell r="P296" t="str">
            <v>23</v>
          </cell>
          <cell r="Q296" t="str">
            <v>0</v>
          </cell>
          <cell r="R296" t="str">
            <v>0</v>
          </cell>
          <cell r="S296" t="str">
            <v>Não</v>
          </cell>
          <cell r="T296" t="str">
            <v xml:space="preserve">DRYU9152481           </v>
          </cell>
          <cell r="V296" t="str">
            <v/>
          </cell>
          <cell r="W296" t="str">
            <v>CJ TRAVESSA ( DARIO ) PUXE SBL</v>
          </cell>
          <cell r="X296" t="str">
            <v>SBL</v>
          </cell>
          <cell r="Y296" t="str">
            <v/>
          </cell>
          <cell r="Z296" t="str">
            <v xml:space="preserve">7 </v>
          </cell>
          <cell r="AA296" t="str">
            <v>0</v>
          </cell>
          <cell r="AB296" t="str">
            <v>34</v>
          </cell>
          <cell r="AC296" t="str">
            <v>11</v>
          </cell>
          <cell r="AD296" t="str">
            <v xml:space="preserve">DRYU9152481              </v>
          </cell>
          <cell r="AE296" t="str">
            <v/>
          </cell>
          <cell r="AF296" t="str">
            <v/>
          </cell>
          <cell r="AG296" t="str">
            <v>13682900</v>
          </cell>
          <cell r="AH296" t="str">
            <v>Pendente</v>
          </cell>
          <cell r="AI296" t="str">
            <v>Não</v>
          </cell>
          <cell r="AJ296" t="str">
            <v>06/02/2022</v>
          </cell>
          <cell r="AK296" t="str">
            <v>Marítimo</v>
          </cell>
          <cell r="AL296" t="str">
            <v>11/02/2022</v>
          </cell>
          <cell r="AM296" t="str">
            <v>24/02/2022</v>
          </cell>
          <cell r="AN296" t="str">
            <v xml:space="preserve">          </v>
          </cell>
        </row>
        <row r="297">
          <cell r="B297">
            <v>80535412</v>
          </cell>
          <cell r="C297" t="str">
            <v xml:space="preserve">540201569 </v>
          </cell>
          <cell r="E297" t="str">
            <v/>
          </cell>
          <cell r="F297" t="str">
            <v/>
          </cell>
          <cell r="G297" t="str">
            <v xml:space="preserve">MSC ATHENS                                        </v>
          </cell>
          <cell r="I297" t="str">
            <v/>
          </cell>
          <cell r="J297">
            <v>69</v>
          </cell>
          <cell r="K297" t="str">
            <v>28</v>
          </cell>
          <cell r="L297" t="str">
            <v>69</v>
          </cell>
          <cell r="M297" t="str">
            <v>401</v>
          </cell>
          <cell r="N297" t="str">
            <v>41</v>
          </cell>
          <cell r="O297" t="str">
            <v>0</v>
          </cell>
          <cell r="P297" t="str">
            <v>0</v>
          </cell>
          <cell r="Q297" t="str">
            <v>2</v>
          </cell>
          <cell r="R297" t="str">
            <v>2</v>
          </cell>
          <cell r="S297" t="str">
            <v>Não</v>
          </cell>
          <cell r="T297" t="str">
            <v xml:space="preserve">HLBU1289058           </v>
          </cell>
          <cell r="U297" t="str">
            <v>02/03/2022</v>
          </cell>
          <cell r="V297" t="str">
            <v/>
          </cell>
          <cell r="W297" t="str">
            <v>CJ. CAMBIO ( ALVARO ) PUXE SBL</v>
          </cell>
          <cell r="X297" t="str">
            <v>SBL</v>
          </cell>
          <cell r="Y297" t="str">
            <v/>
          </cell>
          <cell r="Z297" t="str">
            <v xml:space="preserve">7 </v>
          </cell>
          <cell r="AA297" t="str">
            <v>1</v>
          </cell>
          <cell r="AB297" t="str">
            <v>51</v>
          </cell>
          <cell r="AC297" t="str">
            <v>11</v>
          </cell>
          <cell r="AD297" t="str">
            <v xml:space="preserve">HLBU1289058              </v>
          </cell>
          <cell r="AE297" t="str">
            <v/>
          </cell>
          <cell r="AF297" t="str">
            <v/>
          </cell>
          <cell r="AG297" t="str">
            <v>13682900</v>
          </cell>
          <cell r="AH297" t="str">
            <v>Pendente</v>
          </cell>
          <cell r="AI297" t="str">
            <v>Não</v>
          </cell>
          <cell r="AJ297" t="str">
            <v>06/02/2022</v>
          </cell>
          <cell r="AK297" t="str">
            <v>Marítimo</v>
          </cell>
          <cell r="AL297" t="str">
            <v>11/02/2022</v>
          </cell>
          <cell r="AM297" t="str">
            <v>24/02/2022</v>
          </cell>
          <cell r="AN297" t="str">
            <v xml:space="preserve">          </v>
          </cell>
        </row>
        <row r="298">
          <cell r="B298">
            <v>80535417</v>
          </cell>
          <cell r="C298" t="str">
            <v xml:space="preserve">540201570 </v>
          </cell>
          <cell r="E298" t="str">
            <v/>
          </cell>
          <cell r="F298" t="str">
            <v/>
          </cell>
          <cell r="G298" t="str">
            <v xml:space="preserve">MSC ATHENS                                        </v>
          </cell>
          <cell r="I298" t="str">
            <v/>
          </cell>
          <cell r="J298">
            <v>13</v>
          </cell>
          <cell r="K298" t="str">
            <v>2</v>
          </cell>
          <cell r="L298" t="str">
            <v>13</v>
          </cell>
          <cell r="M298" t="str">
            <v>0</v>
          </cell>
          <cell r="N298" t="str">
            <v>0</v>
          </cell>
          <cell r="O298" t="str">
            <v>16</v>
          </cell>
          <cell r="P298" t="str">
            <v>36</v>
          </cell>
          <cell r="Q298" t="str">
            <v>0</v>
          </cell>
          <cell r="R298" t="str">
            <v>0</v>
          </cell>
          <cell r="S298" t="str">
            <v>Não</v>
          </cell>
          <cell r="T298" t="str">
            <v xml:space="preserve">CAIU8045446           </v>
          </cell>
          <cell r="V298" t="str">
            <v/>
          </cell>
          <cell r="W298" t="str">
            <v/>
          </cell>
          <cell r="X298" t="str">
            <v/>
          </cell>
          <cell r="Y298" t="str">
            <v/>
          </cell>
          <cell r="Z298" t="str">
            <v xml:space="preserve">7 </v>
          </cell>
          <cell r="AA298" t="str">
            <v>0</v>
          </cell>
          <cell r="AB298" t="str">
            <v>52</v>
          </cell>
          <cell r="AC298" t="str">
            <v>11</v>
          </cell>
          <cell r="AD298" t="str">
            <v xml:space="preserve">CAIU8045446              </v>
          </cell>
          <cell r="AE298" t="str">
            <v/>
          </cell>
          <cell r="AF298" t="str">
            <v/>
          </cell>
          <cell r="AG298" t="str">
            <v>13682900</v>
          </cell>
          <cell r="AH298" t="str">
            <v>Pendente</v>
          </cell>
          <cell r="AI298" t="str">
            <v>Não</v>
          </cell>
          <cell r="AJ298" t="str">
            <v>06/02/2022</v>
          </cell>
          <cell r="AK298" t="str">
            <v>Marítimo</v>
          </cell>
          <cell r="AL298" t="str">
            <v>11/02/2022</v>
          </cell>
          <cell r="AM298" t="str">
            <v>24/02/2022</v>
          </cell>
          <cell r="AN298" t="str">
            <v xml:space="preserve">          </v>
          </cell>
        </row>
        <row r="299">
          <cell r="B299">
            <v>80535420</v>
          </cell>
          <cell r="C299" t="str">
            <v xml:space="preserve">540201571 </v>
          </cell>
          <cell r="E299" t="str">
            <v/>
          </cell>
          <cell r="F299" t="str">
            <v/>
          </cell>
          <cell r="G299" t="str">
            <v xml:space="preserve">MSC ATHENS                                        </v>
          </cell>
          <cell r="I299" t="str">
            <v/>
          </cell>
          <cell r="J299">
            <v>3</v>
          </cell>
          <cell r="K299" t="str">
            <v>1</v>
          </cell>
          <cell r="L299" t="str">
            <v>3</v>
          </cell>
          <cell r="M299" t="str">
            <v>0</v>
          </cell>
          <cell r="N299" t="str">
            <v>0</v>
          </cell>
          <cell r="O299" t="str">
            <v>0</v>
          </cell>
          <cell r="P299" t="str">
            <v>40</v>
          </cell>
          <cell r="Q299" t="str">
            <v>0</v>
          </cell>
          <cell r="R299" t="str">
            <v>0</v>
          </cell>
          <cell r="S299" t="str">
            <v>Não</v>
          </cell>
          <cell r="T299" t="str">
            <v xml:space="preserve">HLBU2599844           </v>
          </cell>
          <cell r="V299" t="str">
            <v/>
          </cell>
          <cell r="W299" t="str">
            <v/>
          </cell>
          <cell r="X299" t="str">
            <v/>
          </cell>
          <cell r="Y299" t="str">
            <v/>
          </cell>
          <cell r="Z299" t="str">
            <v xml:space="preserve">7 </v>
          </cell>
          <cell r="AA299" t="str">
            <v>0</v>
          </cell>
          <cell r="AB299" t="str">
            <v>40</v>
          </cell>
          <cell r="AC299" t="str">
            <v>11</v>
          </cell>
          <cell r="AD299" t="str">
            <v xml:space="preserve">HLBU2599844              </v>
          </cell>
          <cell r="AE299" t="str">
            <v/>
          </cell>
          <cell r="AF299" t="str">
            <v/>
          </cell>
          <cell r="AG299" t="str">
            <v>13682900</v>
          </cell>
          <cell r="AH299" t="str">
            <v>Pendente</v>
          </cell>
          <cell r="AI299" t="str">
            <v>Não</v>
          </cell>
          <cell r="AJ299" t="str">
            <v>06/02/2022</v>
          </cell>
          <cell r="AK299" t="str">
            <v>Marítimo</v>
          </cell>
          <cell r="AL299" t="str">
            <v>11/02/2022</v>
          </cell>
          <cell r="AM299" t="str">
            <v>24/02/2022</v>
          </cell>
          <cell r="AN299" t="str">
            <v xml:space="preserve">          </v>
          </cell>
        </row>
        <row r="300">
          <cell r="B300">
            <v>80535422</v>
          </cell>
          <cell r="C300" t="str">
            <v xml:space="preserve">540201572 </v>
          </cell>
          <cell r="E300" t="str">
            <v/>
          </cell>
          <cell r="F300" t="str">
            <v/>
          </cell>
          <cell r="G300" t="str">
            <v xml:space="preserve">MSC ATHENS                                        </v>
          </cell>
          <cell r="I300" t="str">
            <v/>
          </cell>
          <cell r="J300">
            <v>30</v>
          </cell>
          <cell r="K300" t="str">
            <v>11</v>
          </cell>
          <cell r="L300" t="str">
            <v>30</v>
          </cell>
          <cell r="M300" t="str">
            <v>301</v>
          </cell>
          <cell r="N300" t="str">
            <v>5</v>
          </cell>
          <cell r="O300" t="str">
            <v>50</v>
          </cell>
          <cell r="P300" t="str">
            <v>23</v>
          </cell>
          <cell r="Q300" t="str">
            <v>0</v>
          </cell>
          <cell r="R300" t="str">
            <v>0</v>
          </cell>
          <cell r="S300" t="str">
            <v>Não</v>
          </cell>
          <cell r="T300" t="str">
            <v xml:space="preserve">UACU5176047           </v>
          </cell>
          <cell r="V300" t="str">
            <v/>
          </cell>
          <cell r="W300" t="str">
            <v>EXO.TRANSM. GW6E-2800/200KV-12 ( TEZOTO-GIBA ) PUXE SBL</v>
          </cell>
          <cell r="X300" t="str">
            <v>SBL</v>
          </cell>
          <cell r="Y300" t="str">
            <v/>
          </cell>
          <cell r="Z300" t="str">
            <v xml:space="preserve">7 </v>
          </cell>
          <cell r="AA300" t="str">
            <v>0</v>
          </cell>
          <cell r="AB300" t="str">
            <v>79</v>
          </cell>
          <cell r="AC300" t="str">
            <v>11</v>
          </cell>
          <cell r="AD300" t="str">
            <v xml:space="preserve">UACU5176047              </v>
          </cell>
          <cell r="AE300" t="str">
            <v/>
          </cell>
          <cell r="AF300" t="str">
            <v/>
          </cell>
          <cell r="AG300" t="str">
            <v>13682900</v>
          </cell>
          <cell r="AH300" t="str">
            <v>Pendente</v>
          </cell>
          <cell r="AI300" t="str">
            <v>Não</v>
          </cell>
          <cell r="AJ300" t="str">
            <v>06/02/2022</v>
          </cell>
          <cell r="AK300" t="str">
            <v>Marítimo</v>
          </cell>
          <cell r="AL300" t="str">
            <v>11/02/2022</v>
          </cell>
          <cell r="AM300" t="str">
            <v>24/02/2022</v>
          </cell>
          <cell r="AN300" t="str">
            <v xml:space="preserve">          </v>
          </cell>
        </row>
        <row r="301">
          <cell r="B301">
            <v>80534825</v>
          </cell>
          <cell r="C301" t="str">
            <v xml:space="preserve">540201573 </v>
          </cell>
          <cell r="E301" t="str">
            <v/>
          </cell>
          <cell r="F301" t="str">
            <v/>
          </cell>
          <cell r="G301" t="str">
            <v xml:space="preserve">MSC ATHENS                                        </v>
          </cell>
          <cell r="I301" t="str">
            <v/>
          </cell>
          <cell r="J301">
            <v>88</v>
          </cell>
          <cell r="K301" t="str">
            <v>25</v>
          </cell>
          <cell r="L301" t="str">
            <v>88</v>
          </cell>
          <cell r="M301" t="str">
            <v>536</v>
          </cell>
          <cell r="N301" t="str">
            <v>5</v>
          </cell>
          <cell r="O301" t="str">
            <v>20</v>
          </cell>
          <cell r="P301" t="str">
            <v>20</v>
          </cell>
          <cell r="Q301" t="str">
            <v>0</v>
          </cell>
          <cell r="R301" t="str">
            <v>0</v>
          </cell>
          <cell r="S301" t="str">
            <v>Não</v>
          </cell>
          <cell r="T301" t="str">
            <v xml:space="preserve">HLBU1173983           </v>
          </cell>
          <cell r="U301" t="str">
            <v>24/02/2022</v>
          </cell>
          <cell r="V301" t="str">
            <v>25/02/2022</v>
          </cell>
          <cell r="W301" t="str">
            <v>Carlos A5410502022</v>
          </cell>
          <cell r="X301" t="str">
            <v>MBB</v>
          </cell>
          <cell r="Y301" t="str">
            <v/>
          </cell>
          <cell r="Z301" t="str">
            <v xml:space="preserve">7 </v>
          </cell>
          <cell r="AA301" t="str">
            <v>3</v>
          </cell>
          <cell r="AB301" t="str">
            <v>53</v>
          </cell>
          <cell r="AC301" t="str">
            <v>11</v>
          </cell>
          <cell r="AD301" t="str">
            <v xml:space="preserve">HLBU1173983              </v>
          </cell>
          <cell r="AE301" t="str">
            <v/>
          </cell>
          <cell r="AF301" t="str">
            <v/>
          </cell>
          <cell r="AG301" t="str">
            <v>13682900</v>
          </cell>
          <cell r="AH301" t="str">
            <v>Pendente</v>
          </cell>
          <cell r="AI301" t="str">
            <v>Não</v>
          </cell>
          <cell r="AJ301" t="str">
            <v>06/02/2022</v>
          </cell>
          <cell r="AK301" t="str">
            <v>Marítimo</v>
          </cell>
          <cell r="AL301" t="str">
            <v>11/02/2022</v>
          </cell>
          <cell r="AM301" t="str">
            <v>24/02/2022</v>
          </cell>
          <cell r="AN301" t="str">
            <v xml:space="preserve">          </v>
          </cell>
        </row>
        <row r="302">
          <cell r="B302">
            <v>80534826</v>
          </cell>
          <cell r="C302" t="str">
            <v xml:space="preserve">540201574 </v>
          </cell>
          <cell r="E302" t="str">
            <v/>
          </cell>
          <cell r="F302" t="str">
            <v/>
          </cell>
          <cell r="G302" t="str">
            <v xml:space="preserve">MSC ATHENS                                        </v>
          </cell>
          <cell r="I302" t="str">
            <v/>
          </cell>
          <cell r="J302">
            <v>131</v>
          </cell>
          <cell r="K302" t="str">
            <v>26</v>
          </cell>
          <cell r="L302" t="str">
            <v>131</v>
          </cell>
          <cell r="M302" t="str">
            <v>873</v>
          </cell>
          <cell r="N302" t="str">
            <v>38</v>
          </cell>
          <cell r="O302" t="str">
            <v>1</v>
          </cell>
          <cell r="P302" t="str">
            <v>9</v>
          </cell>
          <cell r="Q302" t="str">
            <v>0</v>
          </cell>
          <cell r="R302" t="str">
            <v>0</v>
          </cell>
          <cell r="S302" t="str">
            <v>Não</v>
          </cell>
          <cell r="T302" t="str">
            <v xml:space="preserve">TGBU5922674           </v>
          </cell>
          <cell r="V302" t="str">
            <v/>
          </cell>
          <cell r="W302" t="str">
            <v/>
          </cell>
          <cell r="X302" t="str">
            <v/>
          </cell>
          <cell r="Y302" t="str">
            <v/>
          </cell>
          <cell r="Z302" t="str">
            <v xml:space="preserve">7 </v>
          </cell>
          <cell r="AA302" t="str">
            <v>0</v>
          </cell>
          <cell r="AB302" t="str">
            <v>64</v>
          </cell>
          <cell r="AC302" t="str">
            <v>11</v>
          </cell>
          <cell r="AD302" t="str">
            <v xml:space="preserve">TGBU5922674              </v>
          </cell>
          <cell r="AE302" t="str">
            <v/>
          </cell>
          <cell r="AF302" t="str">
            <v/>
          </cell>
          <cell r="AG302" t="str">
            <v>13682900</v>
          </cell>
          <cell r="AH302" t="str">
            <v>Pendente</v>
          </cell>
          <cell r="AI302" t="str">
            <v>Não</v>
          </cell>
          <cell r="AJ302" t="str">
            <v>06/02/2022</v>
          </cell>
          <cell r="AK302" t="str">
            <v>Marítimo</v>
          </cell>
          <cell r="AL302" t="str">
            <v>11/02/2022</v>
          </cell>
          <cell r="AM302" t="str">
            <v>24/02/2022</v>
          </cell>
          <cell r="AN302" t="str">
            <v xml:space="preserve">          </v>
          </cell>
        </row>
        <row r="303">
          <cell r="B303">
            <v>80534830</v>
          </cell>
          <cell r="C303" t="str">
            <v xml:space="preserve">540201575 </v>
          </cell>
          <cell r="E303" t="str">
            <v/>
          </cell>
          <cell r="F303" t="str">
            <v/>
          </cell>
          <cell r="G303" t="str">
            <v xml:space="preserve">MSC ATHENS                                        </v>
          </cell>
          <cell r="I303" t="str">
            <v/>
          </cell>
          <cell r="J303">
            <v>43</v>
          </cell>
          <cell r="K303" t="str">
            <v>18</v>
          </cell>
          <cell r="L303" t="str">
            <v>43</v>
          </cell>
          <cell r="M303" t="str">
            <v>315</v>
          </cell>
          <cell r="N303" t="str">
            <v>15</v>
          </cell>
          <cell r="O303" t="str">
            <v>22</v>
          </cell>
          <cell r="P303" t="str">
            <v>116</v>
          </cell>
          <cell r="Q303" t="str">
            <v>0</v>
          </cell>
          <cell r="R303" t="str">
            <v>0</v>
          </cell>
          <cell r="S303" t="str">
            <v>Não</v>
          </cell>
          <cell r="T303" t="str">
            <v xml:space="preserve">TCNU8661110           </v>
          </cell>
          <cell r="U303" t="str">
            <v>09/03/2022</v>
          </cell>
          <cell r="V303" t="str">
            <v/>
          </cell>
          <cell r="W303" t="str">
            <v/>
          </cell>
          <cell r="X303" t="str">
            <v/>
          </cell>
          <cell r="Y303" t="str">
            <v/>
          </cell>
          <cell r="Z303" t="str">
            <v xml:space="preserve">7 </v>
          </cell>
          <cell r="AA303" t="str">
            <v>1</v>
          </cell>
          <cell r="AB303" t="str">
            <v>69</v>
          </cell>
          <cell r="AC303" t="str">
            <v>11</v>
          </cell>
          <cell r="AD303" t="str">
            <v xml:space="preserve">TCNU8661110              </v>
          </cell>
          <cell r="AE303" t="str">
            <v/>
          </cell>
          <cell r="AF303" t="str">
            <v/>
          </cell>
          <cell r="AG303" t="str">
            <v>13682900</v>
          </cell>
          <cell r="AH303" t="str">
            <v>Pendente</v>
          </cell>
          <cell r="AI303" t="str">
            <v>Não</v>
          </cell>
          <cell r="AJ303" t="str">
            <v>06/02/2022</v>
          </cell>
          <cell r="AK303" t="str">
            <v>Marítimo</v>
          </cell>
          <cell r="AL303" t="str">
            <v>11/02/2022</v>
          </cell>
          <cell r="AM303" t="str">
            <v>24/02/2022</v>
          </cell>
          <cell r="AN303" t="str">
            <v xml:space="preserve">          </v>
          </cell>
        </row>
        <row r="304">
          <cell r="B304">
            <v>80534917</v>
          </cell>
          <cell r="C304" t="str">
            <v xml:space="preserve">540201576 </v>
          </cell>
          <cell r="E304" t="str">
            <v/>
          </cell>
          <cell r="F304" t="str">
            <v/>
          </cell>
          <cell r="G304" t="str">
            <v xml:space="preserve">MSC ATHENS                                        </v>
          </cell>
          <cell r="I304" t="str">
            <v/>
          </cell>
          <cell r="J304">
            <v>66</v>
          </cell>
          <cell r="K304" t="str">
            <v>23</v>
          </cell>
          <cell r="L304" t="str">
            <v>66</v>
          </cell>
          <cell r="M304" t="str">
            <v>167</v>
          </cell>
          <cell r="N304" t="str">
            <v>26</v>
          </cell>
          <cell r="O304" t="str">
            <v>6</v>
          </cell>
          <cell r="P304" t="str">
            <v>1</v>
          </cell>
          <cell r="Q304" t="str">
            <v>0</v>
          </cell>
          <cell r="R304" t="str">
            <v>0</v>
          </cell>
          <cell r="S304" t="str">
            <v>Não</v>
          </cell>
          <cell r="T304" t="str">
            <v xml:space="preserve">CAIU4308544           </v>
          </cell>
          <cell r="U304" t="str">
            <v>03/03/2022</v>
          </cell>
          <cell r="V304" t="str">
            <v/>
          </cell>
          <cell r="W304" t="str">
            <v>CJ. CAMBIO ( ALVARO ) PUXE SBL</v>
          </cell>
          <cell r="X304" t="str">
            <v>SBL</v>
          </cell>
          <cell r="Y304" t="str">
            <v/>
          </cell>
          <cell r="Z304" t="str">
            <v xml:space="preserve">7 </v>
          </cell>
          <cell r="AA304" t="str">
            <v>2</v>
          </cell>
          <cell r="AB304" t="str">
            <v>35</v>
          </cell>
          <cell r="AC304" t="str">
            <v>11</v>
          </cell>
          <cell r="AD304" t="str">
            <v xml:space="preserve">CAIU4308544              </v>
          </cell>
          <cell r="AE304" t="str">
            <v/>
          </cell>
          <cell r="AF304" t="str">
            <v/>
          </cell>
          <cell r="AG304" t="str">
            <v>13682900</v>
          </cell>
          <cell r="AH304" t="str">
            <v>Pendente</v>
          </cell>
          <cell r="AI304" t="str">
            <v>Não</v>
          </cell>
          <cell r="AJ304" t="str">
            <v>06/02/2022</v>
          </cell>
          <cell r="AK304" t="str">
            <v>Marítimo</v>
          </cell>
          <cell r="AL304" t="str">
            <v>11/02/2022</v>
          </cell>
          <cell r="AM304" t="str">
            <v>24/02/2022</v>
          </cell>
          <cell r="AN304" t="str">
            <v xml:space="preserve">          </v>
          </cell>
        </row>
        <row r="305">
          <cell r="B305">
            <v>80534937</v>
          </cell>
          <cell r="C305" t="str">
            <v xml:space="preserve">540201577 </v>
          </cell>
          <cell r="E305" t="str">
            <v/>
          </cell>
          <cell r="F305" t="str">
            <v/>
          </cell>
          <cell r="G305" t="str">
            <v xml:space="preserve">MSC ATHENS                                        </v>
          </cell>
          <cell r="I305" t="str">
            <v/>
          </cell>
          <cell r="J305">
            <v>3</v>
          </cell>
          <cell r="K305" t="str">
            <v>2</v>
          </cell>
          <cell r="L305" t="str">
            <v>3</v>
          </cell>
          <cell r="M305" t="str">
            <v>0</v>
          </cell>
          <cell r="N305" t="str">
            <v>0</v>
          </cell>
          <cell r="O305" t="str">
            <v>0</v>
          </cell>
          <cell r="P305" t="str">
            <v>20</v>
          </cell>
          <cell r="Q305" t="str">
            <v>0</v>
          </cell>
          <cell r="R305" t="str">
            <v>0</v>
          </cell>
          <cell r="S305" t="str">
            <v>Não</v>
          </cell>
          <cell r="T305" t="str">
            <v xml:space="preserve">NIDU5200173           </v>
          </cell>
          <cell r="V305" t="str">
            <v/>
          </cell>
          <cell r="W305" t="str">
            <v>EXO.TRANSM. GW6E-2800/200KV-12 ( TEZOTO-GIBA ) PUXE SBL</v>
          </cell>
          <cell r="X305" t="str">
            <v>SBL</v>
          </cell>
          <cell r="Y305" t="str">
            <v/>
          </cell>
          <cell r="Z305" t="str">
            <v xml:space="preserve">7 </v>
          </cell>
          <cell r="AA305" t="str">
            <v>0</v>
          </cell>
          <cell r="AB305" t="str">
            <v>20</v>
          </cell>
          <cell r="AC305" t="str">
            <v>11</v>
          </cell>
          <cell r="AD305" t="str">
            <v xml:space="preserve">NIDU5200173              </v>
          </cell>
          <cell r="AE305" t="str">
            <v/>
          </cell>
          <cell r="AF305" t="str">
            <v/>
          </cell>
          <cell r="AG305" t="str">
            <v>13682900</v>
          </cell>
          <cell r="AH305" t="str">
            <v>Pendente</v>
          </cell>
          <cell r="AI305" t="str">
            <v>Não</v>
          </cell>
          <cell r="AJ305" t="str">
            <v>06/02/2022</v>
          </cell>
          <cell r="AK305" t="str">
            <v>Marítimo</v>
          </cell>
          <cell r="AL305" t="str">
            <v>11/02/2022</v>
          </cell>
          <cell r="AM305" t="str">
            <v>24/02/2022</v>
          </cell>
          <cell r="AN305" t="str">
            <v xml:space="preserve">          </v>
          </cell>
        </row>
        <row r="306">
          <cell r="B306">
            <v>80534938</v>
          </cell>
          <cell r="C306" t="str">
            <v xml:space="preserve">540201578 </v>
          </cell>
          <cell r="E306" t="str">
            <v/>
          </cell>
          <cell r="F306" t="str">
            <v/>
          </cell>
          <cell r="G306" t="str">
            <v xml:space="preserve">MSC ATHENS                                        </v>
          </cell>
          <cell r="I306" t="str">
            <v/>
          </cell>
          <cell r="J306">
            <v>3</v>
          </cell>
          <cell r="K306" t="str">
            <v>2</v>
          </cell>
          <cell r="L306" t="str">
            <v>3</v>
          </cell>
          <cell r="M306" t="str">
            <v>0</v>
          </cell>
          <cell r="N306" t="str">
            <v>0</v>
          </cell>
          <cell r="O306" t="str">
            <v>4</v>
          </cell>
          <cell r="P306" t="str">
            <v>30</v>
          </cell>
          <cell r="Q306" t="str">
            <v>0</v>
          </cell>
          <cell r="R306" t="str">
            <v>0</v>
          </cell>
          <cell r="S306" t="str">
            <v>Não</v>
          </cell>
          <cell r="T306" t="str">
            <v xml:space="preserve">FSCU9443713           </v>
          </cell>
          <cell r="U306" t="str">
            <v>23/02/2022</v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 xml:space="preserve">7 </v>
          </cell>
          <cell r="AA306" t="str">
            <v>1</v>
          </cell>
          <cell r="AB306" t="str">
            <v>34</v>
          </cell>
          <cell r="AC306" t="str">
            <v>11</v>
          </cell>
          <cell r="AD306" t="str">
            <v xml:space="preserve">FSCU9443713              </v>
          </cell>
          <cell r="AE306" t="str">
            <v/>
          </cell>
          <cell r="AF306" t="str">
            <v/>
          </cell>
          <cell r="AG306" t="str">
            <v>13682900</v>
          </cell>
          <cell r="AH306" t="str">
            <v>Pendente</v>
          </cell>
          <cell r="AI306" t="str">
            <v>Não</v>
          </cell>
          <cell r="AJ306" t="str">
            <v>06/02/2022</v>
          </cell>
          <cell r="AK306" t="str">
            <v>Marítimo</v>
          </cell>
          <cell r="AL306" t="str">
            <v>11/02/2022</v>
          </cell>
          <cell r="AM306" t="str">
            <v>24/02/2022</v>
          </cell>
          <cell r="AN306" t="str">
            <v xml:space="preserve">          </v>
          </cell>
        </row>
        <row r="307">
          <cell r="B307">
            <v>80534945</v>
          </cell>
          <cell r="C307" t="str">
            <v xml:space="preserve">540201579 </v>
          </cell>
          <cell r="E307" t="str">
            <v/>
          </cell>
          <cell r="F307" t="str">
            <v/>
          </cell>
          <cell r="G307" t="str">
            <v xml:space="preserve">MSC ATHENS                                        </v>
          </cell>
          <cell r="I307" t="str">
            <v/>
          </cell>
          <cell r="J307">
            <v>40</v>
          </cell>
          <cell r="K307" t="str">
            <v>10</v>
          </cell>
          <cell r="L307" t="str">
            <v>40</v>
          </cell>
          <cell r="M307" t="str">
            <v>285</v>
          </cell>
          <cell r="N307" t="str">
            <v>27</v>
          </cell>
          <cell r="O307" t="str">
            <v>8</v>
          </cell>
          <cell r="P307" t="str">
            <v>22</v>
          </cell>
          <cell r="Q307" t="str">
            <v>0</v>
          </cell>
          <cell r="R307" t="str">
            <v>0</v>
          </cell>
          <cell r="S307" t="str">
            <v>Não</v>
          </cell>
          <cell r="T307" t="str">
            <v xml:space="preserve">TCLU5433980           </v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 xml:space="preserve">7 </v>
          </cell>
          <cell r="AA307" t="str">
            <v>0</v>
          </cell>
          <cell r="AB307" t="str">
            <v>41</v>
          </cell>
          <cell r="AC307" t="str">
            <v>11</v>
          </cell>
          <cell r="AD307" t="str">
            <v xml:space="preserve">TCLU5433980              </v>
          </cell>
          <cell r="AE307" t="str">
            <v/>
          </cell>
          <cell r="AF307" t="str">
            <v/>
          </cell>
          <cell r="AG307" t="str">
            <v>13682900</v>
          </cell>
          <cell r="AH307" t="str">
            <v>Pendente</v>
          </cell>
          <cell r="AI307" t="str">
            <v>Não</v>
          </cell>
          <cell r="AJ307" t="str">
            <v>06/02/2022</v>
          </cell>
          <cell r="AK307" t="str">
            <v>Marítimo</v>
          </cell>
          <cell r="AL307" t="str">
            <v>11/02/2022</v>
          </cell>
          <cell r="AM307" t="str">
            <v>24/02/2022</v>
          </cell>
          <cell r="AN307" t="str">
            <v xml:space="preserve">          </v>
          </cell>
        </row>
        <row r="308">
          <cell r="B308">
            <v>80534947</v>
          </cell>
          <cell r="C308" t="str">
            <v xml:space="preserve">540201580 </v>
          </cell>
          <cell r="E308" t="str">
            <v/>
          </cell>
          <cell r="F308" t="str">
            <v/>
          </cell>
          <cell r="G308" t="str">
            <v xml:space="preserve">MSC ATHENS                                        </v>
          </cell>
          <cell r="I308" t="str">
            <v/>
          </cell>
          <cell r="J308">
            <v>1</v>
          </cell>
          <cell r="K308" t="str">
            <v/>
          </cell>
          <cell r="L308" t="str">
            <v>1</v>
          </cell>
          <cell r="M308" t="str">
            <v>0</v>
          </cell>
          <cell r="N308" t="str">
            <v>0</v>
          </cell>
          <cell r="O308" t="str">
            <v>30</v>
          </cell>
          <cell r="P308" t="str">
            <v>0</v>
          </cell>
          <cell r="Q308" t="str">
            <v>0</v>
          </cell>
          <cell r="R308" t="str">
            <v>0</v>
          </cell>
          <cell r="S308" t="str">
            <v>Não</v>
          </cell>
          <cell r="T308" t="str">
            <v xml:space="preserve">TCKU6556472           </v>
          </cell>
          <cell r="U308" t="str">
            <v>08/03/2022</v>
          </cell>
          <cell r="V308" t="str">
            <v/>
          </cell>
          <cell r="W308" t="str">
            <v/>
          </cell>
          <cell r="X308" t="str">
            <v/>
          </cell>
          <cell r="Y308" t="str">
            <v/>
          </cell>
          <cell r="Z308" t="str">
            <v xml:space="preserve">7 </v>
          </cell>
          <cell r="AA308" t="str">
            <v>1</v>
          </cell>
          <cell r="AB308" t="str">
            <v>30</v>
          </cell>
          <cell r="AC308" t="str">
            <v>11</v>
          </cell>
          <cell r="AD308" t="str">
            <v xml:space="preserve">TCKU6556472              </v>
          </cell>
          <cell r="AE308" t="str">
            <v/>
          </cell>
          <cell r="AF308" t="str">
            <v/>
          </cell>
          <cell r="AG308" t="str">
            <v>13682900</v>
          </cell>
          <cell r="AH308" t="str">
            <v>Pendente</v>
          </cell>
          <cell r="AI308" t="str">
            <v>Não</v>
          </cell>
          <cell r="AJ308" t="str">
            <v>06/02/2022</v>
          </cell>
          <cell r="AK308" t="str">
            <v>Marítimo</v>
          </cell>
          <cell r="AL308" t="str">
            <v>11/02/2022</v>
          </cell>
          <cell r="AM308" t="str">
            <v>24/02/2022</v>
          </cell>
          <cell r="AN308" t="str">
            <v xml:space="preserve">          </v>
          </cell>
        </row>
        <row r="309">
          <cell r="B309">
            <v>80535424</v>
          </cell>
          <cell r="C309" t="str">
            <v xml:space="preserve">540201581 </v>
          </cell>
          <cell r="E309" t="str">
            <v/>
          </cell>
          <cell r="F309" t="str">
            <v/>
          </cell>
          <cell r="G309" t="str">
            <v xml:space="preserve">MSC ATHENS                                        </v>
          </cell>
          <cell r="I309" t="str">
            <v/>
          </cell>
          <cell r="J309">
            <v>6</v>
          </cell>
          <cell r="K309" t="str">
            <v>3</v>
          </cell>
          <cell r="L309" t="str">
            <v>6</v>
          </cell>
          <cell r="M309" t="str">
            <v>0</v>
          </cell>
          <cell r="N309" t="str">
            <v>20</v>
          </cell>
          <cell r="O309" t="str">
            <v>3</v>
          </cell>
          <cell r="P309" t="str">
            <v>0</v>
          </cell>
          <cell r="Q309" t="str">
            <v>0</v>
          </cell>
          <cell r="R309" t="str">
            <v>0</v>
          </cell>
          <cell r="S309" t="str">
            <v>Não</v>
          </cell>
          <cell r="T309" t="str">
            <v xml:space="preserve">TLLU5863994           </v>
          </cell>
          <cell r="V309" t="str">
            <v/>
          </cell>
          <cell r="W309" t="str">
            <v>BANCOS ( ALVARO ) PUXE SBL</v>
          </cell>
          <cell r="X309" t="str">
            <v>SBL</v>
          </cell>
          <cell r="Y309" t="str">
            <v/>
          </cell>
          <cell r="Z309" t="str">
            <v xml:space="preserve">7 </v>
          </cell>
          <cell r="AA309" t="str">
            <v>0</v>
          </cell>
          <cell r="AB309" t="str">
            <v>23</v>
          </cell>
          <cell r="AC309" t="str">
            <v>11</v>
          </cell>
          <cell r="AD309" t="str">
            <v xml:space="preserve">TLLU5863994              </v>
          </cell>
          <cell r="AE309" t="str">
            <v/>
          </cell>
          <cell r="AF309" t="str">
            <v/>
          </cell>
          <cell r="AG309" t="str">
            <v>13682900</v>
          </cell>
          <cell r="AH309" t="str">
            <v>Pendente</v>
          </cell>
          <cell r="AI309" t="str">
            <v>Não</v>
          </cell>
          <cell r="AJ309" t="str">
            <v>06/02/2022</v>
          </cell>
          <cell r="AK309" t="str">
            <v>Marítimo</v>
          </cell>
          <cell r="AL309" t="str">
            <v>11/02/2022</v>
          </cell>
          <cell r="AM309" t="str">
            <v>24/02/2022</v>
          </cell>
          <cell r="AN309" t="str">
            <v xml:space="preserve">          </v>
          </cell>
        </row>
        <row r="310">
          <cell r="B310">
            <v>80535430</v>
          </cell>
          <cell r="C310" t="str">
            <v xml:space="preserve">540201582 </v>
          </cell>
          <cell r="E310" t="str">
            <v/>
          </cell>
          <cell r="F310" t="str">
            <v/>
          </cell>
          <cell r="G310" t="str">
            <v xml:space="preserve">MSC ATHENS                                        </v>
          </cell>
          <cell r="I310" t="str">
            <v/>
          </cell>
          <cell r="J310">
            <v>66</v>
          </cell>
          <cell r="K310" t="str">
            <v>15</v>
          </cell>
          <cell r="L310" t="str">
            <v>66</v>
          </cell>
          <cell r="M310" t="str">
            <v>485</v>
          </cell>
          <cell r="N310" t="str">
            <v>17</v>
          </cell>
          <cell r="O310" t="str">
            <v>2</v>
          </cell>
          <cell r="P310" t="str">
            <v>24</v>
          </cell>
          <cell r="Q310" t="str">
            <v>0</v>
          </cell>
          <cell r="R310" t="str">
            <v>0</v>
          </cell>
          <cell r="S310" t="str">
            <v>Não</v>
          </cell>
          <cell r="T310" t="str">
            <v xml:space="preserve">TCLU8345178           </v>
          </cell>
          <cell r="U310" t="str">
            <v>25/02/2022</v>
          </cell>
          <cell r="V310" t="str">
            <v/>
          </cell>
          <cell r="W310" t="str">
            <v/>
          </cell>
          <cell r="X310" t="str">
            <v/>
          </cell>
          <cell r="Y310" t="str">
            <v/>
          </cell>
          <cell r="Z310" t="str">
            <v xml:space="preserve">7 </v>
          </cell>
          <cell r="AA310" t="str">
            <v>2</v>
          </cell>
          <cell r="AB310" t="str">
            <v>51</v>
          </cell>
          <cell r="AC310" t="str">
            <v>11</v>
          </cell>
          <cell r="AD310" t="str">
            <v xml:space="preserve">TCLU8345178              </v>
          </cell>
          <cell r="AE310" t="str">
            <v/>
          </cell>
          <cell r="AF310" t="str">
            <v/>
          </cell>
          <cell r="AG310" t="str">
            <v>13682900</v>
          </cell>
          <cell r="AH310" t="str">
            <v>Pendente</v>
          </cell>
          <cell r="AI310" t="str">
            <v>Não</v>
          </cell>
          <cell r="AJ310" t="str">
            <v>06/02/2022</v>
          </cell>
          <cell r="AK310" t="str">
            <v>Marítimo</v>
          </cell>
          <cell r="AL310" t="str">
            <v>11/02/2022</v>
          </cell>
          <cell r="AM310" t="str">
            <v>24/02/2022</v>
          </cell>
          <cell r="AN310" t="str">
            <v xml:space="preserve">          </v>
          </cell>
        </row>
        <row r="311">
          <cell r="B311">
            <v>80535464</v>
          </cell>
          <cell r="C311" t="str">
            <v xml:space="preserve">540201583 </v>
          </cell>
          <cell r="E311" t="str">
            <v/>
          </cell>
          <cell r="F311" t="str">
            <v/>
          </cell>
          <cell r="G311" t="str">
            <v xml:space="preserve">MSC ATHENS                                        </v>
          </cell>
          <cell r="I311" t="str">
            <v/>
          </cell>
          <cell r="J311">
            <v>1</v>
          </cell>
          <cell r="K311" t="str">
            <v>1</v>
          </cell>
          <cell r="L311" t="str">
            <v>1</v>
          </cell>
          <cell r="M311" t="str">
            <v>0</v>
          </cell>
          <cell r="N311" t="str">
            <v>0</v>
          </cell>
          <cell r="O311" t="str">
            <v>20</v>
          </cell>
          <cell r="P311" t="str">
            <v>0</v>
          </cell>
          <cell r="Q311" t="str">
            <v>0</v>
          </cell>
          <cell r="R311" t="str">
            <v>0</v>
          </cell>
          <cell r="S311" t="str">
            <v>Não</v>
          </cell>
          <cell r="T311" t="str">
            <v xml:space="preserve">HAMU1192366           </v>
          </cell>
          <cell r="V311" t="str">
            <v/>
          </cell>
          <cell r="W311" t="str">
            <v>PORTA-OBJETOS AREA DO TETO ( ALVARO ) PUXE SBL</v>
          </cell>
          <cell r="X311" t="str">
            <v>SBL</v>
          </cell>
          <cell r="Y311" t="str">
            <v/>
          </cell>
          <cell r="Z311" t="str">
            <v xml:space="preserve">7 </v>
          </cell>
          <cell r="AA311" t="str">
            <v>0</v>
          </cell>
          <cell r="AB311" t="str">
            <v>20</v>
          </cell>
          <cell r="AC311" t="str">
            <v>11</v>
          </cell>
          <cell r="AD311" t="str">
            <v xml:space="preserve">HAMU1192366              </v>
          </cell>
          <cell r="AE311" t="str">
            <v/>
          </cell>
          <cell r="AF311" t="str">
            <v/>
          </cell>
          <cell r="AG311" t="str">
            <v>13682900</v>
          </cell>
          <cell r="AH311" t="str">
            <v>Pendente</v>
          </cell>
          <cell r="AI311" t="str">
            <v>Não</v>
          </cell>
          <cell r="AJ311" t="str">
            <v>06/02/2022</v>
          </cell>
          <cell r="AK311" t="str">
            <v>Marítimo</v>
          </cell>
          <cell r="AL311" t="str">
            <v>11/02/2022</v>
          </cell>
          <cell r="AM311" t="str">
            <v>24/02/2022</v>
          </cell>
          <cell r="AN311" t="str">
            <v xml:space="preserve">          </v>
          </cell>
        </row>
        <row r="312">
          <cell r="B312">
            <v>80534934</v>
          </cell>
          <cell r="C312" t="str">
            <v xml:space="preserve">540201584 </v>
          </cell>
          <cell r="E312" t="str">
            <v/>
          </cell>
          <cell r="F312" t="str">
            <v/>
          </cell>
          <cell r="G312" t="str">
            <v xml:space="preserve">MSC ATHENS                                        </v>
          </cell>
          <cell r="I312" t="str">
            <v/>
          </cell>
          <cell r="J312">
            <v>16</v>
          </cell>
          <cell r="K312" t="str">
            <v>7</v>
          </cell>
          <cell r="L312" t="str">
            <v>16</v>
          </cell>
          <cell r="M312" t="str">
            <v>4</v>
          </cell>
          <cell r="N312" t="str">
            <v>2</v>
          </cell>
          <cell r="O312" t="str">
            <v>12</v>
          </cell>
          <cell r="P312" t="str">
            <v>9</v>
          </cell>
          <cell r="Q312" t="str">
            <v>0</v>
          </cell>
          <cell r="R312" t="str">
            <v>0</v>
          </cell>
          <cell r="S312" t="str">
            <v>Não</v>
          </cell>
          <cell r="T312" t="str">
            <v xml:space="preserve">TCLU5110251           </v>
          </cell>
          <cell r="V312" t="str">
            <v/>
          </cell>
          <cell r="W312" t="str">
            <v>(SNS) TROCA DE NOTA</v>
          </cell>
          <cell r="X312" t="str">
            <v/>
          </cell>
          <cell r="Y312" t="str">
            <v/>
          </cell>
          <cell r="Z312" t="str">
            <v xml:space="preserve">7 </v>
          </cell>
          <cell r="AA312" t="str">
            <v>0</v>
          </cell>
          <cell r="AB312" t="str">
            <v>26</v>
          </cell>
          <cell r="AC312" t="str">
            <v>11</v>
          </cell>
          <cell r="AD312" t="str">
            <v xml:space="preserve">TCLU5110251              </v>
          </cell>
          <cell r="AE312" t="str">
            <v/>
          </cell>
          <cell r="AF312" t="str">
            <v/>
          </cell>
          <cell r="AG312" t="str">
            <v>13682900</v>
          </cell>
          <cell r="AH312" t="str">
            <v>Pendente</v>
          </cell>
          <cell r="AI312" t="str">
            <v>Não</v>
          </cell>
          <cell r="AJ312" t="str">
            <v>06/02/2022</v>
          </cell>
          <cell r="AK312" t="str">
            <v>Marítimo</v>
          </cell>
          <cell r="AL312" t="str">
            <v>11/02/2022</v>
          </cell>
          <cell r="AM312" t="str">
            <v>24/02/2022</v>
          </cell>
          <cell r="AN312" t="str">
            <v xml:space="preserve">          </v>
          </cell>
        </row>
        <row r="313">
          <cell r="B313">
            <v>80535465</v>
          </cell>
          <cell r="C313" t="str">
            <v xml:space="preserve">540201585 </v>
          </cell>
          <cell r="E313" t="str">
            <v/>
          </cell>
          <cell r="F313" t="str">
            <v/>
          </cell>
          <cell r="G313" t="str">
            <v xml:space="preserve">MSC ATHENS                                        </v>
          </cell>
          <cell r="I313" t="str">
            <v/>
          </cell>
          <cell r="J313">
            <v>1</v>
          </cell>
          <cell r="K313" t="str">
            <v>1</v>
          </cell>
          <cell r="L313" t="str">
            <v>1</v>
          </cell>
          <cell r="M313" t="str">
            <v>0</v>
          </cell>
          <cell r="N313" t="str">
            <v>0</v>
          </cell>
          <cell r="O313" t="str">
            <v>20</v>
          </cell>
          <cell r="P313" t="str">
            <v>0</v>
          </cell>
          <cell r="Q313" t="str">
            <v>0</v>
          </cell>
          <cell r="R313" t="str">
            <v>0</v>
          </cell>
          <cell r="S313" t="str">
            <v>Não</v>
          </cell>
          <cell r="T313" t="str">
            <v xml:space="preserve">HAMU1302186           </v>
          </cell>
          <cell r="V313" t="str">
            <v/>
          </cell>
          <cell r="W313" t="str">
            <v>PORTA-OBJETOS AREA DO TETO ( ALVARO ) PUXE SBL</v>
          </cell>
          <cell r="X313" t="str">
            <v>SBL</v>
          </cell>
          <cell r="Y313" t="str">
            <v/>
          </cell>
          <cell r="Z313" t="str">
            <v xml:space="preserve">7 </v>
          </cell>
          <cell r="AA313" t="str">
            <v>0</v>
          </cell>
          <cell r="AB313" t="str">
            <v>20</v>
          </cell>
          <cell r="AC313" t="str">
            <v>11</v>
          </cell>
          <cell r="AD313" t="str">
            <v xml:space="preserve">HAMU1302186              </v>
          </cell>
          <cell r="AE313" t="str">
            <v/>
          </cell>
          <cell r="AF313" t="str">
            <v/>
          </cell>
          <cell r="AG313" t="str">
            <v>13682900</v>
          </cell>
          <cell r="AH313" t="str">
            <v>Pendente</v>
          </cell>
          <cell r="AI313" t="str">
            <v>Não</v>
          </cell>
          <cell r="AJ313" t="str">
            <v>06/02/2022</v>
          </cell>
          <cell r="AK313" t="str">
            <v>Marítimo</v>
          </cell>
          <cell r="AL313" t="str">
            <v>11/02/2022</v>
          </cell>
          <cell r="AM313" t="str">
            <v>24/02/2022</v>
          </cell>
          <cell r="AN313" t="str">
            <v xml:space="preserve">          </v>
          </cell>
        </row>
        <row r="314">
          <cell r="B314">
            <v>80534939</v>
          </cell>
          <cell r="C314" t="str">
            <v xml:space="preserve">540201586 </v>
          </cell>
          <cell r="E314" t="str">
            <v/>
          </cell>
          <cell r="F314" t="str">
            <v/>
          </cell>
          <cell r="G314" t="str">
            <v xml:space="preserve">MSC ATHENS                                        </v>
          </cell>
          <cell r="I314" t="str">
            <v/>
          </cell>
          <cell r="J314">
            <v>4</v>
          </cell>
          <cell r="K314" t="str">
            <v>3</v>
          </cell>
          <cell r="L314" t="str">
            <v>4</v>
          </cell>
          <cell r="M314" t="str">
            <v>0</v>
          </cell>
          <cell r="N314" t="str">
            <v>6</v>
          </cell>
          <cell r="O314" t="str">
            <v>0</v>
          </cell>
          <cell r="P314" t="str">
            <v>34</v>
          </cell>
          <cell r="Q314" t="str">
            <v>0</v>
          </cell>
          <cell r="R314" t="str">
            <v>0</v>
          </cell>
          <cell r="S314" t="str">
            <v>Não</v>
          </cell>
          <cell r="T314" t="str">
            <v xml:space="preserve">TGBU5457741           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 xml:space="preserve">7 </v>
          </cell>
          <cell r="AA314" t="str">
            <v>0</v>
          </cell>
          <cell r="AB314" t="str">
            <v>40</v>
          </cell>
          <cell r="AC314" t="str">
            <v>11</v>
          </cell>
          <cell r="AD314" t="str">
            <v xml:space="preserve">TGBU5457741              </v>
          </cell>
          <cell r="AE314" t="str">
            <v/>
          </cell>
          <cell r="AF314" t="str">
            <v/>
          </cell>
          <cell r="AG314" t="str">
            <v>13682900</v>
          </cell>
          <cell r="AH314" t="str">
            <v>Pendente</v>
          </cell>
          <cell r="AI314" t="str">
            <v>Não</v>
          </cell>
          <cell r="AJ314" t="str">
            <v>06/02/2022</v>
          </cell>
          <cell r="AK314" t="str">
            <v>Marítimo</v>
          </cell>
          <cell r="AL314" t="str">
            <v>11/02/2022</v>
          </cell>
          <cell r="AM314" t="str">
            <v>24/02/2022</v>
          </cell>
          <cell r="AN314" t="str">
            <v xml:space="preserve">          </v>
          </cell>
        </row>
        <row r="315">
          <cell r="B315">
            <v>80534966</v>
          </cell>
          <cell r="C315" t="str">
            <v xml:space="preserve">540201587 </v>
          </cell>
          <cell r="E315" t="str">
            <v/>
          </cell>
          <cell r="F315" t="str">
            <v/>
          </cell>
          <cell r="G315" t="str">
            <v xml:space="preserve">MSC ATHENS                                        </v>
          </cell>
          <cell r="I315" t="str">
            <v/>
          </cell>
          <cell r="J315">
            <v>12</v>
          </cell>
          <cell r="K315" t="str">
            <v>3</v>
          </cell>
          <cell r="L315" t="str">
            <v>12</v>
          </cell>
          <cell r="M315" t="str">
            <v>0</v>
          </cell>
          <cell r="N315" t="str">
            <v>28</v>
          </cell>
          <cell r="O315" t="str">
            <v>36</v>
          </cell>
          <cell r="P315" t="str">
            <v>5</v>
          </cell>
          <cell r="Q315" t="str">
            <v>0</v>
          </cell>
          <cell r="R315" t="str">
            <v>0</v>
          </cell>
          <cell r="S315" t="str">
            <v>Não</v>
          </cell>
          <cell r="T315" t="str">
            <v xml:space="preserve">HLBU3096103           </v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 xml:space="preserve">7 </v>
          </cell>
          <cell r="AA315" t="str">
            <v>0</v>
          </cell>
          <cell r="AB315" t="str">
            <v>69</v>
          </cell>
          <cell r="AC315" t="str">
            <v>11</v>
          </cell>
          <cell r="AD315" t="str">
            <v xml:space="preserve">HLBU3096103              </v>
          </cell>
          <cell r="AE315" t="str">
            <v/>
          </cell>
          <cell r="AF315" t="str">
            <v/>
          </cell>
          <cell r="AG315" t="str">
            <v>13682900</v>
          </cell>
          <cell r="AH315" t="str">
            <v>Pendente</v>
          </cell>
          <cell r="AI315" t="str">
            <v>Não</v>
          </cell>
          <cell r="AJ315" t="str">
            <v>06/02/2022</v>
          </cell>
          <cell r="AK315" t="str">
            <v>Marítimo</v>
          </cell>
          <cell r="AL315" t="str">
            <v>11/02/2022</v>
          </cell>
          <cell r="AM315" t="str">
            <v>24/02/2022</v>
          </cell>
          <cell r="AN315" t="str">
            <v xml:space="preserve">          </v>
          </cell>
        </row>
        <row r="316">
          <cell r="B316">
            <v>80535466</v>
          </cell>
          <cell r="C316" t="str">
            <v xml:space="preserve">540201588 </v>
          </cell>
          <cell r="E316" t="str">
            <v/>
          </cell>
          <cell r="F316" t="str">
            <v/>
          </cell>
          <cell r="G316" t="str">
            <v xml:space="preserve">MSC ATHENS                                        </v>
          </cell>
          <cell r="I316" t="str">
            <v/>
          </cell>
          <cell r="J316">
            <v>1</v>
          </cell>
          <cell r="K316" t="str">
            <v>1</v>
          </cell>
          <cell r="L316" t="str">
            <v>1</v>
          </cell>
          <cell r="M316" t="str">
            <v>0</v>
          </cell>
          <cell r="N316" t="str">
            <v>0</v>
          </cell>
          <cell r="O316" t="str">
            <v>20</v>
          </cell>
          <cell r="P316" t="str">
            <v>0</v>
          </cell>
          <cell r="Q316" t="str">
            <v>0</v>
          </cell>
          <cell r="R316" t="str">
            <v>0</v>
          </cell>
          <cell r="S316" t="str">
            <v>Não</v>
          </cell>
          <cell r="T316" t="str">
            <v xml:space="preserve">GLDU7330392           </v>
          </cell>
          <cell r="V316" t="str">
            <v/>
          </cell>
          <cell r="W316" t="str">
            <v>PORTA-OBJETOS AREA DO TETO ( ALVARO ) PUXE SBL</v>
          </cell>
          <cell r="X316" t="str">
            <v>SBL</v>
          </cell>
          <cell r="Y316" t="str">
            <v/>
          </cell>
          <cell r="Z316" t="str">
            <v xml:space="preserve">7 </v>
          </cell>
          <cell r="AA316" t="str">
            <v>0</v>
          </cell>
          <cell r="AB316" t="str">
            <v>20</v>
          </cell>
          <cell r="AC316" t="str">
            <v>11</v>
          </cell>
          <cell r="AD316" t="str">
            <v xml:space="preserve">GLDU7330392              </v>
          </cell>
          <cell r="AE316" t="str">
            <v/>
          </cell>
          <cell r="AF316" t="str">
            <v/>
          </cell>
          <cell r="AG316" t="str">
            <v>13682900</v>
          </cell>
          <cell r="AH316" t="str">
            <v>Pendente</v>
          </cell>
          <cell r="AI316" t="str">
            <v>Não</v>
          </cell>
          <cell r="AJ316" t="str">
            <v>06/02/2022</v>
          </cell>
          <cell r="AK316" t="str">
            <v>Marítimo</v>
          </cell>
          <cell r="AL316" t="str">
            <v>11/02/2022</v>
          </cell>
          <cell r="AM316" t="str">
            <v>24/02/2022</v>
          </cell>
          <cell r="AN316" t="str">
            <v xml:space="preserve">          </v>
          </cell>
        </row>
        <row r="317">
          <cell r="B317">
            <v>80534967</v>
          </cell>
          <cell r="C317" t="str">
            <v xml:space="preserve">540201589 </v>
          </cell>
          <cell r="E317" t="str">
            <v/>
          </cell>
          <cell r="F317" t="str">
            <v/>
          </cell>
          <cell r="G317" t="str">
            <v xml:space="preserve">MSC ATHENS                                        </v>
          </cell>
          <cell r="I317" t="str">
            <v/>
          </cell>
          <cell r="J317">
            <v>21</v>
          </cell>
          <cell r="K317" t="str">
            <v>5</v>
          </cell>
          <cell r="L317" t="str">
            <v>21</v>
          </cell>
          <cell r="M317" t="str">
            <v>0</v>
          </cell>
          <cell r="N317" t="str">
            <v>55</v>
          </cell>
          <cell r="O317" t="str">
            <v>6</v>
          </cell>
          <cell r="P317" t="str">
            <v>14</v>
          </cell>
          <cell r="Q317" t="str">
            <v>0</v>
          </cell>
          <cell r="R317" t="str">
            <v>0</v>
          </cell>
          <cell r="S317" t="str">
            <v>Não</v>
          </cell>
          <cell r="T317" t="str">
            <v xml:space="preserve">PCIU9502611           </v>
          </cell>
          <cell r="U317" t="str">
            <v>18/03/2022</v>
          </cell>
          <cell r="V317" t="str">
            <v/>
          </cell>
          <cell r="W317" t="str">
            <v/>
          </cell>
          <cell r="X317" t="str">
            <v/>
          </cell>
          <cell r="Y317" t="str">
            <v/>
          </cell>
          <cell r="Z317" t="str">
            <v xml:space="preserve">7 </v>
          </cell>
          <cell r="AA317" t="str">
            <v>1</v>
          </cell>
          <cell r="AB317" t="str">
            <v>75</v>
          </cell>
          <cell r="AC317" t="str">
            <v>11</v>
          </cell>
          <cell r="AD317" t="str">
            <v xml:space="preserve">PCIU9502611              </v>
          </cell>
          <cell r="AE317" t="str">
            <v/>
          </cell>
          <cell r="AF317" t="str">
            <v/>
          </cell>
          <cell r="AG317" t="str">
            <v>13682900</v>
          </cell>
          <cell r="AH317" t="str">
            <v>Pendente</v>
          </cell>
          <cell r="AI317" t="str">
            <v>Não</v>
          </cell>
          <cell r="AJ317" t="str">
            <v>06/02/2022</v>
          </cell>
          <cell r="AK317" t="str">
            <v>Marítimo</v>
          </cell>
          <cell r="AL317" t="str">
            <v>11/02/2022</v>
          </cell>
          <cell r="AM317" t="str">
            <v>24/02/2022</v>
          </cell>
          <cell r="AN317" t="str">
            <v xml:space="preserve">          </v>
          </cell>
        </row>
        <row r="318">
          <cell r="B318">
            <v>80535467</v>
          </cell>
          <cell r="C318" t="str">
            <v xml:space="preserve">540201590 </v>
          </cell>
          <cell r="E318" t="str">
            <v/>
          </cell>
          <cell r="F318" t="str">
            <v/>
          </cell>
          <cell r="G318" t="str">
            <v xml:space="preserve">MSC ATHENS                                        </v>
          </cell>
          <cell r="I318" t="str">
            <v/>
          </cell>
          <cell r="J318">
            <v>72</v>
          </cell>
          <cell r="K318" t="str">
            <v>16</v>
          </cell>
          <cell r="L318" t="str">
            <v>72</v>
          </cell>
          <cell r="M318" t="str">
            <v>518</v>
          </cell>
          <cell r="N318" t="str">
            <v>18</v>
          </cell>
          <cell r="O318" t="str">
            <v>16</v>
          </cell>
          <cell r="P318" t="str">
            <v>47</v>
          </cell>
          <cell r="Q318" t="str">
            <v>0</v>
          </cell>
          <cell r="R318" t="str">
            <v>0</v>
          </cell>
          <cell r="S318" t="str">
            <v>Não</v>
          </cell>
          <cell r="T318" t="str">
            <v xml:space="preserve">UACU5796407           </v>
          </cell>
          <cell r="U318" t="str">
            <v>02/02/2022</v>
          </cell>
          <cell r="V318" t="str">
            <v/>
          </cell>
          <cell r="W318" t="str">
            <v/>
          </cell>
          <cell r="X318" t="str">
            <v/>
          </cell>
          <cell r="Y318" t="str">
            <v/>
          </cell>
          <cell r="Z318" t="str">
            <v xml:space="preserve">7 </v>
          </cell>
          <cell r="AA318" t="str">
            <v>2</v>
          </cell>
          <cell r="AB318" t="str">
            <v>46</v>
          </cell>
          <cell r="AC318" t="str">
            <v>11</v>
          </cell>
          <cell r="AD318" t="str">
            <v xml:space="preserve">UACU5796407              </v>
          </cell>
          <cell r="AE318" t="str">
            <v/>
          </cell>
          <cell r="AF318" t="str">
            <v/>
          </cell>
          <cell r="AG318" t="str">
            <v>13682900</v>
          </cell>
          <cell r="AH318" t="str">
            <v>Pendente</v>
          </cell>
          <cell r="AI318" t="str">
            <v>Não</v>
          </cell>
          <cell r="AJ318" t="str">
            <v>06/02/2022</v>
          </cell>
          <cell r="AK318" t="str">
            <v>Marítimo</v>
          </cell>
          <cell r="AL318" t="str">
            <v>11/02/2022</v>
          </cell>
          <cell r="AM318" t="str">
            <v>24/02/2022</v>
          </cell>
          <cell r="AN318" t="str">
            <v xml:space="preserve">          </v>
          </cell>
        </row>
        <row r="319">
          <cell r="B319">
            <v>80535468</v>
          </cell>
          <cell r="C319" t="str">
            <v xml:space="preserve">540201591 </v>
          </cell>
          <cell r="E319" t="str">
            <v/>
          </cell>
          <cell r="F319" t="str">
            <v/>
          </cell>
          <cell r="G319" t="str">
            <v xml:space="preserve">MSC ATHENS                                        </v>
          </cell>
          <cell r="I319" t="str">
            <v/>
          </cell>
          <cell r="J319">
            <v>15</v>
          </cell>
          <cell r="K319" t="str">
            <v>2</v>
          </cell>
          <cell r="L319" t="str">
            <v>15</v>
          </cell>
          <cell r="M319" t="str">
            <v>0</v>
          </cell>
          <cell r="N319" t="str">
            <v>5</v>
          </cell>
          <cell r="O319" t="str">
            <v>14</v>
          </cell>
          <cell r="P319" t="str">
            <v>25</v>
          </cell>
          <cell r="Q319" t="str">
            <v>0</v>
          </cell>
          <cell r="R319" t="str">
            <v>0</v>
          </cell>
          <cell r="S319" t="str">
            <v>Não</v>
          </cell>
          <cell r="T319" t="str">
            <v xml:space="preserve">HLXU8415216           </v>
          </cell>
          <cell r="U319" t="str">
            <v>18/03/2022</v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 xml:space="preserve">7 </v>
          </cell>
          <cell r="AA319" t="str">
            <v>1</v>
          </cell>
          <cell r="AB319" t="str">
            <v>44</v>
          </cell>
          <cell r="AC319" t="str">
            <v>11</v>
          </cell>
          <cell r="AD319" t="str">
            <v xml:space="preserve">HLXU8415216              </v>
          </cell>
          <cell r="AE319" t="str">
            <v/>
          </cell>
          <cell r="AF319" t="str">
            <v/>
          </cell>
          <cell r="AG319" t="str">
            <v>13682900</v>
          </cell>
          <cell r="AH319" t="str">
            <v>Pendente</v>
          </cell>
          <cell r="AI319" t="str">
            <v>Não</v>
          </cell>
          <cell r="AJ319" t="str">
            <v>06/02/2022</v>
          </cell>
          <cell r="AK319" t="str">
            <v>Marítimo</v>
          </cell>
          <cell r="AL319" t="str">
            <v>11/02/2022</v>
          </cell>
          <cell r="AM319" t="str">
            <v>24/02/2022</v>
          </cell>
          <cell r="AN319" t="str">
            <v xml:space="preserve">          </v>
          </cell>
        </row>
        <row r="320">
          <cell r="B320">
            <v>80534971</v>
          </cell>
          <cell r="C320" t="str">
            <v xml:space="preserve">540201593 </v>
          </cell>
          <cell r="E320" t="str">
            <v/>
          </cell>
          <cell r="F320" t="str">
            <v/>
          </cell>
          <cell r="G320" t="str">
            <v xml:space="preserve">MSC ATHENS                                        </v>
          </cell>
          <cell r="I320" t="str">
            <v/>
          </cell>
          <cell r="J320">
            <v>6</v>
          </cell>
          <cell r="K320" t="str">
            <v>3</v>
          </cell>
          <cell r="L320" t="str">
            <v>6</v>
          </cell>
          <cell r="M320" t="str">
            <v>0</v>
          </cell>
          <cell r="N320" t="str">
            <v>17</v>
          </cell>
          <cell r="O320" t="str">
            <v>0</v>
          </cell>
          <cell r="P320" t="str">
            <v>5</v>
          </cell>
          <cell r="Q320" t="str">
            <v>0</v>
          </cell>
          <cell r="R320" t="str">
            <v>0</v>
          </cell>
          <cell r="S320" t="str">
            <v>Não</v>
          </cell>
          <cell r="T320" t="str">
            <v xml:space="preserve">TCNU5537976           </v>
          </cell>
          <cell r="U320" t="str">
            <v>04/03/2022</v>
          </cell>
          <cell r="V320" t="str">
            <v/>
          </cell>
          <cell r="W320" t="str">
            <v>EXO.TRANSM. GW6E-2800/200KV-12 ( TEZOTO-GIBA ) PUXE SBL</v>
          </cell>
          <cell r="X320" t="str">
            <v>SBL</v>
          </cell>
          <cell r="Y320" t="str">
            <v/>
          </cell>
          <cell r="Z320" t="str">
            <v xml:space="preserve">7 </v>
          </cell>
          <cell r="AA320" t="str">
            <v>1</v>
          </cell>
          <cell r="AB320" t="str">
            <v>22</v>
          </cell>
          <cell r="AC320" t="str">
            <v>11</v>
          </cell>
          <cell r="AD320" t="str">
            <v xml:space="preserve">TCNU5537976              </v>
          </cell>
          <cell r="AE320" t="str">
            <v/>
          </cell>
          <cell r="AF320" t="str">
            <v/>
          </cell>
          <cell r="AG320" t="str">
            <v>13682900</v>
          </cell>
          <cell r="AH320" t="str">
            <v>Pendente</v>
          </cell>
          <cell r="AI320" t="str">
            <v>Não</v>
          </cell>
          <cell r="AJ320" t="str">
            <v>06/02/2022</v>
          </cell>
          <cell r="AK320" t="str">
            <v>Marítimo</v>
          </cell>
          <cell r="AL320" t="str">
            <v>11/02/2022</v>
          </cell>
          <cell r="AM320" t="str">
            <v>24/02/2022</v>
          </cell>
          <cell r="AN320" t="str">
            <v xml:space="preserve">          </v>
          </cell>
        </row>
        <row r="321">
          <cell r="B321">
            <v>80535489</v>
          </cell>
          <cell r="C321" t="str">
            <v xml:space="preserve">540201595 </v>
          </cell>
          <cell r="E321" t="str">
            <v/>
          </cell>
          <cell r="F321" t="str">
            <v/>
          </cell>
          <cell r="G321" t="str">
            <v xml:space="preserve">MSC ATHENS                                        </v>
          </cell>
          <cell r="I321" t="str">
            <v/>
          </cell>
          <cell r="J321">
            <v>6</v>
          </cell>
          <cell r="K321" t="str">
            <v>4</v>
          </cell>
          <cell r="L321" t="str">
            <v>6</v>
          </cell>
          <cell r="M321" t="str">
            <v>0</v>
          </cell>
          <cell r="N321" t="str">
            <v>3</v>
          </cell>
          <cell r="O321" t="str">
            <v>3</v>
          </cell>
          <cell r="P321" t="str">
            <v>24</v>
          </cell>
          <cell r="Q321" t="str">
            <v>0</v>
          </cell>
          <cell r="R321" t="str">
            <v>0</v>
          </cell>
          <cell r="S321" t="str">
            <v>Não</v>
          </cell>
          <cell r="T321" t="str">
            <v xml:space="preserve">HLBU1857625           </v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 xml:space="preserve">7 </v>
          </cell>
          <cell r="AA321" t="str">
            <v>0</v>
          </cell>
          <cell r="AB321" t="str">
            <v>30</v>
          </cell>
          <cell r="AC321" t="str">
            <v>11</v>
          </cell>
          <cell r="AD321" t="str">
            <v xml:space="preserve">HLBU1857625              </v>
          </cell>
          <cell r="AE321" t="str">
            <v/>
          </cell>
          <cell r="AF321" t="str">
            <v/>
          </cell>
          <cell r="AG321" t="str">
            <v>13682900</v>
          </cell>
          <cell r="AH321" t="str">
            <v>Pendente</v>
          </cell>
          <cell r="AI321" t="str">
            <v>Não</v>
          </cell>
          <cell r="AJ321" t="str">
            <v>06/02/2022</v>
          </cell>
          <cell r="AK321" t="str">
            <v>Marítimo</v>
          </cell>
          <cell r="AL321" t="str">
            <v>11/02/2022</v>
          </cell>
          <cell r="AM321" t="str">
            <v>24/02/2022</v>
          </cell>
          <cell r="AN321" t="str">
            <v xml:space="preserve">          </v>
          </cell>
        </row>
        <row r="322">
          <cell r="B322">
            <v>80534972</v>
          </cell>
          <cell r="C322" t="str">
            <v xml:space="preserve">540201596 </v>
          </cell>
          <cell r="E322" t="str">
            <v/>
          </cell>
          <cell r="F322" t="str">
            <v/>
          </cell>
          <cell r="G322" t="str">
            <v xml:space="preserve">MSC ATHENS                                        </v>
          </cell>
          <cell r="I322" t="str">
            <v/>
          </cell>
          <cell r="J322">
            <v>5</v>
          </cell>
          <cell r="K322" t="str">
            <v>3</v>
          </cell>
          <cell r="L322" t="str">
            <v>5</v>
          </cell>
          <cell r="M322" t="str">
            <v>0</v>
          </cell>
          <cell r="N322" t="str">
            <v>2</v>
          </cell>
          <cell r="O322" t="str">
            <v>0</v>
          </cell>
          <cell r="P322" t="str">
            <v>19</v>
          </cell>
          <cell r="Q322" t="str">
            <v>0</v>
          </cell>
          <cell r="R322" t="str">
            <v>0</v>
          </cell>
          <cell r="S322" t="str">
            <v>Não</v>
          </cell>
          <cell r="T322" t="str">
            <v xml:space="preserve">UACU5563621           </v>
          </cell>
          <cell r="V322" t="str">
            <v/>
          </cell>
          <cell r="W322" t="str">
            <v>EXO.TRANSM. GW6E-2800/200KV-12 ( TEZOTO-GIBA ) PUXE SBL</v>
          </cell>
          <cell r="X322" t="str">
            <v>SBL</v>
          </cell>
          <cell r="Y322" t="str">
            <v/>
          </cell>
          <cell r="Z322" t="str">
            <v xml:space="preserve">7 </v>
          </cell>
          <cell r="AA322" t="str">
            <v>0</v>
          </cell>
          <cell r="AB322" t="str">
            <v>21</v>
          </cell>
          <cell r="AC322" t="str">
            <v>11</v>
          </cell>
          <cell r="AD322" t="str">
            <v xml:space="preserve">UACU5563621              </v>
          </cell>
          <cell r="AE322" t="str">
            <v/>
          </cell>
          <cell r="AF322" t="str">
            <v/>
          </cell>
          <cell r="AG322" t="str">
            <v>13682900</v>
          </cell>
          <cell r="AH322" t="str">
            <v>Pendente</v>
          </cell>
          <cell r="AI322" t="str">
            <v>Não</v>
          </cell>
          <cell r="AJ322" t="str">
            <v>06/02/2022</v>
          </cell>
          <cell r="AK322" t="str">
            <v>Marítimo</v>
          </cell>
          <cell r="AL322" t="str">
            <v>11/02/2022</v>
          </cell>
          <cell r="AM322" t="str">
            <v>24/02/2022</v>
          </cell>
          <cell r="AN322" t="str">
            <v xml:space="preserve">          </v>
          </cell>
        </row>
        <row r="323">
          <cell r="B323">
            <v>80534988</v>
          </cell>
          <cell r="C323" t="str">
            <v xml:space="preserve">540201598 </v>
          </cell>
          <cell r="E323" t="str">
            <v/>
          </cell>
          <cell r="F323" t="str">
            <v/>
          </cell>
          <cell r="G323" t="str">
            <v xml:space="preserve">MSC ATHENS                                        </v>
          </cell>
          <cell r="I323" t="str">
            <v/>
          </cell>
          <cell r="J323">
            <v>106</v>
          </cell>
          <cell r="K323" t="str">
            <v>26</v>
          </cell>
          <cell r="L323" t="str">
            <v>106</v>
          </cell>
          <cell r="M323" t="str">
            <v>668</v>
          </cell>
          <cell r="N323" t="str">
            <v>18</v>
          </cell>
          <cell r="O323" t="str">
            <v>9</v>
          </cell>
          <cell r="P323" t="str">
            <v>12</v>
          </cell>
          <cell r="Q323" t="str">
            <v>0</v>
          </cell>
          <cell r="R323" t="str">
            <v>0</v>
          </cell>
          <cell r="S323" t="str">
            <v>Não</v>
          </cell>
          <cell r="T323" t="str">
            <v xml:space="preserve">HLBU1298661           </v>
          </cell>
          <cell r="V323" t="str">
            <v/>
          </cell>
          <cell r="W323" t="str">
            <v/>
          </cell>
          <cell r="X323" t="str">
            <v/>
          </cell>
          <cell r="Y323" t="str">
            <v/>
          </cell>
          <cell r="Z323" t="str">
            <v xml:space="preserve">7 </v>
          </cell>
          <cell r="AA323" t="str">
            <v>0</v>
          </cell>
          <cell r="AB323" t="str">
            <v>54</v>
          </cell>
          <cell r="AC323" t="str">
            <v>11</v>
          </cell>
          <cell r="AD323" t="str">
            <v xml:space="preserve">HLBU1298661              </v>
          </cell>
          <cell r="AE323" t="str">
            <v/>
          </cell>
          <cell r="AF323" t="str">
            <v/>
          </cell>
          <cell r="AG323" t="str">
            <v>13682900</v>
          </cell>
          <cell r="AH323" t="str">
            <v>Pendente</v>
          </cell>
          <cell r="AI323" t="str">
            <v>Não</v>
          </cell>
          <cell r="AJ323" t="str">
            <v>06/02/2022</v>
          </cell>
          <cell r="AK323" t="str">
            <v>Marítimo</v>
          </cell>
          <cell r="AL323" t="str">
            <v>11/02/2022</v>
          </cell>
          <cell r="AM323" t="str">
            <v>24/02/2022</v>
          </cell>
          <cell r="AN323" t="str">
            <v xml:space="preserve">          </v>
          </cell>
        </row>
        <row r="324">
          <cell r="B324">
            <v>80535490</v>
          </cell>
          <cell r="C324" t="str">
            <v xml:space="preserve">540201599 </v>
          </cell>
          <cell r="E324" t="str">
            <v/>
          </cell>
          <cell r="F324" t="str">
            <v/>
          </cell>
          <cell r="G324" t="str">
            <v xml:space="preserve">MSC ATHENS                                        </v>
          </cell>
          <cell r="I324" t="str">
            <v/>
          </cell>
          <cell r="J324">
            <v>27</v>
          </cell>
          <cell r="K324" t="str">
            <v>3</v>
          </cell>
          <cell r="L324" t="str">
            <v>27</v>
          </cell>
          <cell r="M324" t="str">
            <v>522</v>
          </cell>
          <cell r="N324" t="str">
            <v>40</v>
          </cell>
          <cell r="O324" t="str">
            <v>5</v>
          </cell>
          <cell r="P324" t="str">
            <v>22</v>
          </cell>
          <cell r="Q324" t="str">
            <v>0</v>
          </cell>
          <cell r="R324" t="str">
            <v>0</v>
          </cell>
          <cell r="S324" t="str">
            <v>Não</v>
          </cell>
          <cell r="T324" t="str">
            <v xml:space="preserve">TCNU8314615           </v>
          </cell>
          <cell r="V324" t="str">
            <v/>
          </cell>
          <cell r="W324" t="str">
            <v>REFORCO DIR ( DARIO ) PUXE SBL</v>
          </cell>
          <cell r="X324" t="str">
            <v>SBL</v>
          </cell>
          <cell r="Y324" t="str">
            <v/>
          </cell>
          <cell r="Z324" t="str">
            <v xml:space="preserve">7 </v>
          </cell>
          <cell r="AA324" t="str">
            <v>0</v>
          </cell>
          <cell r="AB324" t="str">
            <v>36</v>
          </cell>
          <cell r="AC324" t="str">
            <v>11</v>
          </cell>
          <cell r="AD324" t="str">
            <v xml:space="preserve">TCNU8314615              </v>
          </cell>
          <cell r="AE324" t="str">
            <v/>
          </cell>
          <cell r="AF324" t="str">
            <v/>
          </cell>
          <cell r="AG324" t="str">
            <v>13682900</v>
          </cell>
          <cell r="AH324" t="str">
            <v>Pendente</v>
          </cell>
          <cell r="AI324" t="str">
            <v>Não</v>
          </cell>
          <cell r="AJ324" t="str">
            <v>06/02/2022</v>
          </cell>
          <cell r="AK324" t="str">
            <v>Marítimo</v>
          </cell>
          <cell r="AL324" t="str">
            <v>11/02/2022</v>
          </cell>
          <cell r="AM324" t="str">
            <v>24/02/2022</v>
          </cell>
          <cell r="AN324" t="str">
            <v xml:space="preserve">          </v>
          </cell>
        </row>
        <row r="325">
          <cell r="B325">
            <v>80534986</v>
          </cell>
          <cell r="C325" t="str">
            <v xml:space="preserve">540201600 </v>
          </cell>
          <cell r="E325" t="str">
            <v/>
          </cell>
          <cell r="F325" t="str">
            <v/>
          </cell>
          <cell r="G325" t="str">
            <v xml:space="preserve">MSC ATHENS                                        </v>
          </cell>
          <cell r="I325" t="str">
            <v/>
          </cell>
          <cell r="J325">
            <v>65</v>
          </cell>
          <cell r="K325" t="str">
            <v>26</v>
          </cell>
          <cell r="L325" t="str">
            <v>65</v>
          </cell>
          <cell r="M325" t="str">
            <v>252</v>
          </cell>
          <cell r="N325" t="str">
            <v>82</v>
          </cell>
          <cell r="O325" t="str">
            <v>12</v>
          </cell>
          <cell r="P325" t="str">
            <v>3</v>
          </cell>
          <cell r="Q325" t="str">
            <v>0</v>
          </cell>
          <cell r="R325" t="str">
            <v>0</v>
          </cell>
          <cell r="S325" t="str">
            <v>Não</v>
          </cell>
          <cell r="T325" t="str">
            <v xml:space="preserve">NIDU5174480           </v>
          </cell>
          <cell r="U325" t="str">
            <v>25/02/2022</v>
          </cell>
          <cell r="V325" t="str">
            <v>25/02/2022</v>
          </cell>
          <cell r="W325" t="str">
            <v>CJ. CAMBIO ( ALVARO ) PUXE SBL / Carlos A4570703338</v>
          </cell>
          <cell r="X325" t="str">
            <v>SBL</v>
          </cell>
          <cell r="Y325" t="str">
            <v/>
          </cell>
          <cell r="Z325" t="str">
            <v xml:space="preserve">7 </v>
          </cell>
          <cell r="AA325" t="str">
            <v>2</v>
          </cell>
          <cell r="AB325" t="str">
            <v>105</v>
          </cell>
          <cell r="AC325" t="str">
            <v>11</v>
          </cell>
          <cell r="AD325" t="str">
            <v xml:space="preserve">NIDU5174480              </v>
          </cell>
          <cell r="AE325" t="str">
            <v/>
          </cell>
          <cell r="AF325" t="str">
            <v/>
          </cell>
          <cell r="AG325" t="str">
            <v>13682900</v>
          </cell>
          <cell r="AH325" t="str">
            <v>Pendente</v>
          </cell>
          <cell r="AI325" t="str">
            <v>Não</v>
          </cell>
          <cell r="AJ325" t="str">
            <v>06/02/2022</v>
          </cell>
          <cell r="AK325" t="str">
            <v>Marítimo</v>
          </cell>
          <cell r="AL325" t="str">
            <v>11/02/2022</v>
          </cell>
          <cell r="AM325" t="str">
            <v>24/02/2022</v>
          </cell>
          <cell r="AN325" t="str">
            <v xml:space="preserve">          </v>
          </cell>
        </row>
        <row r="326">
          <cell r="B326">
            <v>80534993</v>
          </cell>
          <cell r="C326" t="str">
            <v xml:space="preserve">540201601 </v>
          </cell>
          <cell r="E326" t="str">
            <v/>
          </cell>
          <cell r="F326" t="str">
            <v/>
          </cell>
          <cell r="G326" t="str">
            <v xml:space="preserve">MSC ATHENS                                        </v>
          </cell>
          <cell r="I326" t="str">
            <v/>
          </cell>
          <cell r="J326">
            <v>12</v>
          </cell>
          <cell r="K326" t="str">
            <v>3</v>
          </cell>
          <cell r="L326" t="str">
            <v>12</v>
          </cell>
          <cell r="M326" t="str">
            <v>0</v>
          </cell>
          <cell r="N326" t="str">
            <v>12</v>
          </cell>
          <cell r="O326" t="str">
            <v>28</v>
          </cell>
          <cell r="P326" t="str">
            <v>14</v>
          </cell>
          <cell r="Q326" t="str">
            <v>0</v>
          </cell>
          <cell r="R326" t="str">
            <v>0</v>
          </cell>
          <cell r="S326" t="str">
            <v>Não</v>
          </cell>
          <cell r="T326" t="str">
            <v xml:space="preserve">TGBU6172300           </v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 xml:space="preserve">7 </v>
          </cell>
          <cell r="AA326" t="str">
            <v>0</v>
          </cell>
          <cell r="AB326" t="str">
            <v>54</v>
          </cell>
          <cell r="AC326" t="str">
            <v>11</v>
          </cell>
          <cell r="AD326" t="str">
            <v xml:space="preserve">TGBU6172300              </v>
          </cell>
          <cell r="AE326" t="str">
            <v/>
          </cell>
          <cell r="AF326" t="str">
            <v/>
          </cell>
          <cell r="AG326" t="str">
            <v>13682900</v>
          </cell>
          <cell r="AH326" t="str">
            <v>Pendente</v>
          </cell>
          <cell r="AI326" t="str">
            <v>Não</v>
          </cell>
          <cell r="AJ326" t="str">
            <v>06/02/2022</v>
          </cell>
          <cell r="AK326" t="str">
            <v>Marítimo</v>
          </cell>
          <cell r="AL326" t="str">
            <v>11/02/2022</v>
          </cell>
          <cell r="AM326" t="str">
            <v>24/02/2022</v>
          </cell>
          <cell r="AN326" t="str">
            <v xml:space="preserve">          </v>
          </cell>
        </row>
        <row r="327">
          <cell r="B327">
            <v>80535492</v>
          </cell>
          <cell r="C327" t="str">
            <v xml:space="preserve">540201603 </v>
          </cell>
          <cell r="E327" t="str">
            <v/>
          </cell>
          <cell r="F327" t="str">
            <v/>
          </cell>
          <cell r="G327" t="str">
            <v xml:space="preserve">MSC ATHENS                                        </v>
          </cell>
          <cell r="I327" t="str">
            <v/>
          </cell>
          <cell r="J327">
            <v>39</v>
          </cell>
          <cell r="K327" t="str">
            <v>8</v>
          </cell>
          <cell r="L327" t="str">
            <v>39</v>
          </cell>
          <cell r="M327" t="str">
            <v>256</v>
          </cell>
          <cell r="N327" t="str">
            <v>66</v>
          </cell>
          <cell r="O327" t="str">
            <v>10</v>
          </cell>
          <cell r="P327" t="str">
            <v>31</v>
          </cell>
          <cell r="Q327" t="str">
            <v>0</v>
          </cell>
          <cell r="R327" t="str">
            <v>0</v>
          </cell>
          <cell r="S327" t="str">
            <v>Não</v>
          </cell>
          <cell r="T327" t="str">
            <v xml:space="preserve">BSIU9559759           </v>
          </cell>
          <cell r="U327" t="str">
            <v>25/02/2022</v>
          </cell>
          <cell r="V327" t="str">
            <v>25/02/2022</v>
          </cell>
          <cell r="W327" t="str">
            <v>Carlos A5410502022</v>
          </cell>
          <cell r="X327" t="str">
            <v>MBB</v>
          </cell>
          <cell r="Y327" t="str">
            <v/>
          </cell>
          <cell r="Z327" t="str">
            <v xml:space="preserve">7 </v>
          </cell>
          <cell r="AA327" t="str">
            <v>2</v>
          </cell>
          <cell r="AB327" t="str">
            <v>43</v>
          </cell>
          <cell r="AC327" t="str">
            <v>11</v>
          </cell>
          <cell r="AD327" t="str">
            <v xml:space="preserve">BSIU9559759              </v>
          </cell>
          <cell r="AE327" t="str">
            <v/>
          </cell>
          <cell r="AF327" t="str">
            <v/>
          </cell>
          <cell r="AG327" t="str">
            <v>13682900</v>
          </cell>
          <cell r="AH327" t="str">
            <v>Pendente</v>
          </cell>
          <cell r="AI327" t="str">
            <v>Não</v>
          </cell>
          <cell r="AJ327" t="str">
            <v>06/02/2022</v>
          </cell>
          <cell r="AK327" t="str">
            <v>Marítimo</v>
          </cell>
          <cell r="AL327" t="str">
            <v>11/02/2022</v>
          </cell>
          <cell r="AM327" t="str">
            <v>24/02/2022</v>
          </cell>
          <cell r="AN327" t="str">
            <v xml:space="preserve">          </v>
          </cell>
        </row>
        <row r="328">
          <cell r="B328">
            <v>80535008</v>
          </cell>
          <cell r="C328" t="str">
            <v xml:space="preserve">540201604 </v>
          </cell>
          <cell r="E328" t="str">
            <v/>
          </cell>
          <cell r="F328" t="str">
            <v/>
          </cell>
          <cell r="G328" t="str">
            <v xml:space="preserve">MSC ATHENS                                        </v>
          </cell>
          <cell r="I328" t="str">
            <v/>
          </cell>
          <cell r="J328">
            <v>13</v>
          </cell>
          <cell r="K328" t="str">
            <v>4</v>
          </cell>
          <cell r="L328" t="str">
            <v>13</v>
          </cell>
          <cell r="M328" t="str">
            <v>0</v>
          </cell>
          <cell r="N328" t="str">
            <v>33</v>
          </cell>
          <cell r="O328" t="str">
            <v>14</v>
          </cell>
          <cell r="P328" t="str">
            <v>7</v>
          </cell>
          <cell r="Q328" t="str">
            <v>0</v>
          </cell>
          <cell r="R328" t="str">
            <v>0</v>
          </cell>
          <cell r="S328" t="str">
            <v>Não</v>
          </cell>
          <cell r="T328" t="str">
            <v xml:space="preserve">HLXU8304932           </v>
          </cell>
          <cell r="V328" t="str">
            <v/>
          </cell>
          <cell r="W328" t="str">
            <v/>
          </cell>
          <cell r="X328" t="str">
            <v/>
          </cell>
          <cell r="Y328" t="str">
            <v/>
          </cell>
          <cell r="Z328" t="str">
            <v xml:space="preserve">7 </v>
          </cell>
          <cell r="AA328" t="str">
            <v>0</v>
          </cell>
          <cell r="AB328" t="str">
            <v>54</v>
          </cell>
          <cell r="AC328" t="str">
            <v>11</v>
          </cell>
          <cell r="AD328" t="str">
            <v xml:space="preserve">HLXU8304932              </v>
          </cell>
          <cell r="AE328" t="str">
            <v/>
          </cell>
          <cell r="AF328" t="str">
            <v/>
          </cell>
          <cell r="AG328" t="str">
            <v>13682900</v>
          </cell>
          <cell r="AH328" t="str">
            <v>Pendente</v>
          </cell>
          <cell r="AI328" t="str">
            <v>Não</v>
          </cell>
          <cell r="AJ328" t="str">
            <v>06/02/2022</v>
          </cell>
          <cell r="AK328" t="str">
            <v>Marítimo</v>
          </cell>
          <cell r="AL328" t="str">
            <v>11/02/2022</v>
          </cell>
          <cell r="AM328" t="str">
            <v>24/02/2022</v>
          </cell>
          <cell r="AN328" t="str">
            <v xml:space="preserve">          </v>
          </cell>
        </row>
        <row r="329">
          <cell r="B329">
            <v>80535010</v>
          </cell>
          <cell r="C329" t="str">
            <v xml:space="preserve">540201606 </v>
          </cell>
          <cell r="E329" t="str">
            <v/>
          </cell>
          <cell r="F329" t="str">
            <v/>
          </cell>
          <cell r="G329" t="str">
            <v xml:space="preserve">MSC ATHENS                                        </v>
          </cell>
          <cell r="I329" t="str">
            <v/>
          </cell>
          <cell r="J329">
            <v>23</v>
          </cell>
          <cell r="K329" t="str">
            <v>4</v>
          </cell>
          <cell r="L329" t="str">
            <v>23</v>
          </cell>
          <cell r="M329" t="str">
            <v>77</v>
          </cell>
          <cell r="N329" t="str">
            <v>43</v>
          </cell>
          <cell r="O329" t="str">
            <v>7</v>
          </cell>
          <cell r="P329" t="str">
            <v>4</v>
          </cell>
          <cell r="Q329" t="str">
            <v>0</v>
          </cell>
          <cell r="R329" t="str">
            <v>0</v>
          </cell>
          <cell r="S329" t="str">
            <v>Não</v>
          </cell>
          <cell r="T329" t="str">
            <v xml:space="preserve">TCNU1819755           </v>
          </cell>
          <cell r="U329" t="str">
            <v>07/03/2022</v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Z329" t="str">
            <v xml:space="preserve">7 </v>
          </cell>
          <cell r="AA329" t="str">
            <v>1</v>
          </cell>
          <cell r="AB329" t="str">
            <v>56</v>
          </cell>
          <cell r="AC329" t="str">
            <v>11</v>
          </cell>
          <cell r="AD329" t="str">
            <v xml:space="preserve">TCNU1819755              </v>
          </cell>
          <cell r="AE329" t="str">
            <v/>
          </cell>
          <cell r="AF329" t="str">
            <v/>
          </cell>
          <cell r="AG329" t="str">
            <v>13682900</v>
          </cell>
          <cell r="AH329" t="str">
            <v>Pendente</v>
          </cell>
          <cell r="AI329" t="str">
            <v>Não</v>
          </cell>
          <cell r="AJ329" t="str">
            <v>06/02/2022</v>
          </cell>
          <cell r="AK329" t="str">
            <v>Marítimo</v>
          </cell>
          <cell r="AL329" t="str">
            <v>11/02/2022</v>
          </cell>
          <cell r="AM329" t="str">
            <v>24/02/2022</v>
          </cell>
          <cell r="AN329" t="str">
            <v xml:space="preserve">          </v>
          </cell>
        </row>
        <row r="330">
          <cell r="B330">
            <v>80535066</v>
          </cell>
          <cell r="C330" t="str">
            <v xml:space="preserve">540201607 </v>
          </cell>
          <cell r="E330" t="str">
            <v/>
          </cell>
          <cell r="F330" t="str">
            <v/>
          </cell>
          <cell r="G330" t="str">
            <v xml:space="preserve">MSC ATHENS                                        </v>
          </cell>
          <cell r="I330" t="str">
            <v/>
          </cell>
          <cell r="J330">
            <v>35</v>
          </cell>
          <cell r="K330" t="str">
            <v>9</v>
          </cell>
          <cell r="L330" t="str">
            <v>35</v>
          </cell>
          <cell r="M330" t="str">
            <v>280</v>
          </cell>
          <cell r="N330" t="str">
            <v>11</v>
          </cell>
          <cell r="O330" t="str">
            <v>1</v>
          </cell>
          <cell r="P330" t="str">
            <v>0</v>
          </cell>
          <cell r="Q330" t="str">
            <v>0</v>
          </cell>
          <cell r="R330" t="str">
            <v>0</v>
          </cell>
          <cell r="S330" t="str">
            <v>Não</v>
          </cell>
          <cell r="T330" t="str">
            <v xml:space="preserve">CAXU8214574           </v>
          </cell>
          <cell r="U330" t="str">
            <v>08/03/2022</v>
          </cell>
          <cell r="V330" t="str">
            <v/>
          </cell>
          <cell r="W330" t="str">
            <v/>
          </cell>
          <cell r="X330" t="str">
            <v/>
          </cell>
          <cell r="Y330" t="str">
            <v/>
          </cell>
          <cell r="Z330" t="str">
            <v xml:space="preserve">7 </v>
          </cell>
          <cell r="AA330" t="str">
            <v>1</v>
          </cell>
          <cell r="AB330" t="str">
            <v>16</v>
          </cell>
          <cell r="AC330" t="str">
            <v>11</v>
          </cell>
          <cell r="AD330" t="str">
            <v xml:space="preserve">CAXU8214574              </v>
          </cell>
          <cell r="AE330" t="str">
            <v/>
          </cell>
          <cell r="AF330" t="str">
            <v/>
          </cell>
          <cell r="AG330" t="str">
            <v>13682900</v>
          </cell>
          <cell r="AH330" t="str">
            <v>Pendente</v>
          </cell>
          <cell r="AI330" t="str">
            <v>Não</v>
          </cell>
          <cell r="AJ330" t="str">
            <v>06/02/2022</v>
          </cell>
          <cell r="AK330" t="str">
            <v>Marítimo</v>
          </cell>
          <cell r="AL330" t="str">
            <v>11/02/2022</v>
          </cell>
          <cell r="AM330" t="str">
            <v>24/02/2022</v>
          </cell>
          <cell r="AN330" t="str">
            <v xml:space="preserve">          </v>
          </cell>
        </row>
        <row r="331">
          <cell r="B331">
            <v>80535067</v>
          </cell>
          <cell r="C331" t="str">
            <v xml:space="preserve">540201608 </v>
          </cell>
          <cell r="E331" t="str">
            <v/>
          </cell>
          <cell r="F331" t="str">
            <v/>
          </cell>
          <cell r="G331" t="str">
            <v xml:space="preserve">MSC ATHENS                                        </v>
          </cell>
          <cell r="I331" t="str">
            <v/>
          </cell>
          <cell r="J331">
            <v>14</v>
          </cell>
          <cell r="K331" t="str">
            <v>1</v>
          </cell>
          <cell r="L331" t="str">
            <v>14</v>
          </cell>
          <cell r="M331" t="str">
            <v>312</v>
          </cell>
          <cell r="N331" t="str">
            <v>12</v>
          </cell>
          <cell r="O331" t="str">
            <v>0</v>
          </cell>
          <cell r="P331" t="str">
            <v>0</v>
          </cell>
          <cell r="Q331" t="str">
            <v>0</v>
          </cell>
          <cell r="R331" t="str">
            <v>0</v>
          </cell>
          <cell r="S331" t="str">
            <v>Não</v>
          </cell>
          <cell r="T331" t="str">
            <v xml:space="preserve">SEGU5610685           </v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 xml:space="preserve">7 </v>
          </cell>
          <cell r="AA331" t="str">
            <v>0</v>
          </cell>
          <cell r="AB331" t="str">
            <v>16</v>
          </cell>
          <cell r="AC331" t="str">
            <v>11</v>
          </cell>
          <cell r="AD331" t="str">
            <v xml:space="preserve">SEGU5610685              </v>
          </cell>
          <cell r="AE331" t="str">
            <v/>
          </cell>
          <cell r="AF331" t="str">
            <v/>
          </cell>
          <cell r="AG331" t="str">
            <v>13682900</v>
          </cell>
          <cell r="AH331" t="str">
            <v>Pendente</v>
          </cell>
          <cell r="AI331" t="str">
            <v>Não</v>
          </cell>
          <cell r="AJ331" t="str">
            <v>06/02/2022</v>
          </cell>
          <cell r="AK331" t="str">
            <v>Marítimo</v>
          </cell>
          <cell r="AL331" t="str">
            <v>11/02/2022</v>
          </cell>
          <cell r="AM331" t="str">
            <v>24/02/2022</v>
          </cell>
          <cell r="AN331" t="str">
            <v xml:space="preserve">          </v>
          </cell>
        </row>
        <row r="332">
          <cell r="B332">
            <v>80535018</v>
          </cell>
          <cell r="C332" t="str">
            <v xml:space="preserve">540201610 </v>
          </cell>
          <cell r="E332" t="str">
            <v/>
          </cell>
          <cell r="F332" t="str">
            <v/>
          </cell>
          <cell r="G332" t="str">
            <v xml:space="preserve">MSC ATHENS                                        </v>
          </cell>
          <cell r="I332" t="str">
            <v/>
          </cell>
          <cell r="J332">
            <v>9</v>
          </cell>
          <cell r="K332" t="str">
            <v>5</v>
          </cell>
          <cell r="L332" t="str">
            <v>9</v>
          </cell>
          <cell r="M332" t="str">
            <v>0</v>
          </cell>
          <cell r="N332" t="str">
            <v>4</v>
          </cell>
          <cell r="O332" t="str">
            <v>23</v>
          </cell>
          <cell r="P332" t="str">
            <v>8</v>
          </cell>
          <cell r="Q332" t="str">
            <v>0</v>
          </cell>
          <cell r="R332" t="str">
            <v>0</v>
          </cell>
          <cell r="S332" t="str">
            <v>Não</v>
          </cell>
          <cell r="T332" t="str">
            <v xml:space="preserve">CAIU8254024           </v>
          </cell>
          <cell r="V332" t="str">
            <v/>
          </cell>
          <cell r="W332" t="str">
            <v>EXO.TRANSM. GW6E-2800/200KV-12 ( TEZOTO-GIBA ) PUXE SBL</v>
          </cell>
          <cell r="X332" t="str">
            <v>SBL</v>
          </cell>
          <cell r="Y332" t="str">
            <v/>
          </cell>
          <cell r="Z332" t="str">
            <v xml:space="preserve">7 </v>
          </cell>
          <cell r="AA332" t="str">
            <v>0</v>
          </cell>
          <cell r="AB332" t="str">
            <v>35</v>
          </cell>
          <cell r="AC332" t="str">
            <v>11</v>
          </cell>
          <cell r="AD332" t="str">
            <v xml:space="preserve">CAIU8254024              </v>
          </cell>
          <cell r="AE332" t="str">
            <v/>
          </cell>
          <cell r="AF332" t="str">
            <v/>
          </cell>
          <cell r="AG332" t="str">
            <v>13682900</v>
          </cell>
          <cell r="AH332" t="str">
            <v>Pendente</v>
          </cell>
          <cell r="AI332" t="str">
            <v>Não</v>
          </cell>
          <cell r="AJ332" t="str">
            <v>06/02/2022</v>
          </cell>
          <cell r="AK332" t="str">
            <v>Marítimo</v>
          </cell>
          <cell r="AL332" t="str">
            <v>11/02/2022</v>
          </cell>
          <cell r="AM332" t="str">
            <v>24/02/2022</v>
          </cell>
          <cell r="AN332" t="str">
            <v xml:space="preserve">          </v>
          </cell>
        </row>
        <row r="333">
          <cell r="B333">
            <v>80535025</v>
          </cell>
          <cell r="C333" t="str">
            <v xml:space="preserve">540201612 </v>
          </cell>
          <cell r="E333" t="str">
            <v/>
          </cell>
          <cell r="F333" t="str">
            <v/>
          </cell>
          <cell r="G333" t="str">
            <v xml:space="preserve">MSC ATHENS                                        </v>
          </cell>
          <cell r="I333" t="str">
            <v/>
          </cell>
          <cell r="J333">
            <v>24</v>
          </cell>
          <cell r="K333" t="str">
            <v>4</v>
          </cell>
          <cell r="L333" t="str">
            <v>24</v>
          </cell>
          <cell r="M333" t="str">
            <v>0</v>
          </cell>
          <cell r="N333" t="str">
            <v>34</v>
          </cell>
          <cell r="O333" t="str">
            <v>11</v>
          </cell>
          <cell r="P333" t="str">
            <v>23</v>
          </cell>
          <cell r="Q333" t="str">
            <v>0</v>
          </cell>
          <cell r="R333" t="str">
            <v>0</v>
          </cell>
          <cell r="S333" t="str">
            <v>Não</v>
          </cell>
          <cell r="T333" t="str">
            <v xml:space="preserve">TEMU7298211           </v>
          </cell>
          <cell r="V333" t="str">
            <v/>
          </cell>
          <cell r="W333" t="str">
            <v/>
          </cell>
          <cell r="X333" t="str">
            <v/>
          </cell>
          <cell r="Y333" t="str">
            <v/>
          </cell>
          <cell r="Z333" t="str">
            <v xml:space="preserve">7 </v>
          </cell>
          <cell r="AA333" t="str">
            <v>0</v>
          </cell>
          <cell r="AB333" t="str">
            <v>68</v>
          </cell>
          <cell r="AC333" t="str">
            <v>11</v>
          </cell>
          <cell r="AD333" t="str">
            <v xml:space="preserve">TEMU7298211              </v>
          </cell>
          <cell r="AE333" t="str">
            <v/>
          </cell>
          <cell r="AF333" t="str">
            <v/>
          </cell>
          <cell r="AG333" t="str">
            <v>13682900</v>
          </cell>
          <cell r="AH333" t="str">
            <v>Pendente</v>
          </cell>
          <cell r="AI333" t="str">
            <v>Não</v>
          </cell>
          <cell r="AJ333" t="str">
            <v>06/02/2022</v>
          </cell>
          <cell r="AK333" t="str">
            <v>Marítimo</v>
          </cell>
          <cell r="AL333" t="str">
            <v>11/02/2022</v>
          </cell>
          <cell r="AM333" t="str">
            <v>24/02/2022</v>
          </cell>
          <cell r="AN333" t="str">
            <v xml:space="preserve">          </v>
          </cell>
        </row>
        <row r="334">
          <cell r="B334">
            <v>80535027</v>
          </cell>
          <cell r="C334" t="str">
            <v xml:space="preserve">540201614 </v>
          </cell>
          <cell r="E334" t="str">
            <v/>
          </cell>
          <cell r="F334" t="str">
            <v/>
          </cell>
          <cell r="G334" t="str">
            <v xml:space="preserve">MSC ATHENS                                        </v>
          </cell>
          <cell r="I334" t="str">
            <v/>
          </cell>
          <cell r="J334">
            <v>139</v>
          </cell>
          <cell r="K334" t="str">
            <v>36</v>
          </cell>
          <cell r="L334" t="str">
            <v>139</v>
          </cell>
          <cell r="M334" t="str">
            <v>658</v>
          </cell>
          <cell r="N334" t="str">
            <v>30</v>
          </cell>
          <cell r="O334" t="str">
            <v>17</v>
          </cell>
          <cell r="P334" t="str">
            <v>9</v>
          </cell>
          <cell r="Q334" t="str">
            <v>0</v>
          </cell>
          <cell r="R334" t="str">
            <v>0</v>
          </cell>
          <cell r="S334" t="str">
            <v>Não</v>
          </cell>
          <cell r="T334" t="str">
            <v xml:space="preserve">HLXU8254976           </v>
          </cell>
          <cell r="U334" t="str">
            <v>04/03/2022</v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 xml:space="preserve">7 </v>
          </cell>
          <cell r="AA334" t="str">
            <v>1</v>
          </cell>
          <cell r="AB334" t="str">
            <v>55</v>
          </cell>
          <cell r="AC334" t="str">
            <v>11</v>
          </cell>
          <cell r="AD334" t="str">
            <v xml:space="preserve">HLXU8254976              </v>
          </cell>
          <cell r="AE334" t="str">
            <v/>
          </cell>
          <cell r="AF334" t="str">
            <v/>
          </cell>
          <cell r="AG334" t="str">
            <v>13682900</v>
          </cell>
          <cell r="AH334" t="str">
            <v>Pendente</v>
          </cell>
          <cell r="AI334" t="str">
            <v>Não</v>
          </cell>
          <cell r="AJ334" t="str">
            <v>06/02/2022</v>
          </cell>
          <cell r="AK334" t="str">
            <v>Marítimo</v>
          </cell>
          <cell r="AL334" t="str">
            <v>11/02/2022</v>
          </cell>
          <cell r="AM334" t="str">
            <v>24/02/2022</v>
          </cell>
          <cell r="AN334" t="str">
            <v xml:space="preserve">          </v>
          </cell>
        </row>
        <row r="335">
          <cell r="B335">
            <v>80535032</v>
          </cell>
          <cell r="C335" t="str">
            <v xml:space="preserve">540201616 </v>
          </cell>
          <cell r="E335" t="str">
            <v/>
          </cell>
          <cell r="F335" t="str">
            <v/>
          </cell>
          <cell r="G335" t="str">
            <v xml:space="preserve">MSC ATHENS                                        </v>
          </cell>
          <cell r="I335" t="str">
            <v/>
          </cell>
          <cell r="J335">
            <v>11</v>
          </cell>
          <cell r="K335" t="str">
            <v>4</v>
          </cell>
          <cell r="L335" t="str">
            <v>11</v>
          </cell>
          <cell r="M335" t="str">
            <v>0</v>
          </cell>
          <cell r="N335" t="str">
            <v>8</v>
          </cell>
          <cell r="O335" t="str">
            <v>3</v>
          </cell>
          <cell r="P335" t="str">
            <v>24</v>
          </cell>
          <cell r="Q335" t="str">
            <v>0</v>
          </cell>
          <cell r="R335" t="str">
            <v>0</v>
          </cell>
          <cell r="S335" t="str">
            <v>Não</v>
          </cell>
          <cell r="T335" t="str">
            <v xml:space="preserve">HLXU8566655           </v>
          </cell>
          <cell r="V335" t="str">
            <v/>
          </cell>
          <cell r="W335" t="str">
            <v>EXO.TRANSM. GW6E-2800/200KV-12 ( TEZOTO-GIBA ) PUXE SBL</v>
          </cell>
          <cell r="X335" t="str">
            <v>SBL</v>
          </cell>
          <cell r="Y335" t="str">
            <v/>
          </cell>
          <cell r="Z335" t="str">
            <v xml:space="preserve">7 </v>
          </cell>
          <cell r="AA335" t="str">
            <v>0</v>
          </cell>
          <cell r="AB335" t="str">
            <v>35</v>
          </cell>
          <cell r="AC335" t="str">
            <v>11</v>
          </cell>
          <cell r="AD335" t="str">
            <v xml:space="preserve">HLXU8566655              </v>
          </cell>
          <cell r="AE335" t="str">
            <v/>
          </cell>
          <cell r="AF335" t="str">
            <v/>
          </cell>
          <cell r="AG335" t="str">
            <v>13682900</v>
          </cell>
          <cell r="AH335" t="str">
            <v>Pendente</v>
          </cell>
          <cell r="AI335" t="str">
            <v>Não</v>
          </cell>
          <cell r="AJ335" t="str">
            <v>06/02/2022</v>
          </cell>
          <cell r="AK335" t="str">
            <v>Marítimo</v>
          </cell>
          <cell r="AL335" t="str">
            <v>11/02/2022</v>
          </cell>
          <cell r="AM335" t="str">
            <v>24/02/2022</v>
          </cell>
          <cell r="AN335" t="str">
            <v xml:space="preserve">          </v>
          </cell>
        </row>
        <row r="336">
          <cell r="B336">
            <v>80535040</v>
          </cell>
          <cell r="C336" t="str">
            <v xml:space="preserve">540201617 </v>
          </cell>
          <cell r="E336" t="str">
            <v/>
          </cell>
          <cell r="F336" t="str">
            <v/>
          </cell>
          <cell r="G336" t="str">
            <v xml:space="preserve">MSC ATHENS                                        </v>
          </cell>
          <cell r="I336" t="str">
            <v/>
          </cell>
          <cell r="J336">
            <v>6</v>
          </cell>
          <cell r="K336" t="str">
            <v>3</v>
          </cell>
          <cell r="L336" t="str">
            <v>6</v>
          </cell>
          <cell r="M336" t="str">
            <v>0</v>
          </cell>
          <cell r="N336" t="str">
            <v>2</v>
          </cell>
          <cell r="O336" t="str">
            <v>11</v>
          </cell>
          <cell r="P336" t="str">
            <v>19</v>
          </cell>
          <cell r="Q336" t="str">
            <v>0</v>
          </cell>
          <cell r="R336" t="str">
            <v>0</v>
          </cell>
          <cell r="S336" t="str">
            <v>Não</v>
          </cell>
          <cell r="T336" t="str">
            <v xml:space="preserve">HLBU1415388           </v>
          </cell>
          <cell r="V336" t="str">
            <v/>
          </cell>
          <cell r="W336" t="str">
            <v>EXO.TRANSM. GW6E-2800/200KV-12 ( TEZOTO-GIBA ) PUXE SBL</v>
          </cell>
          <cell r="X336" t="str">
            <v>SBL</v>
          </cell>
          <cell r="Y336" t="str">
            <v/>
          </cell>
          <cell r="Z336" t="str">
            <v xml:space="preserve">7 </v>
          </cell>
          <cell r="AA336" t="str">
            <v>0</v>
          </cell>
          <cell r="AB336" t="str">
            <v>32</v>
          </cell>
          <cell r="AC336" t="str">
            <v>11</v>
          </cell>
          <cell r="AD336" t="str">
            <v xml:space="preserve">HLBU1415388              </v>
          </cell>
          <cell r="AE336" t="str">
            <v/>
          </cell>
          <cell r="AF336" t="str">
            <v/>
          </cell>
          <cell r="AG336" t="str">
            <v>13682900</v>
          </cell>
          <cell r="AH336" t="str">
            <v>Pendente</v>
          </cell>
          <cell r="AI336" t="str">
            <v>Não</v>
          </cell>
          <cell r="AJ336" t="str">
            <v>06/02/2022</v>
          </cell>
          <cell r="AK336" t="str">
            <v>Marítimo</v>
          </cell>
          <cell r="AL336" t="str">
            <v>11/02/2022</v>
          </cell>
          <cell r="AM336" t="str">
            <v>24/02/2022</v>
          </cell>
          <cell r="AN336" t="str">
            <v xml:space="preserve">          </v>
          </cell>
        </row>
        <row r="337">
          <cell r="B337">
            <v>80535041</v>
          </cell>
          <cell r="C337" t="str">
            <v xml:space="preserve">540201618 </v>
          </cell>
          <cell r="E337" t="str">
            <v/>
          </cell>
          <cell r="F337" t="str">
            <v/>
          </cell>
          <cell r="G337" t="str">
            <v xml:space="preserve">MSC ATHENS                                        </v>
          </cell>
          <cell r="I337" t="str">
            <v/>
          </cell>
          <cell r="J337">
            <v>8</v>
          </cell>
          <cell r="K337" t="str">
            <v>3</v>
          </cell>
          <cell r="L337" t="str">
            <v>8</v>
          </cell>
          <cell r="M337" t="str">
            <v>0</v>
          </cell>
          <cell r="N337" t="str">
            <v>12</v>
          </cell>
          <cell r="O337" t="str">
            <v>0</v>
          </cell>
          <cell r="P337" t="str">
            <v>19</v>
          </cell>
          <cell r="Q337" t="str">
            <v>0</v>
          </cell>
          <cell r="R337" t="str">
            <v>0</v>
          </cell>
          <cell r="S337" t="str">
            <v>Não</v>
          </cell>
          <cell r="T337" t="str">
            <v xml:space="preserve">HLBU3316511           </v>
          </cell>
          <cell r="V337" t="str">
            <v/>
          </cell>
          <cell r="W337" t="str">
            <v>EXO.TRANSM. GW6E-2800/200KV-12 ( TEZOTO-GIBA ) PUXE SBL</v>
          </cell>
          <cell r="X337" t="str">
            <v>SBL</v>
          </cell>
          <cell r="Y337" t="str">
            <v/>
          </cell>
          <cell r="Z337" t="str">
            <v xml:space="preserve">7 </v>
          </cell>
          <cell r="AA337" t="str">
            <v>0</v>
          </cell>
          <cell r="AB337" t="str">
            <v>31</v>
          </cell>
          <cell r="AC337" t="str">
            <v>11</v>
          </cell>
          <cell r="AD337" t="str">
            <v xml:space="preserve">HLBU3316511              </v>
          </cell>
          <cell r="AE337" t="str">
            <v/>
          </cell>
          <cell r="AF337" t="str">
            <v/>
          </cell>
          <cell r="AG337" t="str">
            <v>13682900</v>
          </cell>
          <cell r="AH337" t="str">
            <v>Pendente</v>
          </cell>
          <cell r="AI337" t="str">
            <v>Não</v>
          </cell>
          <cell r="AJ337" t="str">
            <v>06/02/2022</v>
          </cell>
          <cell r="AK337" t="str">
            <v>Marítimo</v>
          </cell>
          <cell r="AL337" t="str">
            <v>11/02/2022</v>
          </cell>
          <cell r="AM337" t="str">
            <v>24/02/2022</v>
          </cell>
          <cell r="AN337" t="str">
            <v xml:space="preserve">          </v>
          </cell>
        </row>
        <row r="338">
          <cell r="B338">
            <v>80535501</v>
          </cell>
          <cell r="C338" t="str">
            <v xml:space="preserve">540201625 </v>
          </cell>
          <cell r="E338" t="str">
            <v/>
          </cell>
          <cell r="F338" t="str">
            <v/>
          </cell>
          <cell r="G338" t="str">
            <v xml:space="preserve">MSC ATHENS                                        </v>
          </cell>
          <cell r="I338" t="str">
            <v/>
          </cell>
          <cell r="J338">
            <v>1</v>
          </cell>
          <cell r="K338" t="str">
            <v/>
          </cell>
          <cell r="L338" t="str">
            <v>1</v>
          </cell>
          <cell r="M338" t="str">
            <v>0</v>
          </cell>
          <cell r="N338" t="str">
            <v>0</v>
          </cell>
          <cell r="O338" t="str">
            <v>0</v>
          </cell>
          <cell r="P338" t="str">
            <v>39</v>
          </cell>
          <cell r="Q338" t="str">
            <v>0</v>
          </cell>
          <cell r="R338" t="str">
            <v>0</v>
          </cell>
          <cell r="S338" t="str">
            <v>Não</v>
          </cell>
          <cell r="T338" t="str">
            <v xml:space="preserve">FCIU9199402           </v>
          </cell>
          <cell r="V338" t="str">
            <v/>
          </cell>
          <cell r="W338" t="str">
            <v/>
          </cell>
          <cell r="X338" t="str">
            <v/>
          </cell>
          <cell r="Y338" t="str">
            <v/>
          </cell>
          <cell r="Z338" t="str">
            <v xml:space="preserve">7 </v>
          </cell>
          <cell r="AA338" t="str">
            <v>0</v>
          </cell>
          <cell r="AB338" t="str">
            <v>39</v>
          </cell>
          <cell r="AC338" t="str">
            <v>11</v>
          </cell>
          <cell r="AD338" t="str">
            <v xml:space="preserve">FCIU9199402              </v>
          </cell>
          <cell r="AE338" t="str">
            <v/>
          </cell>
          <cell r="AF338" t="str">
            <v/>
          </cell>
          <cell r="AG338" t="str">
            <v>13682900</v>
          </cell>
          <cell r="AH338" t="str">
            <v>Pendente</v>
          </cell>
          <cell r="AI338" t="str">
            <v>Não</v>
          </cell>
          <cell r="AJ338" t="str">
            <v>06/02/2022</v>
          </cell>
          <cell r="AK338" t="str">
            <v>Marítimo</v>
          </cell>
          <cell r="AL338" t="str">
            <v>11/02/2022</v>
          </cell>
          <cell r="AM338" t="str">
            <v>24/02/2022</v>
          </cell>
          <cell r="AN338" t="str">
            <v xml:space="preserve">          </v>
          </cell>
        </row>
        <row r="339">
          <cell r="B339">
            <v>80535502</v>
          </cell>
          <cell r="C339" t="str">
            <v xml:space="preserve">540201626 </v>
          </cell>
          <cell r="E339" t="str">
            <v/>
          </cell>
          <cell r="F339" t="str">
            <v/>
          </cell>
          <cell r="G339" t="str">
            <v xml:space="preserve">MSC ATHENS                                        </v>
          </cell>
          <cell r="I339" t="str">
            <v/>
          </cell>
          <cell r="J339">
            <v>63</v>
          </cell>
          <cell r="K339" t="str">
            <v>15</v>
          </cell>
          <cell r="L339" t="str">
            <v>63</v>
          </cell>
          <cell r="M339" t="str">
            <v>492</v>
          </cell>
          <cell r="N339" t="str">
            <v>27</v>
          </cell>
          <cell r="O339" t="str">
            <v>10</v>
          </cell>
          <cell r="P339" t="str">
            <v>30</v>
          </cell>
          <cell r="Q339" t="str">
            <v>9</v>
          </cell>
          <cell r="R339" t="str">
            <v>9</v>
          </cell>
          <cell r="S339" t="str">
            <v>Não</v>
          </cell>
          <cell r="T339" t="str">
            <v xml:space="preserve">NIDU5216816           </v>
          </cell>
          <cell r="U339" t="str">
            <v>25/02/2022</v>
          </cell>
          <cell r="V339" t="str">
            <v>25/02/2022</v>
          </cell>
          <cell r="W339" t="str">
            <v>Carlos A5410502022</v>
          </cell>
          <cell r="X339" t="str">
            <v>MBB</v>
          </cell>
          <cell r="Y339" t="str">
            <v/>
          </cell>
          <cell r="Z339" t="str">
            <v xml:space="preserve">7 </v>
          </cell>
          <cell r="AA339" t="str">
            <v>1</v>
          </cell>
          <cell r="AB339" t="str">
            <v>49</v>
          </cell>
          <cell r="AC339" t="str">
            <v>11</v>
          </cell>
          <cell r="AD339" t="str">
            <v xml:space="preserve">NIDU5216816              </v>
          </cell>
          <cell r="AE339" t="str">
            <v/>
          </cell>
          <cell r="AF339" t="str">
            <v/>
          </cell>
          <cell r="AG339" t="str">
            <v>13682900</v>
          </cell>
          <cell r="AH339" t="str">
            <v>Pendente</v>
          </cell>
          <cell r="AI339" t="str">
            <v>Não</v>
          </cell>
          <cell r="AJ339" t="str">
            <v>06/02/2022</v>
          </cell>
          <cell r="AK339" t="str">
            <v>Marítimo</v>
          </cell>
          <cell r="AL339" t="str">
            <v>11/02/2022</v>
          </cell>
          <cell r="AM339" t="str">
            <v>24/02/2022</v>
          </cell>
          <cell r="AN339" t="str">
            <v xml:space="preserve">          </v>
          </cell>
        </row>
        <row r="340">
          <cell r="B340">
            <v>80535556</v>
          </cell>
          <cell r="C340" t="str">
            <v xml:space="preserve">540201627 </v>
          </cell>
          <cell r="E340" t="str">
            <v/>
          </cell>
          <cell r="F340" t="str">
            <v/>
          </cell>
          <cell r="G340" t="str">
            <v xml:space="preserve">MSC ATHENS                                        </v>
          </cell>
          <cell r="I340" t="str">
            <v/>
          </cell>
          <cell r="J340">
            <v>14</v>
          </cell>
          <cell r="K340" t="str">
            <v>2</v>
          </cell>
          <cell r="L340" t="str">
            <v>14</v>
          </cell>
          <cell r="M340" t="str">
            <v>0</v>
          </cell>
          <cell r="N340" t="str">
            <v>10</v>
          </cell>
          <cell r="O340" t="str">
            <v>29</v>
          </cell>
          <cell r="P340" t="str">
            <v>9</v>
          </cell>
          <cell r="Q340" t="str">
            <v>0</v>
          </cell>
          <cell r="R340" t="str">
            <v>0</v>
          </cell>
          <cell r="S340" t="str">
            <v>Não</v>
          </cell>
          <cell r="T340" t="str">
            <v xml:space="preserve">TLLU5313977           </v>
          </cell>
          <cell r="V340" t="str">
            <v/>
          </cell>
          <cell r="W340" t="str">
            <v/>
          </cell>
          <cell r="X340" t="str">
            <v/>
          </cell>
          <cell r="Y340" t="str">
            <v/>
          </cell>
          <cell r="Z340" t="str">
            <v xml:space="preserve">7 </v>
          </cell>
          <cell r="AA340" t="str">
            <v>0</v>
          </cell>
          <cell r="AB340" t="str">
            <v>48</v>
          </cell>
          <cell r="AC340" t="str">
            <v>11</v>
          </cell>
          <cell r="AD340" t="str">
            <v xml:space="preserve">TLLU5313977              </v>
          </cell>
          <cell r="AE340" t="str">
            <v/>
          </cell>
          <cell r="AF340" t="str">
            <v/>
          </cell>
          <cell r="AG340" t="str">
            <v>13682900</v>
          </cell>
          <cell r="AH340" t="str">
            <v>Pendente</v>
          </cell>
          <cell r="AI340" t="str">
            <v>Não</v>
          </cell>
          <cell r="AJ340" t="str">
            <v>06/02/2022</v>
          </cell>
          <cell r="AK340" t="str">
            <v>Marítimo</v>
          </cell>
          <cell r="AL340" t="str">
            <v>11/02/2022</v>
          </cell>
          <cell r="AM340" t="str">
            <v>24/02/2022</v>
          </cell>
          <cell r="AN340" t="str">
            <v xml:space="preserve">          </v>
          </cell>
        </row>
        <row r="341">
          <cell r="B341">
            <v>80535344</v>
          </cell>
          <cell r="C341" t="str">
            <v xml:space="preserve">540201628 </v>
          </cell>
          <cell r="E341" t="str">
            <v/>
          </cell>
          <cell r="F341" t="str">
            <v/>
          </cell>
          <cell r="G341" t="str">
            <v xml:space="preserve">MSC ATHENS                                        </v>
          </cell>
          <cell r="I341" t="str">
            <v/>
          </cell>
          <cell r="J341">
            <v>70</v>
          </cell>
          <cell r="K341" t="str">
            <v>23</v>
          </cell>
          <cell r="L341" t="str">
            <v>70</v>
          </cell>
          <cell r="M341" t="str">
            <v>262</v>
          </cell>
          <cell r="N341" t="str">
            <v>57</v>
          </cell>
          <cell r="O341" t="str">
            <v>3</v>
          </cell>
          <cell r="P341" t="str">
            <v>0</v>
          </cell>
          <cell r="Q341" t="str">
            <v>0</v>
          </cell>
          <cell r="R341" t="str">
            <v>0</v>
          </cell>
          <cell r="S341" t="str">
            <v>Não</v>
          </cell>
          <cell r="T341" t="str">
            <v xml:space="preserve">BSIU9645230           </v>
          </cell>
          <cell r="U341" t="str">
            <v>02/03/2022</v>
          </cell>
          <cell r="V341" t="str">
            <v/>
          </cell>
          <cell r="W341" t="str">
            <v>CJ. CAMBIO ( ALVARO ) PUXE SBL</v>
          </cell>
          <cell r="X341" t="str">
            <v>SBL</v>
          </cell>
          <cell r="Y341" t="str">
            <v/>
          </cell>
          <cell r="Z341" t="str">
            <v xml:space="preserve">7 </v>
          </cell>
          <cell r="AA341" t="str">
            <v>1</v>
          </cell>
          <cell r="AB341" t="str">
            <v>62</v>
          </cell>
          <cell r="AC341" t="str">
            <v>11</v>
          </cell>
          <cell r="AD341" t="str">
            <v xml:space="preserve">BSIU9645230              </v>
          </cell>
          <cell r="AE341" t="str">
            <v/>
          </cell>
          <cell r="AF341" t="str">
            <v/>
          </cell>
          <cell r="AG341" t="str">
            <v>13682900</v>
          </cell>
          <cell r="AH341" t="str">
            <v>Pendente</v>
          </cell>
          <cell r="AI341" t="str">
            <v>Não</v>
          </cell>
          <cell r="AJ341" t="str">
            <v>06/02/2022</v>
          </cell>
          <cell r="AK341" t="str">
            <v>Marítimo</v>
          </cell>
          <cell r="AL341" t="str">
            <v>11/02/2022</v>
          </cell>
          <cell r="AM341" t="str">
            <v>24/02/2022</v>
          </cell>
          <cell r="AN341" t="str">
            <v xml:space="preserve">          </v>
          </cell>
        </row>
        <row r="342">
          <cell r="B342">
            <v>80535571</v>
          </cell>
          <cell r="C342" t="str">
            <v xml:space="preserve">540201629 </v>
          </cell>
          <cell r="E342" t="str">
            <v/>
          </cell>
          <cell r="F342" t="str">
            <v/>
          </cell>
          <cell r="G342" t="str">
            <v xml:space="preserve">MSC ATHENS                                        </v>
          </cell>
          <cell r="I342" t="str">
            <v/>
          </cell>
          <cell r="J342">
            <v>99</v>
          </cell>
          <cell r="K342" t="str">
            <v>21</v>
          </cell>
          <cell r="L342" t="str">
            <v>99</v>
          </cell>
          <cell r="M342" t="str">
            <v>490</v>
          </cell>
          <cell r="N342" t="str">
            <v>30</v>
          </cell>
          <cell r="O342" t="str">
            <v>6</v>
          </cell>
          <cell r="P342" t="str">
            <v>2</v>
          </cell>
          <cell r="Q342" t="str">
            <v>0</v>
          </cell>
          <cell r="R342" t="str">
            <v>0</v>
          </cell>
          <cell r="S342" t="str">
            <v>Não</v>
          </cell>
          <cell r="T342" t="str">
            <v xml:space="preserve">BSIU9053890           </v>
          </cell>
          <cell r="U342" t="str">
            <v>28/02/2022</v>
          </cell>
          <cell r="V342" t="str">
            <v/>
          </cell>
          <cell r="W342" t="str">
            <v/>
          </cell>
          <cell r="X342" t="str">
            <v/>
          </cell>
          <cell r="Y342" t="str">
            <v/>
          </cell>
          <cell r="Z342" t="str">
            <v xml:space="preserve">7 </v>
          </cell>
          <cell r="AA342" t="str">
            <v>4</v>
          </cell>
          <cell r="AB342" t="str">
            <v>48</v>
          </cell>
          <cell r="AC342" t="str">
            <v>11</v>
          </cell>
          <cell r="AD342" t="str">
            <v xml:space="preserve">BSIU9053890              </v>
          </cell>
          <cell r="AE342" t="str">
            <v/>
          </cell>
          <cell r="AF342" t="str">
            <v/>
          </cell>
          <cell r="AG342" t="str">
            <v>13682900</v>
          </cell>
          <cell r="AH342" t="str">
            <v>Pendente</v>
          </cell>
          <cell r="AI342" t="str">
            <v>Não</v>
          </cell>
          <cell r="AJ342" t="str">
            <v>06/02/2022</v>
          </cell>
          <cell r="AK342" t="str">
            <v>Marítimo</v>
          </cell>
          <cell r="AL342" t="str">
            <v>11/02/2022</v>
          </cell>
          <cell r="AM342" t="str">
            <v>24/02/2022</v>
          </cell>
          <cell r="AN342" t="str">
            <v xml:space="preserve">          </v>
          </cell>
        </row>
        <row r="343">
          <cell r="B343">
            <v>80535598</v>
          </cell>
          <cell r="C343" t="str">
            <v xml:space="preserve">540201630 </v>
          </cell>
          <cell r="E343" t="str">
            <v/>
          </cell>
          <cell r="F343" t="str">
            <v/>
          </cell>
          <cell r="G343" t="str">
            <v xml:space="preserve">MSC ATHENS                                        </v>
          </cell>
          <cell r="I343" t="str">
            <v/>
          </cell>
          <cell r="J343">
            <v>15</v>
          </cell>
          <cell r="K343" t="str">
            <v>7</v>
          </cell>
          <cell r="L343" t="str">
            <v>15</v>
          </cell>
          <cell r="M343" t="str">
            <v>0</v>
          </cell>
          <cell r="N343" t="str">
            <v>11</v>
          </cell>
          <cell r="O343" t="str">
            <v>9</v>
          </cell>
          <cell r="P343" t="str">
            <v>7</v>
          </cell>
          <cell r="Q343" t="str">
            <v>1</v>
          </cell>
          <cell r="R343" t="str">
            <v>1</v>
          </cell>
          <cell r="S343" t="str">
            <v>Não</v>
          </cell>
          <cell r="T343" t="str">
            <v xml:space="preserve">FFAU2211690           </v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Z343" t="str">
            <v xml:space="preserve">7 </v>
          </cell>
          <cell r="AA343" t="str">
            <v>0</v>
          </cell>
          <cell r="AB343" t="str">
            <v>28</v>
          </cell>
          <cell r="AC343" t="str">
            <v>11</v>
          </cell>
          <cell r="AD343" t="str">
            <v xml:space="preserve">FFAU2211690              </v>
          </cell>
          <cell r="AE343" t="str">
            <v/>
          </cell>
          <cell r="AF343" t="str">
            <v/>
          </cell>
          <cell r="AG343" t="str">
            <v>13682900</v>
          </cell>
          <cell r="AH343" t="str">
            <v>Pendente</v>
          </cell>
          <cell r="AI343" t="str">
            <v>Não</v>
          </cell>
          <cell r="AJ343" t="str">
            <v>06/02/2022</v>
          </cell>
          <cell r="AK343" t="str">
            <v>Marítimo</v>
          </cell>
          <cell r="AL343" t="str">
            <v>11/02/2022</v>
          </cell>
          <cell r="AM343" t="str">
            <v>24/02/2022</v>
          </cell>
          <cell r="AN343" t="str">
            <v xml:space="preserve">          </v>
          </cell>
        </row>
        <row r="344">
          <cell r="B344">
            <v>80535621</v>
          </cell>
          <cell r="C344" t="str">
            <v xml:space="preserve">540201631 </v>
          </cell>
          <cell r="E344" t="str">
            <v/>
          </cell>
          <cell r="F344" t="str">
            <v/>
          </cell>
          <cell r="G344" t="str">
            <v xml:space="preserve">MSC ATHENS                                        </v>
          </cell>
          <cell r="I344" t="str">
            <v/>
          </cell>
          <cell r="J344">
            <v>2</v>
          </cell>
          <cell r="K344" t="str">
            <v/>
          </cell>
          <cell r="L344" t="str">
            <v>2</v>
          </cell>
          <cell r="M344" t="str">
            <v>0</v>
          </cell>
          <cell r="N344" t="str">
            <v>16</v>
          </cell>
          <cell r="O344" t="str">
            <v>0</v>
          </cell>
          <cell r="P344" t="str">
            <v>0</v>
          </cell>
          <cell r="Q344" t="str">
            <v>0</v>
          </cell>
          <cell r="R344" t="str">
            <v>0</v>
          </cell>
          <cell r="S344" t="str">
            <v>Não</v>
          </cell>
          <cell r="T344" t="str">
            <v xml:space="preserve">GLDU3881632           </v>
          </cell>
          <cell r="V344" t="str">
            <v/>
          </cell>
          <cell r="W344" t="str">
            <v/>
          </cell>
          <cell r="X344" t="str">
            <v/>
          </cell>
          <cell r="Y344" t="str">
            <v/>
          </cell>
          <cell r="Z344" t="str">
            <v xml:space="preserve">7 </v>
          </cell>
          <cell r="AA344" t="str">
            <v>0</v>
          </cell>
          <cell r="AB344" t="str">
            <v>16</v>
          </cell>
          <cell r="AC344" t="str">
            <v>11</v>
          </cell>
          <cell r="AD344" t="str">
            <v xml:space="preserve">GLDU3881632              </v>
          </cell>
          <cell r="AE344" t="str">
            <v/>
          </cell>
          <cell r="AF344" t="str">
            <v/>
          </cell>
          <cell r="AG344" t="str">
            <v>13682900</v>
          </cell>
          <cell r="AH344" t="str">
            <v>Pendente</v>
          </cell>
          <cell r="AI344" t="str">
            <v>Não</v>
          </cell>
          <cell r="AJ344" t="str">
            <v>06/02/2022</v>
          </cell>
          <cell r="AK344" t="str">
            <v>Marítimo</v>
          </cell>
          <cell r="AL344" t="str">
            <v>11/02/2022</v>
          </cell>
          <cell r="AM344" t="str">
            <v>24/02/2022</v>
          </cell>
          <cell r="AN344" t="str">
            <v xml:space="preserve">          </v>
          </cell>
        </row>
        <row r="345">
          <cell r="B345">
            <v>80535620</v>
          </cell>
          <cell r="C345" t="str">
            <v xml:space="preserve">540201632 </v>
          </cell>
          <cell r="E345" t="str">
            <v/>
          </cell>
          <cell r="F345" t="str">
            <v/>
          </cell>
          <cell r="G345" t="str">
            <v xml:space="preserve">MSC ATHENS                                        </v>
          </cell>
          <cell r="I345" t="str">
            <v/>
          </cell>
          <cell r="J345">
            <v>62</v>
          </cell>
          <cell r="K345" t="str">
            <v>13</v>
          </cell>
          <cell r="L345" t="str">
            <v>62</v>
          </cell>
          <cell r="M345" t="str">
            <v>579</v>
          </cell>
          <cell r="N345" t="str">
            <v>17</v>
          </cell>
          <cell r="O345" t="str">
            <v>13</v>
          </cell>
          <cell r="P345" t="str">
            <v>11</v>
          </cell>
          <cell r="Q345" t="str">
            <v>0</v>
          </cell>
          <cell r="R345" t="str">
            <v>0</v>
          </cell>
          <cell r="S345" t="str">
            <v>Não</v>
          </cell>
          <cell r="T345" t="str">
            <v xml:space="preserve">DFSU7095110           </v>
          </cell>
          <cell r="U345" t="str">
            <v>25/02/2022</v>
          </cell>
          <cell r="V345" t="str">
            <v>25/02/2022</v>
          </cell>
          <cell r="W345" t="str">
            <v>Rodrigo A  3873320271 / Carlos A0019904605 (critico)</v>
          </cell>
          <cell r="X345" t="str">
            <v>MBB</v>
          </cell>
          <cell r="Y345" t="str">
            <v/>
          </cell>
          <cell r="Z345" t="str">
            <v xml:space="preserve">7 </v>
          </cell>
          <cell r="AA345" t="str">
            <v>2</v>
          </cell>
          <cell r="AB345" t="str">
            <v>49</v>
          </cell>
          <cell r="AC345" t="str">
            <v>11</v>
          </cell>
          <cell r="AD345" t="str">
            <v xml:space="preserve">DFSU7095110              </v>
          </cell>
          <cell r="AE345" t="str">
            <v/>
          </cell>
          <cell r="AF345" t="str">
            <v/>
          </cell>
          <cell r="AG345" t="str">
            <v>13682900</v>
          </cell>
          <cell r="AH345" t="str">
            <v>Pendente</v>
          </cell>
          <cell r="AI345" t="str">
            <v>Não</v>
          </cell>
          <cell r="AJ345" t="str">
            <v>06/02/2022</v>
          </cell>
          <cell r="AK345" t="str">
            <v>Marítimo</v>
          </cell>
          <cell r="AL345" t="str">
            <v>11/02/2022</v>
          </cell>
          <cell r="AM345" t="str">
            <v>24/02/2022</v>
          </cell>
          <cell r="AN345" t="str">
            <v xml:space="preserve">          </v>
          </cell>
        </row>
        <row r="346">
          <cell r="B346">
            <v>80535635</v>
          </cell>
          <cell r="C346" t="str">
            <v xml:space="preserve">540201633 </v>
          </cell>
          <cell r="E346" t="str">
            <v/>
          </cell>
          <cell r="F346" t="str">
            <v/>
          </cell>
          <cell r="G346" t="str">
            <v xml:space="preserve">MSC ATHENS                                        </v>
          </cell>
          <cell r="I346" t="str">
            <v/>
          </cell>
          <cell r="J346">
            <v>14</v>
          </cell>
          <cell r="K346" t="str">
            <v>4</v>
          </cell>
          <cell r="L346" t="str">
            <v>14</v>
          </cell>
          <cell r="M346" t="str">
            <v>0</v>
          </cell>
          <cell r="N346" t="str">
            <v>16</v>
          </cell>
          <cell r="O346" t="str">
            <v>12</v>
          </cell>
          <cell r="P346" t="str">
            <v>14</v>
          </cell>
          <cell r="Q346" t="str">
            <v>0</v>
          </cell>
          <cell r="R346" t="str">
            <v>0</v>
          </cell>
          <cell r="S346" t="str">
            <v>Não</v>
          </cell>
          <cell r="T346" t="str">
            <v xml:space="preserve">TEMU7627425           </v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 xml:space="preserve">7 </v>
          </cell>
          <cell r="AA346" t="str">
            <v>0</v>
          </cell>
          <cell r="AB346" t="str">
            <v>42</v>
          </cell>
          <cell r="AC346" t="str">
            <v>11</v>
          </cell>
          <cell r="AD346" t="str">
            <v xml:space="preserve">TEMU7627425              </v>
          </cell>
          <cell r="AE346" t="str">
            <v/>
          </cell>
          <cell r="AF346" t="str">
            <v/>
          </cell>
          <cell r="AG346" t="str">
            <v>13682900</v>
          </cell>
          <cell r="AH346" t="str">
            <v>Pendente</v>
          </cell>
          <cell r="AI346" t="str">
            <v>Não</v>
          </cell>
          <cell r="AJ346" t="str">
            <v>06/02/2022</v>
          </cell>
          <cell r="AK346" t="str">
            <v>Marítimo</v>
          </cell>
          <cell r="AL346" t="str">
            <v>11/02/2022</v>
          </cell>
          <cell r="AM346" t="str">
            <v>24/02/2022</v>
          </cell>
          <cell r="AN346" t="str">
            <v xml:space="preserve">          </v>
          </cell>
        </row>
        <row r="347">
          <cell r="B347">
            <v>80535634</v>
          </cell>
          <cell r="C347" t="str">
            <v xml:space="preserve">540201634 </v>
          </cell>
          <cell r="E347" t="str">
            <v/>
          </cell>
          <cell r="F347" t="str">
            <v/>
          </cell>
          <cell r="G347" t="str">
            <v xml:space="preserve">MSC ATHENS                                        </v>
          </cell>
          <cell r="I347" t="str">
            <v/>
          </cell>
          <cell r="J347">
            <v>73</v>
          </cell>
          <cell r="K347" t="str">
            <v>17</v>
          </cell>
          <cell r="L347" t="str">
            <v>73</v>
          </cell>
          <cell r="M347" t="str">
            <v>248</v>
          </cell>
          <cell r="N347" t="str">
            <v>12</v>
          </cell>
          <cell r="O347" t="str">
            <v>16</v>
          </cell>
          <cell r="P347" t="str">
            <v>3</v>
          </cell>
          <cell r="Q347" t="str">
            <v>0</v>
          </cell>
          <cell r="R347" t="str">
            <v>0</v>
          </cell>
          <cell r="S347" t="str">
            <v>Não</v>
          </cell>
          <cell r="T347" t="str">
            <v xml:space="preserve">FDCU0009395           </v>
          </cell>
          <cell r="U347" t="str">
            <v>02/02/2022</v>
          </cell>
          <cell r="V347" t="str">
            <v>25/02/2022</v>
          </cell>
          <cell r="W347" t="str">
            <v>Rodrigo A  9753300500 / Milani N000000000446</v>
          </cell>
          <cell r="X347" t="str">
            <v>MBB</v>
          </cell>
          <cell r="Y347" t="str">
            <v/>
          </cell>
          <cell r="Z347" t="str">
            <v xml:space="preserve">7 </v>
          </cell>
          <cell r="AA347" t="str">
            <v>3</v>
          </cell>
          <cell r="AB347" t="str">
            <v>35</v>
          </cell>
          <cell r="AC347" t="str">
            <v>11</v>
          </cell>
          <cell r="AD347" t="str">
            <v xml:space="preserve">FDCU0009395              </v>
          </cell>
          <cell r="AE347" t="str">
            <v/>
          </cell>
          <cell r="AF347" t="str">
            <v/>
          </cell>
          <cell r="AG347" t="str">
            <v>13682900</v>
          </cell>
          <cell r="AH347" t="str">
            <v>Pendente</v>
          </cell>
          <cell r="AI347" t="str">
            <v>Não</v>
          </cell>
          <cell r="AJ347" t="str">
            <v>06/02/2022</v>
          </cell>
          <cell r="AK347" t="str">
            <v>Marítimo</v>
          </cell>
          <cell r="AL347" t="str">
            <v>11/02/2022</v>
          </cell>
          <cell r="AM347" t="str">
            <v>24/02/2022</v>
          </cell>
          <cell r="AN347" t="str">
            <v xml:space="preserve">          </v>
          </cell>
        </row>
        <row r="348">
          <cell r="B348">
            <v>80535645</v>
          </cell>
          <cell r="C348" t="str">
            <v xml:space="preserve">540201635 </v>
          </cell>
          <cell r="E348" t="str">
            <v/>
          </cell>
          <cell r="F348" t="str">
            <v/>
          </cell>
          <cell r="G348" t="str">
            <v xml:space="preserve">MSC ATHENS                                        </v>
          </cell>
          <cell r="I348" t="str">
            <v/>
          </cell>
          <cell r="J348">
            <v>5</v>
          </cell>
          <cell r="K348" t="str">
            <v>2</v>
          </cell>
          <cell r="L348" t="str">
            <v>5</v>
          </cell>
          <cell r="M348" t="str">
            <v>0</v>
          </cell>
          <cell r="N348" t="str">
            <v>0</v>
          </cell>
          <cell r="O348" t="str">
            <v>0</v>
          </cell>
          <cell r="P348" t="str">
            <v>33</v>
          </cell>
          <cell r="Q348" t="str">
            <v>0</v>
          </cell>
          <cell r="R348" t="str">
            <v>0</v>
          </cell>
          <cell r="S348" t="str">
            <v>Não</v>
          </cell>
          <cell r="T348" t="str">
            <v xml:space="preserve">CAIU8492418           </v>
          </cell>
          <cell r="V348" t="str">
            <v/>
          </cell>
          <cell r="W348" t="str">
            <v/>
          </cell>
          <cell r="X348" t="str">
            <v/>
          </cell>
          <cell r="Y348" t="str">
            <v/>
          </cell>
          <cell r="Z348" t="str">
            <v xml:space="preserve">7 </v>
          </cell>
          <cell r="AA348" t="str">
            <v>0</v>
          </cell>
          <cell r="AB348" t="str">
            <v>33</v>
          </cell>
          <cell r="AC348" t="str">
            <v>11</v>
          </cell>
          <cell r="AD348" t="str">
            <v xml:space="preserve">CAIU8492418              </v>
          </cell>
          <cell r="AE348" t="str">
            <v/>
          </cell>
          <cell r="AF348" t="str">
            <v/>
          </cell>
          <cell r="AG348" t="str">
            <v>13682900</v>
          </cell>
          <cell r="AH348" t="str">
            <v>Pendente</v>
          </cell>
          <cell r="AI348" t="str">
            <v>Não</v>
          </cell>
          <cell r="AJ348" t="str">
            <v>06/02/2022</v>
          </cell>
          <cell r="AK348" t="str">
            <v>Marítimo</v>
          </cell>
          <cell r="AL348" t="str">
            <v>11/02/2022</v>
          </cell>
          <cell r="AM348" t="str">
            <v>24/02/2022</v>
          </cell>
          <cell r="AN348" t="str">
            <v xml:space="preserve">          </v>
          </cell>
        </row>
        <row r="349">
          <cell r="B349">
            <v>80535648</v>
          </cell>
          <cell r="C349" t="str">
            <v xml:space="preserve">540201636 </v>
          </cell>
          <cell r="E349" t="str">
            <v/>
          </cell>
          <cell r="F349" t="str">
            <v/>
          </cell>
          <cell r="G349" t="str">
            <v xml:space="preserve">MSC ATHENS                                        </v>
          </cell>
          <cell r="I349" t="str">
            <v/>
          </cell>
          <cell r="J349">
            <v>13</v>
          </cell>
          <cell r="K349" t="str">
            <v>5</v>
          </cell>
          <cell r="L349" t="str">
            <v>13</v>
          </cell>
          <cell r="M349" t="str">
            <v>0</v>
          </cell>
          <cell r="N349" t="str">
            <v>20</v>
          </cell>
          <cell r="O349" t="str">
            <v>7</v>
          </cell>
          <cell r="P349" t="str">
            <v>12</v>
          </cell>
          <cell r="Q349" t="str">
            <v>0</v>
          </cell>
          <cell r="R349" t="str">
            <v>0</v>
          </cell>
          <cell r="S349" t="str">
            <v>Não</v>
          </cell>
          <cell r="T349" t="str">
            <v xml:space="preserve">TCLU8360017           </v>
          </cell>
          <cell r="V349" t="str">
            <v/>
          </cell>
          <cell r="W349" t="str">
            <v>REFORCO DIR ( DARIO ) PUXE SBL / EXO.TRANSM. GW6E-2800/200KV-12 ( TEZOTO-GIBA ) PUXE SBL</v>
          </cell>
          <cell r="X349" t="str">
            <v>SBL</v>
          </cell>
          <cell r="Y349" t="str">
            <v/>
          </cell>
          <cell r="Z349" t="str">
            <v xml:space="preserve">7 </v>
          </cell>
          <cell r="AA349" t="str">
            <v>0</v>
          </cell>
          <cell r="AB349" t="str">
            <v>39</v>
          </cell>
          <cell r="AC349" t="str">
            <v>11</v>
          </cell>
          <cell r="AD349" t="str">
            <v xml:space="preserve">TCLU8360017              </v>
          </cell>
          <cell r="AE349" t="str">
            <v/>
          </cell>
          <cell r="AF349" t="str">
            <v/>
          </cell>
          <cell r="AG349" t="str">
            <v>13682900</v>
          </cell>
          <cell r="AH349" t="str">
            <v>Pendente</v>
          </cell>
          <cell r="AI349" t="str">
            <v>Não</v>
          </cell>
          <cell r="AJ349" t="str">
            <v>06/02/2022</v>
          </cell>
          <cell r="AK349" t="str">
            <v>Marítimo</v>
          </cell>
          <cell r="AL349" t="str">
            <v>11/02/2022</v>
          </cell>
          <cell r="AM349" t="str">
            <v>24/02/2022</v>
          </cell>
          <cell r="AN349" t="str">
            <v xml:space="preserve">          </v>
          </cell>
        </row>
        <row r="350">
          <cell r="B350">
            <v>80535686</v>
          </cell>
          <cell r="C350" t="str">
            <v xml:space="preserve">540201637 </v>
          </cell>
          <cell r="E350" t="str">
            <v/>
          </cell>
          <cell r="F350" t="str">
            <v/>
          </cell>
          <cell r="G350" t="str">
            <v xml:space="preserve">MSC ATHENS                                        </v>
          </cell>
          <cell r="I350" t="str">
            <v/>
          </cell>
          <cell r="J350">
            <v>5</v>
          </cell>
          <cell r="K350" t="str">
            <v>3</v>
          </cell>
          <cell r="L350" t="str">
            <v>5</v>
          </cell>
          <cell r="M350" t="str">
            <v>0</v>
          </cell>
          <cell r="N350" t="str">
            <v>0</v>
          </cell>
          <cell r="O350" t="str">
            <v>9</v>
          </cell>
          <cell r="P350" t="str">
            <v>21</v>
          </cell>
          <cell r="Q350" t="str">
            <v>0</v>
          </cell>
          <cell r="R350" t="str">
            <v>0</v>
          </cell>
          <cell r="S350" t="str">
            <v>Não</v>
          </cell>
          <cell r="T350" t="str">
            <v xml:space="preserve">HLBU1918741           </v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 xml:space="preserve">7 </v>
          </cell>
          <cell r="AA350" t="str">
            <v>0</v>
          </cell>
          <cell r="AB350" t="str">
            <v>30</v>
          </cell>
          <cell r="AC350" t="str">
            <v>11</v>
          </cell>
          <cell r="AD350" t="str">
            <v xml:space="preserve">HLBU1918741              </v>
          </cell>
          <cell r="AE350" t="str">
            <v/>
          </cell>
          <cell r="AF350" t="str">
            <v/>
          </cell>
          <cell r="AG350" t="str">
            <v>13682900</v>
          </cell>
          <cell r="AH350" t="str">
            <v>Pendente</v>
          </cell>
          <cell r="AI350" t="str">
            <v>Não</v>
          </cell>
          <cell r="AJ350" t="str">
            <v>06/02/2022</v>
          </cell>
          <cell r="AK350" t="str">
            <v>Marítimo</v>
          </cell>
          <cell r="AL350" t="str">
            <v>11/02/2022</v>
          </cell>
          <cell r="AM350" t="str">
            <v>24/02/2022</v>
          </cell>
          <cell r="AN350" t="str">
            <v xml:space="preserve">          </v>
          </cell>
        </row>
        <row r="351">
          <cell r="B351">
            <v>80535687</v>
          </cell>
          <cell r="C351" t="str">
            <v xml:space="preserve">540201638 </v>
          </cell>
          <cell r="E351" t="str">
            <v/>
          </cell>
          <cell r="F351" t="str">
            <v/>
          </cell>
          <cell r="G351" t="str">
            <v xml:space="preserve">MSC ATHENS                                        </v>
          </cell>
          <cell r="I351" t="str">
            <v/>
          </cell>
          <cell r="J351">
            <v>42</v>
          </cell>
          <cell r="K351" t="str">
            <v>8</v>
          </cell>
          <cell r="L351" t="str">
            <v>42</v>
          </cell>
          <cell r="M351" t="str">
            <v>368</v>
          </cell>
          <cell r="N351" t="str">
            <v>2</v>
          </cell>
          <cell r="O351" t="str">
            <v>9</v>
          </cell>
          <cell r="P351" t="str">
            <v>7</v>
          </cell>
          <cell r="Q351" t="str">
            <v>0</v>
          </cell>
          <cell r="R351" t="str">
            <v>0</v>
          </cell>
          <cell r="S351" t="str">
            <v>Não</v>
          </cell>
          <cell r="T351" t="str">
            <v xml:space="preserve">BEAU4722586           </v>
          </cell>
          <cell r="V351" t="str">
            <v/>
          </cell>
          <cell r="W351" t="str">
            <v/>
          </cell>
          <cell r="X351" t="str">
            <v/>
          </cell>
          <cell r="Y351" t="str">
            <v/>
          </cell>
          <cell r="Z351" t="str">
            <v xml:space="preserve">7 </v>
          </cell>
          <cell r="AA351" t="str">
            <v>0</v>
          </cell>
          <cell r="AB351" t="str">
            <v>26</v>
          </cell>
          <cell r="AC351" t="str">
            <v>11</v>
          </cell>
          <cell r="AD351" t="str">
            <v xml:space="preserve">BEAU4722586              </v>
          </cell>
          <cell r="AE351" t="str">
            <v/>
          </cell>
          <cell r="AF351" t="str">
            <v/>
          </cell>
          <cell r="AG351" t="str">
            <v>13682900</v>
          </cell>
          <cell r="AH351" t="str">
            <v>Pendente</v>
          </cell>
          <cell r="AI351" t="str">
            <v>Não</v>
          </cell>
          <cell r="AJ351" t="str">
            <v>06/02/2022</v>
          </cell>
          <cell r="AK351" t="str">
            <v>Marítimo</v>
          </cell>
          <cell r="AL351" t="str">
            <v>11/02/2022</v>
          </cell>
          <cell r="AM351" t="str">
            <v>24/02/2022</v>
          </cell>
          <cell r="AN351" t="str">
            <v xml:space="preserve">          </v>
          </cell>
        </row>
        <row r="352">
          <cell r="B352">
            <v>80535688</v>
          </cell>
          <cell r="C352" t="str">
            <v xml:space="preserve">540201639 </v>
          </cell>
          <cell r="E352" t="str">
            <v/>
          </cell>
          <cell r="F352" t="str">
            <v/>
          </cell>
          <cell r="G352" t="str">
            <v xml:space="preserve">MSC ATHENS                                        </v>
          </cell>
          <cell r="I352" t="str">
            <v/>
          </cell>
          <cell r="J352">
            <v>1</v>
          </cell>
          <cell r="K352" t="str">
            <v>1</v>
          </cell>
          <cell r="L352" t="str">
            <v>1</v>
          </cell>
          <cell r="M352" t="str">
            <v>0</v>
          </cell>
          <cell r="N352" t="str">
            <v>0</v>
          </cell>
          <cell r="O352" t="str">
            <v>51</v>
          </cell>
          <cell r="P352" t="str">
            <v>0</v>
          </cell>
          <cell r="Q352" t="str">
            <v>0</v>
          </cell>
          <cell r="R352" t="str">
            <v>0</v>
          </cell>
          <cell r="S352" t="str">
            <v>Não</v>
          </cell>
          <cell r="T352" t="str">
            <v xml:space="preserve">HLBU2578841           </v>
          </cell>
          <cell r="V352" t="str">
            <v/>
          </cell>
          <cell r="W352" t="str">
            <v>BANCOS ( ALVARO ) PUXE SBL</v>
          </cell>
          <cell r="X352" t="str">
            <v>SBL</v>
          </cell>
          <cell r="Y352" t="str">
            <v/>
          </cell>
          <cell r="Z352" t="str">
            <v xml:space="preserve">7 </v>
          </cell>
          <cell r="AA352" t="str">
            <v>0</v>
          </cell>
          <cell r="AB352" t="str">
            <v>51</v>
          </cell>
          <cell r="AC352" t="str">
            <v>11</v>
          </cell>
          <cell r="AD352" t="str">
            <v xml:space="preserve">HLBU2578841              </v>
          </cell>
          <cell r="AE352" t="str">
            <v/>
          </cell>
          <cell r="AF352" t="str">
            <v/>
          </cell>
          <cell r="AG352" t="str">
            <v>13682900</v>
          </cell>
          <cell r="AH352" t="str">
            <v>Pendente</v>
          </cell>
          <cell r="AI352" t="str">
            <v>Não</v>
          </cell>
          <cell r="AJ352" t="str">
            <v>06/02/2022</v>
          </cell>
          <cell r="AK352" t="str">
            <v>Marítimo</v>
          </cell>
          <cell r="AL352" t="str">
            <v>11/02/2022</v>
          </cell>
          <cell r="AM352" t="str">
            <v>24/02/2022</v>
          </cell>
          <cell r="AN352" t="str">
            <v xml:space="preserve">          </v>
          </cell>
        </row>
        <row r="353">
          <cell r="B353">
            <v>80535703</v>
          </cell>
          <cell r="C353" t="str">
            <v xml:space="preserve">540201640 </v>
          </cell>
          <cell r="E353" t="str">
            <v/>
          </cell>
          <cell r="F353" t="str">
            <v/>
          </cell>
          <cell r="G353" t="str">
            <v xml:space="preserve">MSC ATHENS                                        </v>
          </cell>
          <cell r="I353" t="str">
            <v/>
          </cell>
          <cell r="J353">
            <v>19</v>
          </cell>
          <cell r="K353" t="str">
            <v>5</v>
          </cell>
          <cell r="L353" t="str">
            <v>19</v>
          </cell>
          <cell r="M353" t="str">
            <v>0</v>
          </cell>
          <cell r="N353" t="str">
            <v>15</v>
          </cell>
          <cell r="O353" t="str">
            <v>18</v>
          </cell>
          <cell r="P353" t="str">
            <v>14</v>
          </cell>
          <cell r="Q353" t="str">
            <v>0</v>
          </cell>
          <cell r="R353" t="str">
            <v>0</v>
          </cell>
          <cell r="S353" t="str">
            <v>Não</v>
          </cell>
          <cell r="T353" t="str">
            <v xml:space="preserve">TGHU6242842           </v>
          </cell>
          <cell r="V353" t="str">
            <v/>
          </cell>
          <cell r="W353" t="str">
            <v/>
          </cell>
          <cell r="X353" t="str">
            <v/>
          </cell>
          <cell r="Y353" t="str">
            <v/>
          </cell>
          <cell r="Z353" t="str">
            <v xml:space="preserve">7 </v>
          </cell>
          <cell r="AA353" t="str">
            <v>0</v>
          </cell>
          <cell r="AB353" t="str">
            <v>47</v>
          </cell>
          <cell r="AC353" t="str">
            <v>11</v>
          </cell>
          <cell r="AD353" t="str">
            <v xml:space="preserve">TGHU6242842              </v>
          </cell>
          <cell r="AE353" t="str">
            <v/>
          </cell>
          <cell r="AF353" t="str">
            <v/>
          </cell>
          <cell r="AG353" t="str">
            <v>13682900</v>
          </cell>
          <cell r="AH353" t="str">
            <v>Pendente</v>
          </cell>
          <cell r="AI353" t="str">
            <v>Não</v>
          </cell>
          <cell r="AJ353" t="str">
            <v>06/02/2022</v>
          </cell>
          <cell r="AK353" t="str">
            <v>Marítimo</v>
          </cell>
          <cell r="AL353" t="str">
            <v>11/02/2022</v>
          </cell>
          <cell r="AM353" t="str">
            <v>24/02/2022</v>
          </cell>
          <cell r="AN353" t="str">
            <v xml:space="preserve">          </v>
          </cell>
        </row>
        <row r="354">
          <cell r="B354">
            <v>80535694</v>
          </cell>
          <cell r="C354" t="str">
            <v xml:space="preserve">540201641 </v>
          </cell>
          <cell r="E354" t="str">
            <v/>
          </cell>
          <cell r="F354" t="str">
            <v/>
          </cell>
          <cell r="G354" t="str">
            <v xml:space="preserve">MSC ATHENS                                        </v>
          </cell>
          <cell r="I354" t="str">
            <v/>
          </cell>
          <cell r="J354">
            <v>11</v>
          </cell>
          <cell r="K354" t="str">
            <v>4</v>
          </cell>
          <cell r="L354" t="str">
            <v>11</v>
          </cell>
          <cell r="M354" t="str">
            <v>0</v>
          </cell>
          <cell r="N354" t="str">
            <v>1</v>
          </cell>
          <cell r="O354" t="str">
            <v>12</v>
          </cell>
          <cell r="P354" t="str">
            <v>22</v>
          </cell>
          <cell r="Q354" t="str">
            <v>0</v>
          </cell>
          <cell r="R354" t="str">
            <v>0</v>
          </cell>
          <cell r="S354" t="str">
            <v>Não</v>
          </cell>
          <cell r="T354" t="str">
            <v xml:space="preserve">HLBU3436501           </v>
          </cell>
          <cell r="U354" t="str">
            <v>02/03/2022</v>
          </cell>
          <cell r="V354" t="str">
            <v/>
          </cell>
          <cell r="W354" t="str">
            <v/>
          </cell>
          <cell r="X354" t="str">
            <v/>
          </cell>
          <cell r="Y354" t="str">
            <v/>
          </cell>
          <cell r="Z354" t="str">
            <v xml:space="preserve">7 </v>
          </cell>
          <cell r="AA354" t="str">
            <v>1</v>
          </cell>
          <cell r="AB354" t="str">
            <v>35</v>
          </cell>
          <cell r="AC354" t="str">
            <v>11</v>
          </cell>
          <cell r="AD354" t="str">
            <v xml:space="preserve">HLBU3436501              </v>
          </cell>
          <cell r="AE354" t="str">
            <v/>
          </cell>
          <cell r="AF354" t="str">
            <v/>
          </cell>
          <cell r="AG354" t="str">
            <v>13682900</v>
          </cell>
          <cell r="AH354" t="str">
            <v>Pendente</v>
          </cell>
          <cell r="AI354" t="str">
            <v>Não</v>
          </cell>
          <cell r="AJ354" t="str">
            <v>06/02/2022</v>
          </cell>
          <cell r="AK354" t="str">
            <v>Marítimo</v>
          </cell>
          <cell r="AL354" t="str">
            <v>11/02/2022</v>
          </cell>
          <cell r="AM354" t="str">
            <v>24/02/2022</v>
          </cell>
          <cell r="AN354" t="str">
            <v xml:space="preserve">          </v>
          </cell>
        </row>
        <row r="355">
          <cell r="B355">
            <v>80535689</v>
          </cell>
          <cell r="C355" t="str">
            <v xml:space="preserve">540201642 </v>
          </cell>
          <cell r="E355" t="str">
            <v/>
          </cell>
          <cell r="F355" t="str">
            <v/>
          </cell>
          <cell r="G355" t="str">
            <v xml:space="preserve">MSC ATHENS                                        </v>
          </cell>
          <cell r="I355" t="str">
            <v/>
          </cell>
          <cell r="J355">
            <v>24</v>
          </cell>
          <cell r="K355" t="str">
            <v>7</v>
          </cell>
          <cell r="L355" t="str">
            <v>24</v>
          </cell>
          <cell r="M355" t="str">
            <v>0</v>
          </cell>
          <cell r="N355" t="str">
            <v>26</v>
          </cell>
          <cell r="O355" t="str">
            <v>5</v>
          </cell>
          <cell r="P355" t="str">
            <v>40</v>
          </cell>
          <cell r="Q355" t="str">
            <v>0</v>
          </cell>
          <cell r="R355" t="str">
            <v>0</v>
          </cell>
          <cell r="S355" t="str">
            <v>Não</v>
          </cell>
          <cell r="T355" t="str">
            <v xml:space="preserve">UACU5978063           </v>
          </cell>
          <cell r="U355" t="str">
            <v>07/03/2022</v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Z355" t="str">
            <v xml:space="preserve">7 </v>
          </cell>
          <cell r="AA355" t="str">
            <v>1</v>
          </cell>
          <cell r="AB355" t="str">
            <v>71</v>
          </cell>
          <cell r="AC355" t="str">
            <v>11</v>
          </cell>
          <cell r="AD355" t="str">
            <v xml:space="preserve">UACU5978063              </v>
          </cell>
          <cell r="AE355" t="str">
            <v/>
          </cell>
          <cell r="AF355" t="str">
            <v/>
          </cell>
          <cell r="AG355" t="str">
            <v>13682900</v>
          </cell>
          <cell r="AH355" t="str">
            <v>Pendente</v>
          </cell>
          <cell r="AI355" t="str">
            <v>Não</v>
          </cell>
          <cell r="AJ355" t="str">
            <v>06/02/2022</v>
          </cell>
          <cell r="AK355" t="str">
            <v>Marítimo</v>
          </cell>
          <cell r="AL355" t="str">
            <v>11/02/2022</v>
          </cell>
          <cell r="AM355" t="str">
            <v>24/02/2022</v>
          </cell>
          <cell r="AN355" t="str">
            <v xml:space="preserve">          </v>
          </cell>
        </row>
        <row r="356">
          <cell r="B356">
            <v>80535704</v>
          </cell>
          <cell r="C356" t="str">
            <v xml:space="preserve">540201643 </v>
          </cell>
          <cell r="E356" t="str">
            <v/>
          </cell>
          <cell r="F356" t="str">
            <v/>
          </cell>
          <cell r="G356" t="str">
            <v xml:space="preserve">MSC ATHENS                                        </v>
          </cell>
          <cell r="I356" t="str">
            <v/>
          </cell>
          <cell r="J356">
            <v>7</v>
          </cell>
          <cell r="K356" t="str">
            <v>3</v>
          </cell>
          <cell r="L356" t="str">
            <v>7</v>
          </cell>
          <cell r="M356" t="str">
            <v>0</v>
          </cell>
          <cell r="N356" t="str">
            <v>19</v>
          </cell>
          <cell r="O356" t="str">
            <v>6</v>
          </cell>
          <cell r="P356" t="str">
            <v>10</v>
          </cell>
          <cell r="Q356" t="str">
            <v>0</v>
          </cell>
          <cell r="R356" t="str">
            <v>0</v>
          </cell>
          <cell r="S356" t="str">
            <v>Não</v>
          </cell>
          <cell r="T356" t="str">
            <v xml:space="preserve">HAMU1187842           </v>
          </cell>
          <cell r="V356" t="str">
            <v/>
          </cell>
          <cell r="W356" t="str">
            <v>BANCOS ( ALVARO ) PUXE SBL</v>
          </cell>
          <cell r="X356" t="str">
            <v>SBL</v>
          </cell>
          <cell r="Y356" t="str">
            <v/>
          </cell>
          <cell r="Z356" t="str">
            <v xml:space="preserve">7 </v>
          </cell>
          <cell r="AA356" t="str">
            <v>0</v>
          </cell>
          <cell r="AB356" t="str">
            <v>35</v>
          </cell>
          <cell r="AC356" t="str">
            <v>11</v>
          </cell>
          <cell r="AD356" t="str">
            <v xml:space="preserve">HAMU1187842              </v>
          </cell>
          <cell r="AE356" t="str">
            <v/>
          </cell>
          <cell r="AF356" t="str">
            <v/>
          </cell>
          <cell r="AG356" t="str">
            <v>13682900</v>
          </cell>
          <cell r="AH356" t="str">
            <v>Pendente</v>
          </cell>
          <cell r="AI356" t="str">
            <v>Não</v>
          </cell>
          <cell r="AJ356" t="str">
            <v>06/02/2022</v>
          </cell>
          <cell r="AK356" t="str">
            <v>Marítimo</v>
          </cell>
          <cell r="AL356" t="str">
            <v>11/02/2022</v>
          </cell>
          <cell r="AM356" t="str">
            <v>24/02/2022</v>
          </cell>
          <cell r="AN356" t="str">
            <v xml:space="preserve">          </v>
          </cell>
        </row>
        <row r="357">
          <cell r="B357">
            <v>80535705</v>
          </cell>
          <cell r="C357" t="str">
            <v xml:space="preserve">540201644 </v>
          </cell>
          <cell r="E357" t="str">
            <v/>
          </cell>
          <cell r="F357" t="str">
            <v/>
          </cell>
          <cell r="G357" t="str">
            <v xml:space="preserve">MSC ATHENS                                        </v>
          </cell>
          <cell r="I357" t="str">
            <v/>
          </cell>
          <cell r="J357">
            <v>68</v>
          </cell>
          <cell r="K357" t="str">
            <v>11</v>
          </cell>
          <cell r="L357" t="str">
            <v>68</v>
          </cell>
          <cell r="M357" t="str">
            <v>434</v>
          </cell>
          <cell r="N357" t="str">
            <v>49</v>
          </cell>
          <cell r="O357" t="str">
            <v>8</v>
          </cell>
          <cell r="P357" t="str">
            <v>10</v>
          </cell>
          <cell r="Q357" t="str">
            <v>0</v>
          </cell>
          <cell r="R357" t="str">
            <v>0</v>
          </cell>
          <cell r="S357" t="str">
            <v>Não</v>
          </cell>
          <cell r="T357" t="str">
            <v xml:space="preserve">TEMU7654631           </v>
          </cell>
          <cell r="U357" t="str">
            <v>18/03/2022</v>
          </cell>
          <cell r="V357" t="str">
            <v/>
          </cell>
          <cell r="W357" t="str">
            <v/>
          </cell>
          <cell r="X357" t="str">
            <v/>
          </cell>
          <cell r="Y357" t="str">
            <v/>
          </cell>
          <cell r="Z357" t="str">
            <v xml:space="preserve">7 </v>
          </cell>
          <cell r="AA357" t="str">
            <v>1</v>
          </cell>
          <cell r="AB357" t="str">
            <v>76</v>
          </cell>
          <cell r="AC357" t="str">
            <v>11</v>
          </cell>
          <cell r="AD357" t="str">
            <v xml:space="preserve">TEMU7654631              </v>
          </cell>
          <cell r="AE357" t="str">
            <v/>
          </cell>
          <cell r="AF357" t="str">
            <v/>
          </cell>
          <cell r="AG357" t="str">
            <v>13682900</v>
          </cell>
          <cell r="AH357" t="str">
            <v>Pendente</v>
          </cell>
          <cell r="AI357" t="str">
            <v>Não</v>
          </cell>
          <cell r="AJ357" t="str">
            <v>06/02/2022</v>
          </cell>
          <cell r="AK357" t="str">
            <v>Marítimo</v>
          </cell>
          <cell r="AL357" t="str">
            <v>11/02/2022</v>
          </cell>
          <cell r="AM357" t="str">
            <v>24/02/2022</v>
          </cell>
          <cell r="AN357" t="str">
            <v xml:space="preserve">          </v>
          </cell>
        </row>
        <row r="358">
          <cell r="B358">
            <v>80535712</v>
          </cell>
          <cell r="C358" t="str">
            <v xml:space="preserve">540201645 </v>
          </cell>
          <cell r="E358" t="str">
            <v/>
          </cell>
          <cell r="F358" t="str">
            <v/>
          </cell>
          <cell r="G358" t="str">
            <v xml:space="preserve">MSC ATHENS                                        </v>
          </cell>
          <cell r="I358" t="str">
            <v/>
          </cell>
          <cell r="J358">
            <v>88</v>
          </cell>
          <cell r="K358" t="str">
            <v>11</v>
          </cell>
          <cell r="L358" t="str">
            <v>88</v>
          </cell>
          <cell r="M358" t="str">
            <v>467</v>
          </cell>
          <cell r="N358" t="str">
            <v>56</v>
          </cell>
          <cell r="O358" t="str">
            <v>13</v>
          </cell>
          <cell r="P358" t="str">
            <v>9</v>
          </cell>
          <cell r="Q358" t="str">
            <v>1</v>
          </cell>
          <cell r="R358" t="str">
            <v>1</v>
          </cell>
          <cell r="S358" t="str">
            <v>Não</v>
          </cell>
          <cell r="T358" t="str">
            <v xml:space="preserve">BEAU4938744           </v>
          </cell>
          <cell r="V358" t="str">
            <v/>
          </cell>
          <cell r="W358" t="str">
            <v/>
          </cell>
          <cell r="X358" t="str">
            <v/>
          </cell>
          <cell r="Y358" t="str">
            <v/>
          </cell>
          <cell r="Z358" t="str">
            <v xml:space="preserve">7 </v>
          </cell>
          <cell r="AA358" t="str">
            <v>0</v>
          </cell>
          <cell r="AB358" t="str">
            <v>48</v>
          </cell>
          <cell r="AC358" t="str">
            <v>11</v>
          </cell>
          <cell r="AD358" t="str">
            <v xml:space="preserve">BEAU4938744              </v>
          </cell>
          <cell r="AE358" t="str">
            <v/>
          </cell>
          <cell r="AF358" t="str">
            <v/>
          </cell>
          <cell r="AG358" t="str">
            <v>13682900</v>
          </cell>
          <cell r="AH358" t="str">
            <v>Pendente</v>
          </cell>
          <cell r="AI358" t="str">
            <v>Não</v>
          </cell>
          <cell r="AJ358" t="str">
            <v>06/02/2022</v>
          </cell>
          <cell r="AK358" t="str">
            <v>Marítimo</v>
          </cell>
          <cell r="AL358" t="str">
            <v>11/02/2022</v>
          </cell>
          <cell r="AM358" t="str">
            <v>24/02/2022</v>
          </cell>
          <cell r="AN358" t="str">
            <v xml:space="preserve">          </v>
          </cell>
        </row>
        <row r="359">
          <cell r="B359">
            <v>80534959</v>
          </cell>
          <cell r="C359" t="str">
            <v xml:space="preserve">540201696 </v>
          </cell>
          <cell r="E359" t="str">
            <v/>
          </cell>
          <cell r="F359" t="str">
            <v/>
          </cell>
          <cell r="G359" t="str">
            <v xml:space="preserve">MSC ATHENS                                        </v>
          </cell>
          <cell r="I359" t="str">
            <v/>
          </cell>
          <cell r="J359">
            <v>25</v>
          </cell>
          <cell r="K359" t="str">
            <v>9</v>
          </cell>
          <cell r="L359" t="str">
            <v>25</v>
          </cell>
          <cell r="M359" t="str">
            <v>219</v>
          </cell>
          <cell r="N359" t="str">
            <v>29</v>
          </cell>
          <cell r="O359" t="str">
            <v>1</v>
          </cell>
          <cell r="P359" t="str">
            <v>68</v>
          </cell>
          <cell r="Q359" t="str">
            <v>0</v>
          </cell>
          <cell r="R359" t="str">
            <v>0</v>
          </cell>
          <cell r="S359" t="str">
            <v>Não</v>
          </cell>
          <cell r="T359" t="str">
            <v xml:space="preserve">GLDU7607337           </v>
          </cell>
          <cell r="U359" t="str">
            <v>10/03/2022</v>
          </cell>
          <cell r="V359" t="str">
            <v/>
          </cell>
          <cell r="W359" t="str">
            <v/>
          </cell>
          <cell r="X359" t="str">
            <v/>
          </cell>
          <cell r="Y359" t="str">
            <v/>
          </cell>
          <cell r="Z359" t="str">
            <v xml:space="preserve">7 </v>
          </cell>
          <cell r="AA359" t="str">
            <v>1</v>
          </cell>
          <cell r="AB359" t="str">
            <v>46</v>
          </cell>
          <cell r="AC359" t="str">
            <v>11</v>
          </cell>
          <cell r="AD359" t="str">
            <v xml:space="preserve">GLDU7607337              </v>
          </cell>
          <cell r="AE359" t="str">
            <v/>
          </cell>
          <cell r="AF359" t="str">
            <v/>
          </cell>
          <cell r="AG359" t="str">
            <v>13682900</v>
          </cell>
          <cell r="AH359" t="str">
            <v>Pendente</v>
          </cell>
          <cell r="AI359" t="str">
            <v>Não</v>
          </cell>
          <cell r="AJ359" t="str">
            <v>06/02/2022</v>
          </cell>
          <cell r="AK359" t="str">
            <v>Marítimo</v>
          </cell>
          <cell r="AL359" t="str">
            <v>11/02/2022</v>
          </cell>
          <cell r="AM359" t="str">
            <v>24/02/2022</v>
          </cell>
          <cell r="AN359" t="str">
            <v xml:space="preserve">          </v>
          </cell>
        </row>
        <row r="360">
          <cell r="B360">
            <v>80533113</v>
          </cell>
          <cell r="C360" t="str">
            <v xml:space="preserve">540200743 </v>
          </cell>
          <cell r="E360" t="str">
            <v/>
          </cell>
          <cell r="F360" t="str">
            <v>VERDE</v>
          </cell>
          <cell r="G360" t="str">
            <v xml:space="preserve">UASC AL KHOR                                      </v>
          </cell>
          <cell r="H360" t="str">
            <v>3</v>
          </cell>
          <cell r="I360" t="str">
            <v>0</v>
          </cell>
          <cell r="J360">
            <v>18</v>
          </cell>
          <cell r="K360" t="str">
            <v>4</v>
          </cell>
          <cell r="L360" t="str">
            <v>18</v>
          </cell>
          <cell r="M360" t="str">
            <v>0</v>
          </cell>
          <cell r="N360" t="str">
            <v>23</v>
          </cell>
          <cell r="O360" t="str">
            <v>21</v>
          </cell>
          <cell r="P360" t="str">
            <v>9</v>
          </cell>
          <cell r="Q360" t="str">
            <v>0</v>
          </cell>
          <cell r="R360" t="str">
            <v>0</v>
          </cell>
          <cell r="S360" t="str">
            <v>Não</v>
          </cell>
          <cell r="T360" t="str">
            <v xml:space="preserve">HLBU3345090           </v>
          </cell>
          <cell r="U360" t="str">
            <v>21/02/2022</v>
          </cell>
          <cell r="V360" t="str">
            <v>22/02/2022</v>
          </cell>
          <cell r="W360" t="str">
            <v/>
          </cell>
          <cell r="X360" t="str">
            <v>FINALIZADO</v>
          </cell>
          <cell r="Y360" t="str">
            <v/>
          </cell>
          <cell r="Z360" t="str">
            <v>10</v>
          </cell>
          <cell r="AA360" t="str">
            <v>2</v>
          </cell>
          <cell r="AB360" t="str">
            <v>53</v>
          </cell>
          <cell r="AC360" t="str">
            <v>11</v>
          </cell>
          <cell r="AD360" t="str">
            <v xml:space="preserve">HLBU3345090              </v>
          </cell>
          <cell r="AE360" t="str">
            <v/>
          </cell>
          <cell r="AF360" t="str">
            <v/>
          </cell>
          <cell r="AG360" t="str">
            <v>13682900</v>
          </cell>
          <cell r="AH360" t="str">
            <v>Processado</v>
          </cell>
          <cell r="AI360" t="str">
            <v>Não</v>
          </cell>
          <cell r="AJ360" t="str">
            <v>22/01/2022</v>
          </cell>
          <cell r="AK360" t="str">
            <v>Marítimo</v>
          </cell>
          <cell r="AL360" t="str">
            <v>27/01/2022</v>
          </cell>
          <cell r="AM360" t="str">
            <v>09/02/2022</v>
          </cell>
          <cell r="AN360" t="str">
            <v>2203407157</v>
          </cell>
        </row>
        <row r="361">
          <cell r="B361">
            <v>80533114</v>
          </cell>
          <cell r="C361" t="str">
            <v xml:space="preserve">540200746 </v>
          </cell>
          <cell r="E361" t="str">
            <v/>
          </cell>
          <cell r="F361" t="str">
            <v>VERDE</v>
          </cell>
          <cell r="G361" t="str">
            <v xml:space="preserve">UASC AL KHOR                                      </v>
          </cell>
          <cell r="H361" t="str">
            <v>3</v>
          </cell>
          <cell r="I361" t="str">
            <v>0</v>
          </cell>
          <cell r="J361">
            <v>13</v>
          </cell>
          <cell r="K361" t="str">
            <v>3</v>
          </cell>
          <cell r="L361" t="str">
            <v>13</v>
          </cell>
          <cell r="M361" t="str">
            <v>0</v>
          </cell>
          <cell r="N361" t="str">
            <v>2</v>
          </cell>
          <cell r="O361" t="str">
            <v>26</v>
          </cell>
          <cell r="P361" t="str">
            <v>10</v>
          </cell>
          <cell r="Q361" t="str">
            <v>0</v>
          </cell>
          <cell r="R361" t="str">
            <v>0</v>
          </cell>
          <cell r="S361" t="str">
            <v>Não</v>
          </cell>
          <cell r="T361" t="str">
            <v xml:space="preserve">HLBU2221577           </v>
          </cell>
          <cell r="U361" t="str">
            <v>22/02/2022</v>
          </cell>
          <cell r="V361" t="str">
            <v>22/02/2022</v>
          </cell>
          <cell r="W361" t="str">
            <v/>
          </cell>
          <cell r="X361" t="str">
            <v>FINALIZADO</v>
          </cell>
          <cell r="Y361" t="str">
            <v/>
          </cell>
          <cell r="Z361" t="str">
            <v>10</v>
          </cell>
          <cell r="AA361" t="str">
            <v>2</v>
          </cell>
          <cell r="AB361" t="str">
            <v>38</v>
          </cell>
          <cell r="AC361" t="str">
            <v>11</v>
          </cell>
          <cell r="AD361" t="str">
            <v xml:space="preserve">HLBU2221577              </v>
          </cell>
          <cell r="AE361" t="str">
            <v/>
          </cell>
          <cell r="AF361" t="str">
            <v/>
          </cell>
          <cell r="AG361" t="str">
            <v>13682900</v>
          </cell>
          <cell r="AH361" t="str">
            <v>Processado</v>
          </cell>
          <cell r="AI361" t="str">
            <v>Não</v>
          </cell>
          <cell r="AJ361" t="str">
            <v>22/01/2022</v>
          </cell>
          <cell r="AK361" t="str">
            <v>Marítimo</v>
          </cell>
          <cell r="AL361" t="str">
            <v>27/01/2022</v>
          </cell>
          <cell r="AM361" t="str">
            <v>09/02/2022</v>
          </cell>
          <cell r="AN361" t="str">
            <v>2203409028</v>
          </cell>
        </row>
        <row r="362">
          <cell r="B362">
            <v>80533064</v>
          </cell>
          <cell r="C362" t="str">
            <v xml:space="preserve">540200749 </v>
          </cell>
          <cell r="E362" t="str">
            <v/>
          </cell>
          <cell r="F362" t="str">
            <v>VERDE</v>
          </cell>
          <cell r="G362" t="str">
            <v xml:space="preserve">UASC AL KHOR                                      </v>
          </cell>
          <cell r="H362" t="str">
            <v>3</v>
          </cell>
          <cell r="I362" t="str">
            <v>0</v>
          </cell>
          <cell r="J362">
            <v>122</v>
          </cell>
          <cell r="K362" t="str">
            <v>21</v>
          </cell>
          <cell r="L362" t="str">
            <v>122</v>
          </cell>
          <cell r="M362" t="str">
            <v>804</v>
          </cell>
          <cell r="N362" t="str">
            <v>33</v>
          </cell>
          <cell r="O362" t="str">
            <v>18</v>
          </cell>
          <cell r="P362" t="str">
            <v>14</v>
          </cell>
          <cell r="Q362" t="str">
            <v>4</v>
          </cell>
          <cell r="R362" t="str">
            <v>4</v>
          </cell>
          <cell r="S362" t="str">
            <v>Não</v>
          </cell>
          <cell r="T362" t="str">
            <v xml:space="preserve">FSCU8950890           </v>
          </cell>
          <cell r="U362" t="str">
            <v>21/02/2022</v>
          </cell>
          <cell r="V362" t="str">
            <v>22/02/2022</v>
          </cell>
          <cell r="W362" t="str">
            <v>Carlos A4422010380 / Milani A  9408991514</v>
          </cell>
          <cell r="X362" t="str">
            <v>FINALIZADO</v>
          </cell>
          <cell r="Y362" t="str">
            <v/>
          </cell>
          <cell r="Z362" t="str">
            <v>10</v>
          </cell>
          <cell r="AA362" t="str">
            <v>12</v>
          </cell>
          <cell r="AB362" t="str">
            <v>67</v>
          </cell>
          <cell r="AC362" t="str">
            <v>11</v>
          </cell>
          <cell r="AD362" t="str">
            <v xml:space="preserve">FSCU8950890              </v>
          </cell>
          <cell r="AE362" t="str">
            <v/>
          </cell>
          <cell r="AF362" t="str">
            <v/>
          </cell>
          <cell r="AG362" t="str">
            <v>13682900</v>
          </cell>
          <cell r="AH362" t="str">
            <v>Processado</v>
          </cell>
          <cell r="AI362" t="str">
            <v>Sim</v>
          </cell>
          <cell r="AJ362" t="str">
            <v>22/01/2022</v>
          </cell>
          <cell r="AK362" t="str">
            <v>Marítimo</v>
          </cell>
          <cell r="AL362" t="str">
            <v>27/01/2022</v>
          </cell>
          <cell r="AM362" t="str">
            <v>09/02/2022</v>
          </cell>
          <cell r="AN362" t="str">
            <v>2203405138</v>
          </cell>
        </row>
        <row r="363">
          <cell r="B363">
            <v>80533078</v>
          </cell>
          <cell r="C363" t="str">
            <v xml:space="preserve">540200752 </v>
          </cell>
          <cell r="E363" t="str">
            <v/>
          </cell>
          <cell r="F363" t="str">
            <v>VERDE</v>
          </cell>
          <cell r="G363" t="str">
            <v xml:space="preserve">UASC AL KHOR                                      </v>
          </cell>
          <cell r="H363" t="str">
            <v>3</v>
          </cell>
          <cell r="I363" t="str">
            <v>0</v>
          </cell>
          <cell r="J363">
            <v>20</v>
          </cell>
          <cell r="K363" t="str">
            <v>5</v>
          </cell>
          <cell r="L363" t="str">
            <v>20</v>
          </cell>
          <cell r="M363" t="str">
            <v>92</v>
          </cell>
          <cell r="N363" t="str">
            <v>25</v>
          </cell>
          <cell r="O363" t="str">
            <v>6</v>
          </cell>
          <cell r="P363" t="str">
            <v>6</v>
          </cell>
          <cell r="Q363" t="str">
            <v>2</v>
          </cell>
          <cell r="R363" t="str">
            <v>2</v>
          </cell>
          <cell r="S363" t="str">
            <v>Não</v>
          </cell>
          <cell r="T363" t="str">
            <v xml:space="preserve">CAIU7940349           </v>
          </cell>
          <cell r="U363" t="str">
            <v>22/02/2022</v>
          </cell>
          <cell r="V363" t="str">
            <v>22/02/2022</v>
          </cell>
          <cell r="W363" t="str">
            <v>Rodrigo A9753300500</v>
          </cell>
          <cell r="X363" t="str">
            <v>FINALIZADO</v>
          </cell>
          <cell r="Y363" t="str">
            <v/>
          </cell>
          <cell r="Z363" t="str">
            <v>10</v>
          </cell>
          <cell r="AA363" t="str">
            <v>1</v>
          </cell>
          <cell r="AB363" t="str">
            <v>40</v>
          </cell>
          <cell r="AC363" t="str">
            <v>11</v>
          </cell>
          <cell r="AD363" t="str">
            <v xml:space="preserve">CAIU7940349              </v>
          </cell>
          <cell r="AE363" t="str">
            <v/>
          </cell>
          <cell r="AF363" t="str">
            <v/>
          </cell>
          <cell r="AG363" t="str">
            <v>13682900</v>
          </cell>
          <cell r="AH363" t="str">
            <v>Processado</v>
          </cell>
          <cell r="AI363" t="str">
            <v>Sim</v>
          </cell>
          <cell r="AJ363" t="str">
            <v>22/01/2022</v>
          </cell>
          <cell r="AK363" t="str">
            <v>Marítimo</v>
          </cell>
          <cell r="AL363" t="str">
            <v>27/01/2022</v>
          </cell>
          <cell r="AM363" t="str">
            <v>09/02/2022</v>
          </cell>
          <cell r="AN363" t="str">
            <v>2203408838</v>
          </cell>
        </row>
        <row r="364">
          <cell r="B364">
            <v>80533150</v>
          </cell>
          <cell r="C364" t="str">
            <v xml:space="preserve">540200753 </v>
          </cell>
          <cell r="E364" t="str">
            <v/>
          </cell>
          <cell r="F364" t="str">
            <v>VERDE</v>
          </cell>
          <cell r="G364" t="str">
            <v xml:space="preserve">UASC AL KHOR                                      </v>
          </cell>
          <cell r="H364" t="str">
            <v>3</v>
          </cell>
          <cell r="I364" t="str">
            <v>0</v>
          </cell>
          <cell r="J364">
            <v>30</v>
          </cell>
          <cell r="K364" t="str">
            <v>6</v>
          </cell>
          <cell r="L364" t="str">
            <v>30</v>
          </cell>
          <cell r="M364" t="str">
            <v>165</v>
          </cell>
          <cell r="N364" t="str">
            <v>23</v>
          </cell>
          <cell r="O364" t="str">
            <v>10</v>
          </cell>
          <cell r="P364" t="str">
            <v>11</v>
          </cell>
          <cell r="Q364" t="str">
            <v>5</v>
          </cell>
          <cell r="R364" t="str">
            <v>5</v>
          </cell>
          <cell r="S364" t="str">
            <v>Não</v>
          </cell>
          <cell r="T364" t="str">
            <v xml:space="preserve">UACU5458246           </v>
          </cell>
          <cell r="U364" t="str">
            <v>03/02/2022</v>
          </cell>
          <cell r="V364" t="str">
            <v>22/02/2022</v>
          </cell>
          <cell r="W364" t="str">
            <v/>
          </cell>
          <cell r="X364" t="str">
            <v>FINALIZADO</v>
          </cell>
          <cell r="Y364" t="str">
            <v/>
          </cell>
          <cell r="Z364" t="str">
            <v>10</v>
          </cell>
          <cell r="AA364" t="str">
            <v>2</v>
          </cell>
          <cell r="AB364" t="str">
            <v>49</v>
          </cell>
          <cell r="AC364" t="str">
            <v>11</v>
          </cell>
          <cell r="AD364" t="str">
            <v xml:space="preserve">UACU5458246              </v>
          </cell>
          <cell r="AE364" t="str">
            <v/>
          </cell>
          <cell r="AF364" t="str">
            <v/>
          </cell>
          <cell r="AG364" t="str">
            <v>13682900</v>
          </cell>
          <cell r="AH364" t="str">
            <v>Processado</v>
          </cell>
          <cell r="AI364" t="str">
            <v>Sim</v>
          </cell>
          <cell r="AJ364" t="str">
            <v>22/01/2022</v>
          </cell>
          <cell r="AK364" t="str">
            <v>Marítimo</v>
          </cell>
          <cell r="AL364" t="str">
            <v>27/01/2022</v>
          </cell>
          <cell r="AM364" t="str">
            <v>09/02/2022</v>
          </cell>
          <cell r="AN364" t="str">
            <v>2203409680</v>
          </cell>
        </row>
        <row r="365">
          <cell r="B365">
            <v>80533190</v>
          </cell>
          <cell r="C365" t="str">
            <v xml:space="preserve">540200755 </v>
          </cell>
          <cell r="E365" t="str">
            <v/>
          </cell>
          <cell r="F365" t="str">
            <v>VERDE</v>
          </cell>
          <cell r="G365" t="str">
            <v xml:space="preserve">UASC AL KHOR                                      </v>
          </cell>
          <cell r="H365" t="str">
            <v>3</v>
          </cell>
          <cell r="I365" t="str">
            <v>0</v>
          </cell>
          <cell r="J365">
            <v>4</v>
          </cell>
          <cell r="K365" t="str">
            <v>3</v>
          </cell>
          <cell r="L365" t="str">
            <v>4</v>
          </cell>
          <cell r="M365" t="str">
            <v>0</v>
          </cell>
          <cell r="N365" t="str">
            <v>0</v>
          </cell>
          <cell r="O365" t="str">
            <v>21</v>
          </cell>
          <cell r="P365" t="str">
            <v>9</v>
          </cell>
          <cell r="Q365" t="str">
            <v>0</v>
          </cell>
          <cell r="R365" t="str">
            <v>0</v>
          </cell>
          <cell r="S365" t="str">
            <v>Não</v>
          </cell>
          <cell r="T365" t="str">
            <v xml:space="preserve">HLXU8182710           </v>
          </cell>
          <cell r="U365" t="str">
            <v>22/02/2022</v>
          </cell>
          <cell r="V365" t="str">
            <v>22/02/2022</v>
          </cell>
          <cell r="W365" t="str">
            <v>Milani A9448900304</v>
          </cell>
          <cell r="X365" t="str">
            <v>FINALIZADO</v>
          </cell>
          <cell r="Y365" t="str">
            <v/>
          </cell>
          <cell r="Z365" t="str">
            <v>10</v>
          </cell>
          <cell r="AA365" t="str">
            <v>1</v>
          </cell>
          <cell r="AB365" t="str">
            <v>30</v>
          </cell>
          <cell r="AC365" t="str">
            <v>11</v>
          </cell>
          <cell r="AD365" t="str">
            <v xml:space="preserve">HLXU8182710              </v>
          </cell>
          <cell r="AE365" t="str">
            <v/>
          </cell>
          <cell r="AF365" t="str">
            <v/>
          </cell>
          <cell r="AG365" t="str">
            <v>13682900</v>
          </cell>
          <cell r="AH365" t="str">
            <v>Processado</v>
          </cell>
          <cell r="AI365" t="str">
            <v>Não</v>
          </cell>
          <cell r="AJ365" t="str">
            <v>22/01/2022</v>
          </cell>
          <cell r="AK365" t="str">
            <v>Marítimo</v>
          </cell>
          <cell r="AL365" t="str">
            <v>27/01/2022</v>
          </cell>
          <cell r="AM365" t="str">
            <v>09/02/2022</v>
          </cell>
          <cell r="AN365" t="str">
            <v>2203409702</v>
          </cell>
        </row>
        <row r="366">
          <cell r="B366">
            <v>80533210</v>
          </cell>
          <cell r="C366" t="str">
            <v xml:space="preserve">540200756 </v>
          </cell>
          <cell r="E366" t="str">
            <v/>
          </cell>
          <cell r="F366" t="str">
            <v>VERDE</v>
          </cell>
          <cell r="G366" t="str">
            <v xml:space="preserve">UASC AL KHOR                                      </v>
          </cell>
          <cell r="H366" t="str">
            <v>2</v>
          </cell>
          <cell r="I366" t="str">
            <v>0</v>
          </cell>
          <cell r="J366">
            <v>69</v>
          </cell>
          <cell r="K366" t="str">
            <v>12</v>
          </cell>
          <cell r="L366" t="str">
            <v>69</v>
          </cell>
          <cell r="M366" t="str">
            <v>816</v>
          </cell>
          <cell r="N366" t="str">
            <v>16</v>
          </cell>
          <cell r="O366" t="str">
            <v>11</v>
          </cell>
          <cell r="P366" t="str">
            <v>11</v>
          </cell>
          <cell r="Q366" t="str">
            <v>0</v>
          </cell>
          <cell r="R366" t="str">
            <v>0</v>
          </cell>
          <cell r="S366" t="str">
            <v>Não</v>
          </cell>
          <cell r="T366" t="str">
            <v xml:space="preserve">TCKU6551362           </v>
          </cell>
          <cell r="U366" t="str">
            <v>16/02/2022</v>
          </cell>
          <cell r="V366" t="str">
            <v>22/02/2022</v>
          </cell>
          <cell r="W366" t="str">
            <v>HU trocado - Thiago/ Mariana A9609920701</v>
          </cell>
          <cell r="X366" t="str">
            <v>FINALIZADO</v>
          </cell>
          <cell r="Y366" t="str">
            <v/>
          </cell>
          <cell r="Z366" t="str">
            <v>10</v>
          </cell>
          <cell r="AA366" t="str">
            <v>8</v>
          </cell>
          <cell r="AB366" t="str">
            <v>55</v>
          </cell>
          <cell r="AC366" t="str">
            <v>11</v>
          </cell>
          <cell r="AD366" t="str">
            <v xml:space="preserve">TCKU6551362              </v>
          </cell>
          <cell r="AE366" t="str">
            <v/>
          </cell>
          <cell r="AF366" t="str">
            <v/>
          </cell>
          <cell r="AG366" t="str">
            <v>13682900</v>
          </cell>
          <cell r="AH366" t="str">
            <v>Processado</v>
          </cell>
          <cell r="AI366" t="str">
            <v>Sim</v>
          </cell>
          <cell r="AJ366" t="str">
            <v>22/01/2022</v>
          </cell>
          <cell r="AK366" t="str">
            <v>Marítimo</v>
          </cell>
          <cell r="AL366" t="str">
            <v>27/01/2022</v>
          </cell>
          <cell r="AM366" t="str">
            <v>09/02/2022</v>
          </cell>
          <cell r="AN366" t="str">
            <v>2203418191</v>
          </cell>
        </row>
        <row r="367">
          <cell r="B367">
            <v>80533264</v>
          </cell>
          <cell r="C367" t="str">
            <v xml:space="preserve">540200775 </v>
          </cell>
          <cell r="E367" t="str">
            <v/>
          </cell>
          <cell r="F367" t="str">
            <v>VERDE</v>
          </cell>
          <cell r="G367" t="str">
            <v xml:space="preserve">UASC AL KHOR                                      </v>
          </cell>
          <cell r="H367" t="str">
            <v>2</v>
          </cell>
          <cell r="I367" t="str">
            <v>0</v>
          </cell>
          <cell r="J367">
            <v>88</v>
          </cell>
          <cell r="K367" t="str">
            <v>22</v>
          </cell>
          <cell r="L367" t="str">
            <v>88</v>
          </cell>
          <cell r="M367" t="str">
            <v>589</v>
          </cell>
          <cell r="N367" t="str">
            <v>6</v>
          </cell>
          <cell r="O367" t="str">
            <v>24</v>
          </cell>
          <cell r="P367" t="str">
            <v>1</v>
          </cell>
          <cell r="Q367" t="str">
            <v>1</v>
          </cell>
          <cell r="R367" t="str">
            <v>1</v>
          </cell>
          <cell r="S367" t="str">
            <v>Não</v>
          </cell>
          <cell r="T367" t="str">
            <v xml:space="preserve">BEAU4542861           </v>
          </cell>
          <cell r="U367" t="str">
            <v>16/02/2022</v>
          </cell>
          <cell r="V367" t="str">
            <v>23/02/2022</v>
          </cell>
          <cell r="W367" t="str">
            <v>Rodrigo A0039890085 / Milani A  9585531682</v>
          </cell>
          <cell r="X367" t="str">
            <v>FINALIZADO</v>
          </cell>
          <cell r="Y367" t="str">
            <v/>
          </cell>
          <cell r="Z367" t="str">
            <v>10</v>
          </cell>
          <cell r="AA367" t="str">
            <v>5</v>
          </cell>
          <cell r="AB367" t="str">
            <v>48</v>
          </cell>
          <cell r="AC367" t="str">
            <v>11</v>
          </cell>
          <cell r="AD367" t="str">
            <v xml:space="preserve">BEAU4542861              </v>
          </cell>
          <cell r="AE367" t="str">
            <v/>
          </cell>
          <cell r="AF367" t="str">
            <v/>
          </cell>
          <cell r="AG367" t="str">
            <v>13682900</v>
          </cell>
          <cell r="AH367" t="str">
            <v>Processado</v>
          </cell>
          <cell r="AI367" t="str">
            <v>Sim</v>
          </cell>
          <cell r="AJ367" t="str">
            <v>22/01/2022</v>
          </cell>
          <cell r="AK367" t="str">
            <v>Marítimo</v>
          </cell>
          <cell r="AL367" t="str">
            <v>27/01/2022</v>
          </cell>
          <cell r="AM367" t="str">
            <v>09/02/2022</v>
          </cell>
          <cell r="AN367" t="str">
            <v>2203418213</v>
          </cell>
        </row>
        <row r="368">
          <cell r="B368">
            <v>80533283</v>
          </cell>
          <cell r="C368" t="str">
            <v xml:space="preserve">540200776 </v>
          </cell>
          <cell r="E368" t="str">
            <v/>
          </cell>
          <cell r="F368" t="str">
            <v>VERDE</v>
          </cell>
          <cell r="G368" t="str">
            <v xml:space="preserve">UASC AL KHOR                                      </v>
          </cell>
          <cell r="H368" t="str">
            <v>2</v>
          </cell>
          <cell r="I368" t="str">
            <v>0</v>
          </cell>
          <cell r="J368">
            <v>3</v>
          </cell>
          <cell r="K368" t="str">
            <v>1</v>
          </cell>
          <cell r="L368" t="str">
            <v>3</v>
          </cell>
          <cell r="M368" t="str">
            <v>0</v>
          </cell>
          <cell r="N368" t="str">
            <v>0</v>
          </cell>
          <cell r="O368" t="str">
            <v>20</v>
          </cell>
          <cell r="P368" t="str">
            <v>8</v>
          </cell>
          <cell r="Q368" t="str">
            <v>0</v>
          </cell>
          <cell r="R368" t="str">
            <v>0</v>
          </cell>
          <cell r="S368" t="str">
            <v>Não</v>
          </cell>
          <cell r="T368" t="str">
            <v xml:space="preserve">HLBU2879378           </v>
          </cell>
          <cell r="U368" t="str">
            <v>23/02/2022</v>
          </cell>
          <cell r="V368" t="str">
            <v>23/02/2022</v>
          </cell>
          <cell r="W368" t="str">
            <v/>
          </cell>
          <cell r="X368" t="str">
            <v>FINALIZADO</v>
          </cell>
          <cell r="Y368" t="str">
            <v/>
          </cell>
          <cell r="Z368" t="str">
            <v>20</v>
          </cell>
          <cell r="AA368" t="str">
            <v>1</v>
          </cell>
          <cell r="AB368" t="str">
            <v>28</v>
          </cell>
          <cell r="AC368" t="str">
            <v>11</v>
          </cell>
          <cell r="AD368" t="str">
            <v xml:space="preserve">HLBU2879378              </v>
          </cell>
          <cell r="AE368" t="str">
            <v/>
          </cell>
          <cell r="AF368" t="str">
            <v/>
          </cell>
          <cell r="AG368" t="str">
            <v>13682900</v>
          </cell>
          <cell r="AH368" t="str">
            <v>Processado</v>
          </cell>
          <cell r="AI368" t="str">
            <v>Não</v>
          </cell>
          <cell r="AJ368" t="str">
            <v>22/01/2022</v>
          </cell>
          <cell r="AK368" t="str">
            <v>Marítimo</v>
          </cell>
          <cell r="AL368" t="str">
            <v>27/01/2022</v>
          </cell>
          <cell r="AM368" t="str">
            <v>17/02/2022</v>
          </cell>
          <cell r="AN368" t="str">
            <v>2203431511</v>
          </cell>
        </row>
        <row r="369">
          <cell r="B369">
            <v>80533311</v>
          </cell>
          <cell r="C369" t="str">
            <v xml:space="preserve">540200780 </v>
          </cell>
          <cell r="E369" t="str">
            <v/>
          </cell>
          <cell r="F369" t="str">
            <v>VERDE</v>
          </cell>
          <cell r="G369" t="str">
            <v xml:space="preserve">UASC AL KHOR                                      </v>
          </cell>
          <cell r="H369" t="str">
            <v>2</v>
          </cell>
          <cell r="I369" t="str">
            <v>0</v>
          </cell>
          <cell r="J369">
            <v>69</v>
          </cell>
          <cell r="K369" t="str">
            <v>12</v>
          </cell>
          <cell r="L369" t="str">
            <v>69</v>
          </cell>
          <cell r="M369" t="str">
            <v>461</v>
          </cell>
          <cell r="N369" t="str">
            <v>11</v>
          </cell>
          <cell r="O369" t="str">
            <v>0</v>
          </cell>
          <cell r="P369" t="str">
            <v>18</v>
          </cell>
          <cell r="Q369" t="str">
            <v>0</v>
          </cell>
          <cell r="R369" t="str">
            <v>0</v>
          </cell>
          <cell r="S369" t="str">
            <v>Não</v>
          </cell>
          <cell r="T369" t="str">
            <v xml:space="preserve">HLBU2443888           </v>
          </cell>
          <cell r="U369" t="str">
            <v>11/02/2022</v>
          </cell>
          <cell r="V369" t="str">
            <v>23/02/2022</v>
          </cell>
          <cell r="W369" t="str">
            <v>Ronie A3892671174</v>
          </cell>
          <cell r="X369" t="str">
            <v>FINALIZADO</v>
          </cell>
          <cell r="Y369" t="str">
            <v/>
          </cell>
          <cell r="Z369" t="str">
            <v>20</v>
          </cell>
          <cell r="AA369" t="str">
            <v>6</v>
          </cell>
          <cell r="AB369" t="str">
            <v>42</v>
          </cell>
          <cell r="AC369" t="str">
            <v>11</v>
          </cell>
          <cell r="AD369" t="str">
            <v xml:space="preserve">HLBU2443888              </v>
          </cell>
          <cell r="AE369" t="str">
            <v/>
          </cell>
          <cell r="AF369" t="str">
            <v/>
          </cell>
          <cell r="AG369" t="str">
            <v>13682900</v>
          </cell>
          <cell r="AH369" t="str">
            <v>Processado</v>
          </cell>
          <cell r="AI369" t="str">
            <v>Sim</v>
          </cell>
          <cell r="AJ369" t="str">
            <v>22/01/2022</v>
          </cell>
          <cell r="AK369" t="str">
            <v>Marítimo</v>
          </cell>
          <cell r="AL369" t="str">
            <v>27/01/2022</v>
          </cell>
          <cell r="AM369" t="str">
            <v>09/02/2022</v>
          </cell>
          <cell r="AN369" t="str">
            <v>2203418221</v>
          </cell>
        </row>
        <row r="370">
          <cell r="B370">
            <v>80533323</v>
          </cell>
          <cell r="C370" t="str">
            <v xml:space="preserve">540200783 </v>
          </cell>
          <cell r="E370" t="str">
            <v/>
          </cell>
          <cell r="F370" t="str">
            <v>VERDE</v>
          </cell>
          <cell r="G370" t="str">
            <v xml:space="preserve">UASC AL KHOR                                      </v>
          </cell>
          <cell r="H370" t="str">
            <v>3</v>
          </cell>
          <cell r="I370" t="str">
            <v>0</v>
          </cell>
          <cell r="J370">
            <v>59</v>
          </cell>
          <cell r="K370" t="str">
            <v>9</v>
          </cell>
          <cell r="L370" t="str">
            <v>59</v>
          </cell>
          <cell r="M370" t="str">
            <v>255</v>
          </cell>
          <cell r="N370" t="str">
            <v>5</v>
          </cell>
          <cell r="O370" t="str">
            <v>35</v>
          </cell>
          <cell r="P370" t="str">
            <v>8</v>
          </cell>
          <cell r="Q370" t="str">
            <v>0</v>
          </cell>
          <cell r="R370" t="str">
            <v>0</v>
          </cell>
          <cell r="S370" t="str">
            <v>Não</v>
          </cell>
          <cell r="T370" t="str">
            <v xml:space="preserve">HLXU8362543           </v>
          </cell>
          <cell r="U370" t="str">
            <v>21/02/2022</v>
          </cell>
          <cell r="V370" t="str">
            <v>22/02/2022</v>
          </cell>
          <cell r="W370" t="str">
            <v>Ronie A3892671174/ Carlos A4570371416</v>
          </cell>
          <cell r="X370" t="str">
            <v>FINALIZADO</v>
          </cell>
          <cell r="Y370" t="str">
            <v/>
          </cell>
          <cell r="Z370" t="str">
            <v>10</v>
          </cell>
          <cell r="AA370" t="str">
            <v>7</v>
          </cell>
          <cell r="AB370" t="str">
            <v>54</v>
          </cell>
          <cell r="AC370" t="str">
            <v>11</v>
          </cell>
          <cell r="AD370" t="str">
            <v xml:space="preserve">HLXU8362543              </v>
          </cell>
          <cell r="AE370" t="str">
            <v/>
          </cell>
          <cell r="AF370" t="str">
            <v/>
          </cell>
          <cell r="AG370" t="str">
            <v>13682900</v>
          </cell>
          <cell r="AH370" t="str">
            <v>Processado</v>
          </cell>
          <cell r="AI370" t="str">
            <v>Sim</v>
          </cell>
          <cell r="AJ370" t="str">
            <v>22/01/2022</v>
          </cell>
          <cell r="AK370" t="str">
            <v>Marítimo</v>
          </cell>
          <cell r="AL370" t="str">
            <v>27/01/2022</v>
          </cell>
          <cell r="AM370" t="str">
            <v>09/02/2022</v>
          </cell>
          <cell r="AN370" t="str">
            <v>2203405278</v>
          </cell>
        </row>
        <row r="371">
          <cell r="B371">
            <v>80533390</v>
          </cell>
          <cell r="C371" t="str">
            <v xml:space="preserve">540200788 </v>
          </cell>
          <cell r="E371" t="str">
            <v/>
          </cell>
          <cell r="F371" t="str">
            <v>VERDE</v>
          </cell>
          <cell r="G371" t="str">
            <v xml:space="preserve">UASC AL KHOR                                      </v>
          </cell>
          <cell r="H371" t="str">
            <v>2</v>
          </cell>
          <cell r="I371" t="str">
            <v>0</v>
          </cell>
          <cell r="J371">
            <v>67</v>
          </cell>
          <cell r="K371" t="str">
            <v>7</v>
          </cell>
          <cell r="L371" t="str">
            <v>67</v>
          </cell>
          <cell r="M371" t="str">
            <v>411</v>
          </cell>
          <cell r="N371" t="str">
            <v>9</v>
          </cell>
          <cell r="O371" t="str">
            <v>11</v>
          </cell>
          <cell r="P371" t="str">
            <v>21</v>
          </cell>
          <cell r="Q371" t="str">
            <v>0</v>
          </cell>
          <cell r="R371" t="str">
            <v>0</v>
          </cell>
          <cell r="S371" t="str">
            <v>Não</v>
          </cell>
          <cell r="T371" t="str">
            <v xml:space="preserve">UACU5775662           </v>
          </cell>
          <cell r="U371" t="str">
            <v>22/02/2022</v>
          </cell>
          <cell r="V371" t="str">
            <v>23/02/2022</v>
          </cell>
          <cell r="W371" t="str">
            <v>Milani A  9304292869</v>
          </cell>
          <cell r="X371" t="str">
            <v>FINALIZADO</v>
          </cell>
          <cell r="Y371" t="str">
            <v/>
          </cell>
          <cell r="Z371" t="str">
            <v>20</v>
          </cell>
          <cell r="AA371" t="str">
            <v>6</v>
          </cell>
          <cell r="AB371" t="str">
            <v>49</v>
          </cell>
          <cell r="AC371" t="str">
            <v>11</v>
          </cell>
          <cell r="AD371" t="str">
            <v xml:space="preserve">UACU5775662              </v>
          </cell>
          <cell r="AE371" t="str">
            <v/>
          </cell>
          <cell r="AF371" t="str">
            <v/>
          </cell>
          <cell r="AG371" t="str">
            <v>13682900</v>
          </cell>
          <cell r="AH371" t="str">
            <v>Processado</v>
          </cell>
          <cell r="AI371" t="str">
            <v>Sim</v>
          </cell>
          <cell r="AJ371" t="str">
            <v>22/01/2022</v>
          </cell>
          <cell r="AK371" t="str">
            <v>Marítimo</v>
          </cell>
          <cell r="AL371" t="str">
            <v>27/01/2022</v>
          </cell>
          <cell r="AM371" t="str">
            <v>09/02/2022</v>
          </cell>
          <cell r="AN371" t="str">
            <v>2203427441</v>
          </cell>
        </row>
        <row r="372">
          <cell r="B372">
            <v>80533393</v>
          </cell>
          <cell r="C372" t="str">
            <v xml:space="preserve">540200790 </v>
          </cell>
          <cell r="E372" t="str">
            <v/>
          </cell>
          <cell r="F372" t="str">
            <v>VERDE</v>
          </cell>
          <cell r="G372" t="str">
            <v xml:space="preserve">UASC AL KHOR                                      </v>
          </cell>
          <cell r="H372" t="str">
            <v>2</v>
          </cell>
          <cell r="I372" t="str">
            <v>0</v>
          </cell>
          <cell r="J372">
            <v>7</v>
          </cell>
          <cell r="K372" t="str">
            <v>3</v>
          </cell>
          <cell r="L372" t="str">
            <v>7</v>
          </cell>
          <cell r="M372" t="str">
            <v>0</v>
          </cell>
          <cell r="N372" t="str">
            <v>14</v>
          </cell>
          <cell r="O372" t="str">
            <v>13</v>
          </cell>
          <cell r="P372" t="str">
            <v>14</v>
          </cell>
          <cell r="Q372" t="str">
            <v>0</v>
          </cell>
          <cell r="R372" t="str">
            <v>0</v>
          </cell>
          <cell r="S372" t="str">
            <v>Não</v>
          </cell>
          <cell r="T372" t="str">
            <v xml:space="preserve">HLBU2872250           </v>
          </cell>
          <cell r="U372" t="str">
            <v>23/02/2022</v>
          </cell>
          <cell r="V372" t="str">
            <v>23/02/2022</v>
          </cell>
          <cell r="W372" t="str">
            <v/>
          </cell>
          <cell r="X372" t="str">
            <v>FINALIZADO</v>
          </cell>
          <cell r="Y372" t="str">
            <v/>
          </cell>
          <cell r="Z372" t="str">
            <v>10</v>
          </cell>
          <cell r="AA372" t="str">
            <v>2</v>
          </cell>
          <cell r="AB372" t="str">
            <v>41</v>
          </cell>
          <cell r="AC372" t="str">
            <v>11</v>
          </cell>
          <cell r="AD372" t="str">
            <v xml:space="preserve">HLBU2872250              </v>
          </cell>
          <cell r="AE372" t="str">
            <v/>
          </cell>
          <cell r="AF372" t="str">
            <v/>
          </cell>
          <cell r="AG372" t="str">
            <v>13682900</v>
          </cell>
          <cell r="AH372" t="str">
            <v>Processado</v>
          </cell>
          <cell r="AI372" t="str">
            <v>Não</v>
          </cell>
          <cell r="AJ372" t="str">
            <v>22/01/2022</v>
          </cell>
          <cell r="AK372" t="str">
            <v>Marítimo</v>
          </cell>
          <cell r="AL372" t="str">
            <v>27/01/2022</v>
          </cell>
          <cell r="AM372" t="str">
            <v>09/02/2022</v>
          </cell>
          <cell r="AN372" t="str">
            <v>2203431520</v>
          </cell>
        </row>
        <row r="373">
          <cell r="B373">
            <v>80533401</v>
          </cell>
          <cell r="C373" t="str">
            <v xml:space="preserve">540200792 </v>
          </cell>
          <cell r="E373" t="str">
            <v/>
          </cell>
          <cell r="F373" t="str">
            <v>VERDE</v>
          </cell>
          <cell r="G373" t="str">
            <v xml:space="preserve">UASC AL KHOR                                      </v>
          </cell>
          <cell r="H373" t="str">
            <v>2</v>
          </cell>
          <cell r="I373" t="str">
            <v>0</v>
          </cell>
          <cell r="J373">
            <v>16</v>
          </cell>
          <cell r="K373" t="str">
            <v>6</v>
          </cell>
          <cell r="L373" t="str">
            <v>16</v>
          </cell>
          <cell r="M373" t="str">
            <v>0</v>
          </cell>
          <cell r="N373" t="str">
            <v>44</v>
          </cell>
          <cell r="O373" t="str">
            <v>12</v>
          </cell>
          <cell r="P373" t="str">
            <v>7</v>
          </cell>
          <cell r="Q373" t="str">
            <v>0</v>
          </cell>
          <cell r="R373" t="str">
            <v>0</v>
          </cell>
          <cell r="S373" t="str">
            <v>Não</v>
          </cell>
          <cell r="T373" t="str">
            <v xml:space="preserve">HLXU8558114           </v>
          </cell>
          <cell r="U373" t="str">
            <v>22/02/2022</v>
          </cell>
          <cell r="V373" t="str">
            <v>22/02/2022</v>
          </cell>
          <cell r="W373" t="str">
            <v/>
          </cell>
          <cell r="X373" t="str">
            <v>FINALIZADO</v>
          </cell>
          <cell r="Y373" t="str">
            <v/>
          </cell>
          <cell r="Z373" t="str">
            <v>10</v>
          </cell>
          <cell r="AA373" t="str">
            <v>1</v>
          </cell>
          <cell r="AB373" t="str">
            <v>63</v>
          </cell>
          <cell r="AC373" t="str">
            <v>11</v>
          </cell>
          <cell r="AD373" t="str">
            <v xml:space="preserve">HLXU8558114              </v>
          </cell>
          <cell r="AE373" t="str">
            <v/>
          </cell>
          <cell r="AF373" t="str">
            <v/>
          </cell>
          <cell r="AG373" t="str">
            <v>13682900</v>
          </cell>
          <cell r="AH373" t="str">
            <v>Processado</v>
          </cell>
          <cell r="AI373" t="str">
            <v>Sim</v>
          </cell>
          <cell r="AJ373" t="str">
            <v>22/01/2022</v>
          </cell>
          <cell r="AK373" t="str">
            <v>Marítimo</v>
          </cell>
          <cell r="AL373" t="str">
            <v>27/01/2022</v>
          </cell>
          <cell r="AM373" t="str">
            <v>09/02/2022</v>
          </cell>
          <cell r="AN373" t="str">
            <v>2203427425</v>
          </cell>
        </row>
        <row r="374">
          <cell r="B374">
            <v>80533421</v>
          </cell>
          <cell r="C374" t="str">
            <v xml:space="preserve">540200795 </v>
          </cell>
          <cell r="E374" t="str">
            <v/>
          </cell>
          <cell r="F374" t="str">
            <v>VERDE</v>
          </cell>
          <cell r="G374" t="str">
            <v xml:space="preserve">UASC AL KHOR                                      </v>
          </cell>
          <cell r="H374" t="str">
            <v>3</v>
          </cell>
          <cell r="I374" t="str">
            <v>0</v>
          </cell>
          <cell r="J374">
            <v>18</v>
          </cell>
          <cell r="K374" t="str">
            <v>6</v>
          </cell>
          <cell r="L374" t="str">
            <v>18</v>
          </cell>
          <cell r="M374" t="str">
            <v>258</v>
          </cell>
          <cell r="N374" t="str">
            <v>20</v>
          </cell>
          <cell r="O374" t="str">
            <v>11</v>
          </cell>
          <cell r="P374" t="str">
            <v>0</v>
          </cell>
          <cell r="Q374" t="str">
            <v>0</v>
          </cell>
          <cell r="R374" t="str">
            <v>0</v>
          </cell>
          <cell r="S374" t="str">
            <v>Não</v>
          </cell>
          <cell r="T374" t="str">
            <v xml:space="preserve">TGCU5180476           </v>
          </cell>
          <cell r="U374" t="str">
            <v>21/02/2022</v>
          </cell>
          <cell r="V374" t="str">
            <v>22/02/2022</v>
          </cell>
          <cell r="W374" t="str">
            <v/>
          </cell>
          <cell r="X374" t="str">
            <v>FINALIZADO</v>
          </cell>
          <cell r="Y374" t="str">
            <v/>
          </cell>
          <cell r="Z374" t="str">
            <v>10</v>
          </cell>
          <cell r="AA374" t="str">
            <v>1</v>
          </cell>
          <cell r="AB374" t="str">
            <v>34</v>
          </cell>
          <cell r="AC374" t="str">
            <v>11</v>
          </cell>
          <cell r="AD374" t="str">
            <v xml:space="preserve">TGCU5180476              </v>
          </cell>
          <cell r="AE374" t="str">
            <v/>
          </cell>
          <cell r="AF374" t="str">
            <v/>
          </cell>
          <cell r="AG374" t="str">
            <v>13682900</v>
          </cell>
          <cell r="AH374" t="str">
            <v>Processado</v>
          </cell>
          <cell r="AI374" t="str">
            <v>Sim</v>
          </cell>
          <cell r="AJ374" t="str">
            <v>22/01/2022</v>
          </cell>
          <cell r="AK374" t="str">
            <v>Marítimo</v>
          </cell>
          <cell r="AL374" t="str">
            <v>27/01/2022</v>
          </cell>
          <cell r="AM374" t="str">
            <v>09/02/2022</v>
          </cell>
          <cell r="AN374" t="str">
            <v>2203405197</v>
          </cell>
        </row>
        <row r="375">
          <cell r="B375">
            <v>80533426</v>
          </cell>
          <cell r="C375" t="str">
            <v xml:space="preserve">540200796 </v>
          </cell>
          <cell r="E375" t="str">
            <v/>
          </cell>
          <cell r="F375" t="str">
            <v>VERDE</v>
          </cell>
          <cell r="G375" t="str">
            <v xml:space="preserve">UASC AL KHOR                                      </v>
          </cell>
          <cell r="H375" t="str">
            <v>3</v>
          </cell>
          <cell r="I375" t="str">
            <v>0</v>
          </cell>
          <cell r="J375">
            <v>48</v>
          </cell>
          <cell r="K375" t="str">
            <v>6</v>
          </cell>
          <cell r="L375" t="str">
            <v>48</v>
          </cell>
          <cell r="M375" t="str">
            <v>241</v>
          </cell>
          <cell r="N375" t="str">
            <v>3</v>
          </cell>
          <cell r="O375" t="str">
            <v>13</v>
          </cell>
          <cell r="P375" t="str">
            <v>3</v>
          </cell>
          <cell r="Q375" t="str">
            <v>0</v>
          </cell>
          <cell r="R375" t="str">
            <v>0</v>
          </cell>
          <cell r="S375" t="str">
            <v>Não</v>
          </cell>
          <cell r="T375" t="str">
            <v xml:space="preserve">HLXU8314519           </v>
          </cell>
          <cell r="U375" t="str">
            <v>21/02/2022</v>
          </cell>
          <cell r="V375" t="str">
            <v>22/02/2022</v>
          </cell>
          <cell r="W375" t="str">
            <v>Silas A9606903344  8R35</v>
          </cell>
          <cell r="X375" t="str">
            <v>FINALIZADO</v>
          </cell>
          <cell r="Y375" t="str">
            <v/>
          </cell>
          <cell r="Z375" t="str">
            <v>10</v>
          </cell>
          <cell r="AA375" t="str">
            <v>1</v>
          </cell>
          <cell r="AB375" t="str">
            <v>23</v>
          </cell>
          <cell r="AC375" t="str">
            <v>11</v>
          </cell>
          <cell r="AD375" t="str">
            <v xml:space="preserve">HLXU8314519              </v>
          </cell>
          <cell r="AE375" t="str">
            <v/>
          </cell>
          <cell r="AF375" t="str">
            <v/>
          </cell>
          <cell r="AG375" t="str">
            <v>13682900</v>
          </cell>
          <cell r="AH375" t="str">
            <v>Processado</v>
          </cell>
          <cell r="AI375" t="str">
            <v>Sim</v>
          </cell>
          <cell r="AJ375" t="str">
            <v>22/01/2022</v>
          </cell>
          <cell r="AK375" t="str">
            <v>Marítimo</v>
          </cell>
          <cell r="AL375" t="str">
            <v>27/01/2022</v>
          </cell>
          <cell r="AM375" t="str">
            <v>09/02/2022</v>
          </cell>
          <cell r="AN375" t="str">
            <v>2203405235</v>
          </cell>
        </row>
        <row r="376">
          <cell r="B376">
            <v>80533479</v>
          </cell>
          <cell r="C376" t="str">
            <v xml:space="preserve">540200801 </v>
          </cell>
          <cell r="E376" t="str">
            <v/>
          </cell>
          <cell r="F376" t="str">
            <v>VERDE</v>
          </cell>
          <cell r="G376" t="str">
            <v xml:space="preserve">UASC AL KHOR                                      </v>
          </cell>
          <cell r="H376" t="str">
            <v>3</v>
          </cell>
          <cell r="I376" t="str">
            <v>0</v>
          </cell>
          <cell r="J376">
            <v>66</v>
          </cell>
          <cell r="K376" t="str">
            <v>16</v>
          </cell>
          <cell r="L376" t="str">
            <v>66</v>
          </cell>
          <cell r="M376" t="str">
            <v>407</v>
          </cell>
          <cell r="N376" t="str">
            <v>1</v>
          </cell>
          <cell r="O376" t="str">
            <v>10</v>
          </cell>
          <cell r="P376" t="str">
            <v>73</v>
          </cell>
          <cell r="Q376" t="str">
            <v>0</v>
          </cell>
          <cell r="R376" t="str">
            <v>0</v>
          </cell>
          <cell r="S376" t="str">
            <v>Não</v>
          </cell>
          <cell r="T376" t="str">
            <v xml:space="preserve">FCIU8639045           </v>
          </cell>
          <cell r="U376" t="str">
            <v>22/02/2022</v>
          </cell>
          <cell r="V376" t="str">
            <v>22/02/2022</v>
          </cell>
          <cell r="W376" t="str">
            <v/>
          </cell>
          <cell r="X376" t="str">
            <v>FINALIZADO</v>
          </cell>
          <cell r="Y376" t="str">
            <v/>
          </cell>
          <cell r="Z376" t="str">
            <v>10</v>
          </cell>
          <cell r="AA376" t="str">
            <v>4</v>
          </cell>
          <cell r="AB376" t="str">
            <v>35</v>
          </cell>
          <cell r="AC376" t="str">
            <v>11</v>
          </cell>
          <cell r="AD376" t="str">
            <v xml:space="preserve">FCIU8639045              </v>
          </cell>
          <cell r="AE376" t="str">
            <v/>
          </cell>
          <cell r="AF376" t="str">
            <v/>
          </cell>
          <cell r="AG376" t="str">
            <v>13682900</v>
          </cell>
          <cell r="AH376" t="str">
            <v>Processado</v>
          </cell>
          <cell r="AI376" t="str">
            <v>Sim</v>
          </cell>
          <cell r="AJ376" t="str">
            <v>22/01/2022</v>
          </cell>
          <cell r="AK376" t="str">
            <v>Marítimo</v>
          </cell>
          <cell r="AL376" t="str">
            <v>27/01/2022</v>
          </cell>
          <cell r="AM376" t="str">
            <v>09/02/2022</v>
          </cell>
          <cell r="AN376" t="str">
            <v>2203410158</v>
          </cell>
        </row>
        <row r="377">
          <cell r="B377">
            <v>80533488</v>
          </cell>
          <cell r="C377" t="str">
            <v xml:space="preserve">540200804 </v>
          </cell>
          <cell r="E377" t="str">
            <v/>
          </cell>
          <cell r="F377" t="str">
            <v>VERDE</v>
          </cell>
          <cell r="G377" t="str">
            <v xml:space="preserve">UASC AL KHOR                                      </v>
          </cell>
          <cell r="H377" t="str">
            <v>3</v>
          </cell>
          <cell r="I377" t="str">
            <v>0</v>
          </cell>
          <cell r="J377">
            <v>38</v>
          </cell>
          <cell r="K377" t="str">
            <v>8</v>
          </cell>
          <cell r="L377" t="str">
            <v>38</v>
          </cell>
          <cell r="M377" t="str">
            <v>235</v>
          </cell>
          <cell r="N377" t="str">
            <v>0</v>
          </cell>
          <cell r="O377" t="str">
            <v>18</v>
          </cell>
          <cell r="P377" t="str">
            <v>360</v>
          </cell>
          <cell r="Q377" t="str">
            <v>0</v>
          </cell>
          <cell r="R377" t="str">
            <v>0</v>
          </cell>
          <cell r="S377" t="str">
            <v>Não</v>
          </cell>
          <cell r="T377" t="str">
            <v xml:space="preserve">FANU1051755           </v>
          </cell>
          <cell r="U377" t="str">
            <v>22/02/2022</v>
          </cell>
          <cell r="V377" t="str">
            <v>22/02/2022</v>
          </cell>
          <cell r="W377" t="str">
            <v>Milani A  0004208671</v>
          </cell>
          <cell r="X377" t="str">
            <v>FINALIZADO</v>
          </cell>
          <cell r="Y377" t="str">
            <v/>
          </cell>
          <cell r="Z377" t="str">
            <v>10</v>
          </cell>
          <cell r="AA377" t="str">
            <v>2</v>
          </cell>
          <cell r="AB377" t="str">
            <v>34</v>
          </cell>
          <cell r="AC377" t="str">
            <v>11</v>
          </cell>
          <cell r="AD377" t="str">
            <v xml:space="preserve">FANU1051755              </v>
          </cell>
          <cell r="AE377" t="str">
            <v/>
          </cell>
          <cell r="AF377" t="str">
            <v/>
          </cell>
          <cell r="AG377" t="str">
            <v>13682900</v>
          </cell>
          <cell r="AH377" t="str">
            <v>Processado</v>
          </cell>
          <cell r="AI377" t="str">
            <v>Sim</v>
          </cell>
          <cell r="AJ377" t="str">
            <v>22/01/2022</v>
          </cell>
          <cell r="AK377" t="str">
            <v>Marítimo</v>
          </cell>
          <cell r="AL377" t="str">
            <v>27/01/2022</v>
          </cell>
          <cell r="AM377" t="str">
            <v>09/02/2022</v>
          </cell>
          <cell r="AN377" t="str">
            <v>2203410611</v>
          </cell>
        </row>
        <row r="378">
          <cell r="B378">
            <v>80532633</v>
          </cell>
          <cell r="C378" t="str">
            <v xml:space="preserve">540200885 </v>
          </cell>
          <cell r="E378" t="str">
            <v/>
          </cell>
          <cell r="F378" t="str">
            <v>VERDE</v>
          </cell>
          <cell r="G378" t="str">
            <v xml:space="preserve">UASC AL KHOR                                      </v>
          </cell>
          <cell r="H378" t="str">
            <v>3</v>
          </cell>
          <cell r="I378" t="str">
            <v>0</v>
          </cell>
          <cell r="J378">
            <v>20</v>
          </cell>
          <cell r="K378" t="str">
            <v>2</v>
          </cell>
          <cell r="L378" t="str">
            <v>20</v>
          </cell>
          <cell r="M378" t="str">
            <v>0</v>
          </cell>
          <cell r="N378" t="str">
            <v>10</v>
          </cell>
          <cell r="O378" t="str">
            <v>24</v>
          </cell>
          <cell r="P378" t="str">
            <v>22</v>
          </cell>
          <cell r="Q378" t="str">
            <v>0</v>
          </cell>
          <cell r="R378" t="str">
            <v>0</v>
          </cell>
          <cell r="S378" t="str">
            <v>Não</v>
          </cell>
          <cell r="T378" t="str">
            <v xml:space="preserve">FANU1816654           </v>
          </cell>
          <cell r="U378" t="str">
            <v>21/02/2022</v>
          </cell>
          <cell r="V378" t="str">
            <v>22/02/2022</v>
          </cell>
          <cell r="W378" t="str">
            <v>Rodrigo A0069811705</v>
          </cell>
          <cell r="X378" t="str">
            <v>FINALIZADO</v>
          </cell>
          <cell r="Y378" t="str">
            <v/>
          </cell>
          <cell r="Z378" t="str">
            <v>10</v>
          </cell>
          <cell r="AA378" t="str">
            <v>1</v>
          </cell>
          <cell r="AB378" t="str">
            <v>56</v>
          </cell>
          <cell r="AC378" t="str">
            <v>11</v>
          </cell>
          <cell r="AD378" t="str">
            <v xml:space="preserve">FANU1816654              </v>
          </cell>
          <cell r="AE378" t="str">
            <v/>
          </cell>
          <cell r="AF378" t="str">
            <v/>
          </cell>
          <cell r="AG378" t="str">
            <v>13682900</v>
          </cell>
          <cell r="AH378" t="str">
            <v>Processado</v>
          </cell>
          <cell r="AI378" t="str">
            <v>Sim</v>
          </cell>
          <cell r="AJ378" t="str">
            <v>22/01/2022</v>
          </cell>
          <cell r="AK378" t="str">
            <v>Marítimo</v>
          </cell>
          <cell r="AL378" t="str">
            <v>27/01/2022</v>
          </cell>
          <cell r="AM378" t="str">
            <v>11/02/2022</v>
          </cell>
          <cell r="AN378" t="str">
            <v>2203404786</v>
          </cell>
        </row>
        <row r="379">
          <cell r="B379">
            <v>80532718</v>
          </cell>
          <cell r="C379" t="str">
            <v xml:space="preserve">540200897 </v>
          </cell>
          <cell r="E379" t="str">
            <v/>
          </cell>
          <cell r="F379" t="str">
            <v>VERDE</v>
          </cell>
          <cell r="G379" t="str">
            <v xml:space="preserve">UASC AL KHOR                                      </v>
          </cell>
          <cell r="H379" t="str">
            <v>3</v>
          </cell>
          <cell r="I379" t="str">
            <v>0</v>
          </cell>
          <cell r="J379">
            <v>47</v>
          </cell>
          <cell r="K379" t="str">
            <v>16</v>
          </cell>
          <cell r="L379" t="str">
            <v>47</v>
          </cell>
          <cell r="M379" t="str">
            <v>274</v>
          </cell>
          <cell r="N379" t="str">
            <v>27</v>
          </cell>
          <cell r="O379" t="str">
            <v>14</v>
          </cell>
          <cell r="P379" t="str">
            <v>17</v>
          </cell>
          <cell r="Q379" t="str">
            <v>0</v>
          </cell>
          <cell r="R379" t="str">
            <v>0</v>
          </cell>
          <cell r="S379" t="str">
            <v>Não</v>
          </cell>
          <cell r="T379" t="str">
            <v xml:space="preserve">BMOU4935971           </v>
          </cell>
          <cell r="U379" t="str">
            <v>22/02/2022</v>
          </cell>
          <cell r="V379" t="str">
            <v>22/02/2022</v>
          </cell>
          <cell r="W379" t="str">
            <v>Ronie A9602600349</v>
          </cell>
          <cell r="X379" t="str">
            <v>FINALIZADO</v>
          </cell>
          <cell r="Y379" t="str">
            <v/>
          </cell>
          <cell r="Z379" t="str">
            <v>10</v>
          </cell>
          <cell r="AA379" t="str">
            <v>4</v>
          </cell>
          <cell r="AB379" t="str">
            <v>67</v>
          </cell>
          <cell r="AC379" t="str">
            <v>11</v>
          </cell>
          <cell r="AD379" t="str">
            <v xml:space="preserve">BMOU4935971              </v>
          </cell>
          <cell r="AE379" t="str">
            <v/>
          </cell>
          <cell r="AF379" t="str">
            <v/>
          </cell>
          <cell r="AG379" t="str">
            <v>13682900</v>
          </cell>
          <cell r="AH379" t="str">
            <v>Processado</v>
          </cell>
          <cell r="AI379" t="str">
            <v>Sim</v>
          </cell>
          <cell r="AJ379" t="str">
            <v>22/01/2022</v>
          </cell>
          <cell r="AK379" t="str">
            <v>Marítimo</v>
          </cell>
          <cell r="AL379" t="str">
            <v>27/01/2022</v>
          </cell>
          <cell r="AM379" t="str">
            <v>11/02/2022</v>
          </cell>
          <cell r="AN379" t="str">
            <v>2203410620</v>
          </cell>
        </row>
        <row r="380">
          <cell r="B380">
            <v>80532792</v>
          </cell>
          <cell r="C380" t="str">
            <v xml:space="preserve">540200900 </v>
          </cell>
          <cell r="E380" t="str">
            <v/>
          </cell>
          <cell r="F380" t="str">
            <v>VERDE</v>
          </cell>
          <cell r="G380" t="str">
            <v xml:space="preserve">UASC AL KHOR                                      </v>
          </cell>
          <cell r="H380" t="str">
            <v>3</v>
          </cell>
          <cell r="I380" t="str">
            <v>0</v>
          </cell>
          <cell r="J380">
            <v>56</v>
          </cell>
          <cell r="K380" t="str">
            <v>21</v>
          </cell>
          <cell r="L380" t="str">
            <v>56</v>
          </cell>
          <cell r="M380" t="str">
            <v>392</v>
          </cell>
          <cell r="N380" t="str">
            <v>32</v>
          </cell>
          <cell r="O380" t="str">
            <v>9</v>
          </cell>
          <cell r="P380" t="str">
            <v>11</v>
          </cell>
          <cell r="Q380" t="str">
            <v>0</v>
          </cell>
          <cell r="R380" t="str">
            <v>0</v>
          </cell>
          <cell r="S380" t="str">
            <v>Não</v>
          </cell>
          <cell r="T380" t="str">
            <v xml:space="preserve">TGHU9418787           </v>
          </cell>
          <cell r="U380" t="str">
            <v>21/02/2022</v>
          </cell>
          <cell r="V380" t="str">
            <v>22/02/2022</v>
          </cell>
          <cell r="W380" t="str">
            <v>Ronie A7152653001</v>
          </cell>
          <cell r="X380" t="str">
            <v>FINALIZADO</v>
          </cell>
          <cell r="Y380" t="str">
            <v/>
          </cell>
          <cell r="Z380" t="str">
            <v>10</v>
          </cell>
          <cell r="AA380" t="str">
            <v>2</v>
          </cell>
          <cell r="AB380" t="str">
            <v>60</v>
          </cell>
          <cell r="AC380" t="str">
            <v>11</v>
          </cell>
          <cell r="AD380" t="str">
            <v xml:space="preserve">TGHU9418787              </v>
          </cell>
          <cell r="AE380" t="str">
            <v/>
          </cell>
          <cell r="AF380" t="str">
            <v/>
          </cell>
          <cell r="AG380" t="str">
            <v>13682900</v>
          </cell>
          <cell r="AH380" t="str">
            <v>Processado</v>
          </cell>
          <cell r="AI380" t="str">
            <v>Sim</v>
          </cell>
          <cell r="AJ380" t="str">
            <v>22/01/2022</v>
          </cell>
          <cell r="AK380" t="str">
            <v>Marítimo</v>
          </cell>
          <cell r="AL380" t="str">
            <v>27/01/2022</v>
          </cell>
          <cell r="AM380" t="str">
            <v>11/02/2022</v>
          </cell>
          <cell r="AN380" t="str">
            <v>2203405758</v>
          </cell>
        </row>
        <row r="381">
          <cell r="B381">
            <v>80532846</v>
          </cell>
          <cell r="C381" t="str">
            <v xml:space="preserve">540200903 </v>
          </cell>
          <cell r="E381" t="str">
            <v/>
          </cell>
          <cell r="F381" t="str">
            <v>VERDE</v>
          </cell>
          <cell r="G381" t="str">
            <v xml:space="preserve">UASC AL KHOR                                      </v>
          </cell>
          <cell r="H381" t="str">
            <v>2</v>
          </cell>
          <cell r="I381" t="str">
            <v>0</v>
          </cell>
          <cell r="J381">
            <v>43</v>
          </cell>
          <cell r="K381" t="str">
            <v>8</v>
          </cell>
          <cell r="L381" t="str">
            <v>43</v>
          </cell>
          <cell r="M381" t="str">
            <v>324</v>
          </cell>
          <cell r="N381" t="str">
            <v>17</v>
          </cell>
          <cell r="O381" t="str">
            <v>25</v>
          </cell>
          <cell r="P381" t="str">
            <v>10</v>
          </cell>
          <cell r="Q381" t="str">
            <v>2</v>
          </cell>
          <cell r="R381" t="str">
            <v>2</v>
          </cell>
          <cell r="S381" t="str">
            <v>Não</v>
          </cell>
          <cell r="T381" t="str">
            <v xml:space="preserve">HLBU2720690           </v>
          </cell>
          <cell r="U381" t="str">
            <v>02/03/2022</v>
          </cell>
          <cell r="V381" t="str">
            <v>23/02/2022</v>
          </cell>
          <cell r="W381" t="str">
            <v/>
          </cell>
          <cell r="X381" t="str">
            <v>FINALIZADO</v>
          </cell>
          <cell r="Y381" t="str">
            <v/>
          </cell>
          <cell r="Z381" t="str">
            <v>10</v>
          </cell>
          <cell r="AA381" t="str">
            <v>2</v>
          </cell>
          <cell r="AB381" t="str">
            <v>63</v>
          </cell>
          <cell r="AC381" t="str">
            <v>11</v>
          </cell>
          <cell r="AD381" t="str">
            <v xml:space="preserve">HLBU2720690              </v>
          </cell>
          <cell r="AE381" t="str">
            <v/>
          </cell>
          <cell r="AF381" t="str">
            <v/>
          </cell>
          <cell r="AG381" t="str">
            <v>13682900</v>
          </cell>
          <cell r="AH381" t="str">
            <v>Processado</v>
          </cell>
          <cell r="AI381" t="str">
            <v>Sim</v>
          </cell>
          <cell r="AJ381" t="str">
            <v>22/01/2022</v>
          </cell>
          <cell r="AK381" t="str">
            <v>Marítimo</v>
          </cell>
          <cell r="AL381" t="str">
            <v>27/01/2022</v>
          </cell>
          <cell r="AM381" t="str">
            <v>11/02/2022</v>
          </cell>
          <cell r="AN381" t="str">
            <v>2203431686</v>
          </cell>
        </row>
        <row r="382">
          <cell r="B382">
            <v>80532851</v>
          </cell>
          <cell r="C382" t="str">
            <v xml:space="preserve">540200905 </v>
          </cell>
          <cell r="E382" t="str">
            <v/>
          </cell>
          <cell r="F382" t="str">
            <v>VERDE</v>
          </cell>
          <cell r="G382" t="str">
            <v xml:space="preserve">UASC AL KHOR                                      </v>
          </cell>
          <cell r="H382" t="str">
            <v>2</v>
          </cell>
          <cell r="I382" t="str">
            <v>0</v>
          </cell>
          <cell r="J382">
            <v>34</v>
          </cell>
          <cell r="K382" t="str">
            <v>9</v>
          </cell>
          <cell r="L382" t="str">
            <v>34</v>
          </cell>
          <cell r="M382" t="str">
            <v>0</v>
          </cell>
          <cell r="N382" t="str">
            <v>18</v>
          </cell>
          <cell r="O382" t="str">
            <v>19</v>
          </cell>
          <cell r="P382" t="str">
            <v>32</v>
          </cell>
          <cell r="Q382" t="str">
            <v>1</v>
          </cell>
          <cell r="R382" t="str">
            <v>1</v>
          </cell>
          <cell r="S382" t="str">
            <v>Não</v>
          </cell>
          <cell r="T382" t="str">
            <v xml:space="preserve">HLBU2264455           </v>
          </cell>
          <cell r="U382" t="str">
            <v>22/02/2022</v>
          </cell>
          <cell r="V382" t="str">
            <v>22/02/2022</v>
          </cell>
          <cell r="W382" t="str">
            <v/>
          </cell>
          <cell r="X382" t="str">
            <v>FINALIZADO</v>
          </cell>
          <cell r="Y382" t="str">
            <v/>
          </cell>
          <cell r="Z382" t="str">
            <v>10</v>
          </cell>
          <cell r="AA382" t="str">
            <v>7</v>
          </cell>
          <cell r="AB382" t="str">
            <v>70</v>
          </cell>
          <cell r="AC382" t="str">
            <v>11</v>
          </cell>
          <cell r="AD382" t="str">
            <v xml:space="preserve">HLBU2264455              </v>
          </cell>
          <cell r="AE382" t="str">
            <v/>
          </cell>
          <cell r="AF382" t="str">
            <v/>
          </cell>
          <cell r="AG382" t="str">
            <v>13682900</v>
          </cell>
          <cell r="AH382" t="str">
            <v>Processado</v>
          </cell>
          <cell r="AI382" t="str">
            <v>Não</v>
          </cell>
          <cell r="AJ382" t="str">
            <v>22/01/2022</v>
          </cell>
          <cell r="AK382" t="str">
            <v>Marítimo</v>
          </cell>
          <cell r="AL382" t="str">
            <v>27/01/2022</v>
          </cell>
          <cell r="AM382" t="str">
            <v>11/02/2022</v>
          </cell>
          <cell r="AN382" t="str">
            <v>2203427638</v>
          </cell>
        </row>
        <row r="383">
          <cell r="B383">
            <v>80532878</v>
          </cell>
          <cell r="C383" t="str">
            <v xml:space="preserve">540200908 </v>
          </cell>
          <cell r="E383" t="str">
            <v/>
          </cell>
          <cell r="F383" t="str">
            <v>VERDE</v>
          </cell>
          <cell r="G383" t="str">
            <v xml:space="preserve">UASC AL KHOR                                      </v>
          </cell>
          <cell r="H383" t="str">
            <v>3</v>
          </cell>
          <cell r="I383" t="str">
            <v>0</v>
          </cell>
          <cell r="J383">
            <v>58</v>
          </cell>
          <cell r="K383" t="str">
            <v>15</v>
          </cell>
          <cell r="L383" t="str">
            <v>58</v>
          </cell>
          <cell r="M383" t="str">
            <v>530</v>
          </cell>
          <cell r="N383" t="str">
            <v>51</v>
          </cell>
          <cell r="O383" t="str">
            <v>5</v>
          </cell>
          <cell r="P383" t="str">
            <v>16</v>
          </cell>
          <cell r="Q383" t="str">
            <v>1</v>
          </cell>
          <cell r="R383" t="str">
            <v>1</v>
          </cell>
          <cell r="S383" t="str">
            <v>Não</v>
          </cell>
          <cell r="T383" t="str">
            <v xml:space="preserve">TEMU7498415           </v>
          </cell>
          <cell r="U383" t="str">
            <v>14/02/2022</v>
          </cell>
          <cell r="V383" t="str">
            <v>23/02/2022</v>
          </cell>
          <cell r="W383" t="str">
            <v>Guilherme A9262230901/ A9745010982/ Leticia A9715252482/ Ronie A9702600646</v>
          </cell>
          <cell r="X383" t="str">
            <v>FINALIZADO</v>
          </cell>
          <cell r="Y383" t="str">
            <v/>
          </cell>
          <cell r="Z383" t="str">
            <v>20</v>
          </cell>
          <cell r="AA383" t="str">
            <v>9</v>
          </cell>
          <cell r="AB383" t="str">
            <v>79</v>
          </cell>
          <cell r="AC383" t="str">
            <v>11</v>
          </cell>
          <cell r="AD383" t="str">
            <v xml:space="preserve">TEMU7498415              </v>
          </cell>
          <cell r="AE383" t="str">
            <v/>
          </cell>
          <cell r="AF383" t="str">
            <v/>
          </cell>
          <cell r="AG383" t="str">
            <v>13682900</v>
          </cell>
          <cell r="AH383" t="str">
            <v>Processado</v>
          </cell>
          <cell r="AI383" t="str">
            <v>Sim</v>
          </cell>
          <cell r="AJ383" t="str">
            <v>22/01/2022</v>
          </cell>
          <cell r="AK383" t="str">
            <v>Marítimo</v>
          </cell>
          <cell r="AL383" t="str">
            <v>27/01/2022</v>
          </cell>
          <cell r="AM383" t="str">
            <v>11/02/2022</v>
          </cell>
          <cell r="AN383" t="str">
            <v>2203411995</v>
          </cell>
        </row>
        <row r="384">
          <cell r="B384">
            <v>80532920</v>
          </cell>
          <cell r="C384" t="str">
            <v xml:space="preserve">540200910 </v>
          </cell>
          <cell r="E384" t="str">
            <v/>
          </cell>
          <cell r="F384" t="str">
            <v>VERDE</v>
          </cell>
          <cell r="G384" t="str">
            <v xml:space="preserve">UASC AL KHOR                                      </v>
          </cell>
          <cell r="H384" t="str">
            <v>2</v>
          </cell>
          <cell r="I384" t="str">
            <v>0</v>
          </cell>
          <cell r="J384">
            <v>1</v>
          </cell>
          <cell r="K384" t="str">
            <v/>
          </cell>
          <cell r="L384" t="str">
            <v>1</v>
          </cell>
          <cell r="M384" t="str">
            <v>0</v>
          </cell>
          <cell r="N384" t="str">
            <v>0</v>
          </cell>
          <cell r="O384" t="str">
            <v>0</v>
          </cell>
          <cell r="P384" t="str">
            <v>10</v>
          </cell>
          <cell r="Q384" t="str">
            <v>0</v>
          </cell>
          <cell r="R384" t="str">
            <v>0</v>
          </cell>
          <cell r="S384" t="str">
            <v>Não</v>
          </cell>
          <cell r="T384" t="str">
            <v xml:space="preserve">BMOU5496826           </v>
          </cell>
          <cell r="U384" t="str">
            <v>23/02/2022</v>
          </cell>
          <cell r="V384" t="str">
            <v>23/02/2022</v>
          </cell>
          <cell r="W384" t="str">
            <v>Rodrigo A9483254609  7390</v>
          </cell>
          <cell r="X384" t="str">
            <v>FINALIZADO</v>
          </cell>
          <cell r="Y384" t="str">
            <v/>
          </cell>
          <cell r="Z384" t="str">
            <v>10</v>
          </cell>
          <cell r="AA384" t="str">
            <v>1</v>
          </cell>
          <cell r="AB384" t="str">
            <v>10</v>
          </cell>
          <cell r="AC384" t="str">
            <v>11</v>
          </cell>
          <cell r="AD384" t="str">
            <v xml:space="preserve">BMOU5496826              </v>
          </cell>
          <cell r="AE384" t="str">
            <v/>
          </cell>
          <cell r="AF384" t="str">
            <v/>
          </cell>
          <cell r="AG384" t="str">
            <v>13682900</v>
          </cell>
          <cell r="AH384" t="str">
            <v>Processado</v>
          </cell>
          <cell r="AI384" t="str">
            <v>Sim</v>
          </cell>
          <cell r="AJ384" t="str">
            <v>22/01/2022</v>
          </cell>
          <cell r="AK384" t="str">
            <v>Marítimo</v>
          </cell>
          <cell r="AL384" t="str">
            <v>27/01/2022</v>
          </cell>
          <cell r="AM384" t="str">
            <v>11/02/2022</v>
          </cell>
          <cell r="AN384" t="str">
            <v>2203431554</v>
          </cell>
        </row>
        <row r="385">
          <cell r="B385">
            <v>80532886</v>
          </cell>
          <cell r="C385" t="str">
            <v xml:space="preserve">540200919 </v>
          </cell>
          <cell r="E385" t="str">
            <v/>
          </cell>
          <cell r="F385" t="str">
            <v>VERDE</v>
          </cell>
          <cell r="G385" t="str">
            <v xml:space="preserve">UASC AL KHOR                                      </v>
          </cell>
          <cell r="H385" t="str">
            <v>2</v>
          </cell>
          <cell r="I385" t="str">
            <v>0</v>
          </cell>
          <cell r="J385">
            <v>59</v>
          </cell>
          <cell r="K385" t="str">
            <v>16</v>
          </cell>
          <cell r="L385" t="str">
            <v>59</v>
          </cell>
          <cell r="M385" t="str">
            <v>609</v>
          </cell>
          <cell r="N385" t="str">
            <v>28</v>
          </cell>
          <cell r="O385" t="str">
            <v>13</v>
          </cell>
          <cell r="P385" t="str">
            <v>14</v>
          </cell>
          <cell r="Q385" t="str">
            <v>1</v>
          </cell>
          <cell r="R385" t="str">
            <v>1</v>
          </cell>
          <cell r="S385" t="str">
            <v>Não</v>
          </cell>
          <cell r="T385" t="str">
            <v xml:space="preserve">HLXU8262502           </v>
          </cell>
          <cell r="U385" t="str">
            <v>08/02/2022</v>
          </cell>
          <cell r="V385" t="str">
            <v>23/02/2022</v>
          </cell>
          <cell r="W385" t="str">
            <v>CJ TRAVESSA ( DARIO ) PUXE SBL/ Silas A9606951969  8N84</v>
          </cell>
          <cell r="X385" t="str">
            <v>FINALIZADO</v>
          </cell>
          <cell r="Y385" t="str">
            <v/>
          </cell>
          <cell r="Z385" t="str">
            <v>10</v>
          </cell>
          <cell r="AA385" t="str">
            <v>12</v>
          </cell>
          <cell r="AB385" t="str">
            <v>64</v>
          </cell>
          <cell r="AC385" t="str">
            <v>11</v>
          </cell>
          <cell r="AD385" t="str">
            <v xml:space="preserve">HLXU8262502              </v>
          </cell>
          <cell r="AE385" t="str">
            <v/>
          </cell>
          <cell r="AF385" t="str">
            <v/>
          </cell>
          <cell r="AG385" t="str">
            <v>13682900</v>
          </cell>
          <cell r="AH385" t="str">
            <v>Processado</v>
          </cell>
          <cell r="AI385" t="str">
            <v>Sim</v>
          </cell>
          <cell r="AJ385" t="str">
            <v>22/01/2022</v>
          </cell>
          <cell r="AK385" t="str">
            <v>Marítimo</v>
          </cell>
          <cell r="AL385" t="str">
            <v>27/01/2022</v>
          </cell>
          <cell r="AM385" t="str">
            <v>11/02/2022</v>
          </cell>
          <cell r="AN385" t="str">
            <v>2203431910</v>
          </cell>
        </row>
        <row r="386">
          <cell r="B386">
            <v>80532922</v>
          </cell>
          <cell r="C386" t="str">
            <v xml:space="preserve">540200920 </v>
          </cell>
          <cell r="E386" t="str">
            <v/>
          </cell>
          <cell r="F386" t="str">
            <v>VERDE</v>
          </cell>
          <cell r="G386" t="str">
            <v xml:space="preserve">UASC AL KHOR                                      </v>
          </cell>
          <cell r="H386" t="str">
            <v>3</v>
          </cell>
          <cell r="I386" t="str">
            <v>0</v>
          </cell>
          <cell r="J386">
            <v>78</v>
          </cell>
          <cell r="K386" t="str">
            <v>4</v>
          </cell>
          <cell r="L386" t="str">
            <v>78</v>
          </cell>
          <cell r="M386" t="str">
            <v>541</v>
          </cell>
          <cell r="N386" t="str">
            <v>35</v>
          </cell>
          <cell r="O386" t="str">
            <v>13</v>
          </cell>
          <cell r="P386" t="str">
            <v>26</v>
          </cell>
          <cell r="Q386" t="str">
            <v>0</v>
          </cell>
          <cell r="R386" t="str">
            <v>0</v>
          </cell>
          <cell r="S386" t="str">
            <v>Não</v>
          </cell>
          <cell r="T386" t="str">
            <v xml:space="preserve">UACU5110986           </v>
          </cell>
          <cell r="U386" t="str">
            <v>16/02/2022</v>
          </cell>
          <cell r="V386" t="str">
            <v>21/02/2022</v>
          </cell>
          <cell r="W386" t="str">
            <v>Guilherme A9240161120</v>
          </cell>
          <cell r="X386" t="str">
            <v>FINALIZADO</v>
          </cell>
          <cell r="Y386" t="str">
            <v/>
          </cell>
          <cell r="Z386" t="str">
            <v>10</v>
          </cell>
          <cell r="AA386" t="str">
            <v>2</v>
          </cell>
          <cell r="AB386" t="str">
            <v>64</v>
          </cell>
          <cell r="AC386" t="str">
            <v>11</v>
          </cell>
          <cell r="AD386" t="str">
            <v xml:space="preserve">UACU5110986              </v>
          </cell>
          <cell r="AE386" t="str">
            <v/>
          </cell>
          <cell r="AF386" t="str">
            <v/>
          </cell>
          <cell r="AG386" t="str">
            <v>13682900</v>
          </cell>
          <cell r="AH386" t="str">
            <v>Processado</v>
          </cell>
          <cell r="AI386" t="str">
            <v>Sim</v>
          </cell>
          <cell r="AJ386" t="str">
            <v>22/01/2022</v>
          </cell>
          <cell r="AK386" t="str">
            <v>Marítimo</v>
          </cell>
          <cell r="AL386" t="str">
            <v>27/01/2022</v>
          </cell>
          <cell r="AM386" t="str">
            <v>11/02/2022</v>
          </cell>
          <cell r="AN386" t="str">
            <v>2203406231</v>
          </cell>
        </row>
        <row r="387">
          <cell r="B387">
            <v>80532945</v>
          </cell>
          <cell r="C387" t="str">
            <v xml:space="preserve">540200921 </v>
          </cell>
          <cell r="E387" t="str">
            <v/>
          </cell>
          <cell r="F387" t="str">
            <v>VERDE</v>
          </cell>
          <cell r="G387" t="str">
            <v xml:space="preserve">UASC AL KHOR                                      </v>
          </cell>
          <cell r="H387" t="str">
            <v>3</v>
          </cell>
          <cell r="I387" t="str">
            <v>0</v>
          </cell>
          <cell r="J387">
            <v>129</v>
          </cell>
          <cell r="K387" t="str">
            <v>14</v>
          </cell>
          <cell r="L387" t="str">
            <v>129</v>
          </cell>
          <cell r="M387" t="str">
            <v>1252</v>
          </cell>
          <cell r="N387" t="str">
            <v>44</v>
          </cell>
          <cell r="O387" t="str">
            <v>3</v>
          </cell>
          <cell r="P387" t="str">
            <v>14</v>
          </cell>
          <cell r="Q387" t="str">
            <v>0</v>
          </cell>
          <cell r="R387" t="str">
            <v>0</v>
          </cell>
          <cell r="S387" t="str">
            <v>Não</v>
          </cell>
          <cell r="T387" t="str">
            <v xml:space="preserve">GESU5564883           </v>
          </cell>
          <cell r="U387" t="str">
            <v>21/02/2022</v>
          </cell>
          <cell r="V387" t="str">
            <v>22/02/2022</v>
          </cell>
          <cell r="W387" t="str">
            <v>Ronie A7162620139/ Carlos A5410502022</v>
          </cell>
          <cell r="X387" t="str">
            <v>FINALIZADO</v>
          </cell>
          <cell r="Y387" t="str">
            <v/>
          </cell>
          <cell r="Z387" t="str">
            <v>10</v>
          </cell>
          <cell r="AA387" t="str">
            <v>4</v>
          </cell>
          <cell r="AB387" t="str">
            <v>49</v>
          </cell>
          <cell r="AC387" t="str">
            <v>11</v>
          </cell>
          <cell r="AD387" t="str">
            <v xml:space="preserve">GESU5564883              </v>
          </cell>
          <cell r="AE387" t="str">
            <v/>
          </cell>
          <cell r="AF387" t="str">
            <v/>
          </cell>
          <cell r="AG387" t="str">
            <v>13682900</v>
          </cell>
          <cell r="AH387" t="str">
            <v>Processado</v>
          </cell>
          <cell r="AI387" t="str">
            <v>Sim</v>
          </cell>
          <cell r="AJ387" t="str">
            <v>22/01/2022</v>
          </cell>
          <cell r="AK387" t="str">
            <v>Marítimo</v>
          </cell>
          <cell r="AL387" t="str">
            <v>27/01/2022</v>
          </cell>
          <cell r="AM387" t="str">
            <v>11/02/2022</v>
          </cell>
          <cell r="AN387" t="str">
            <v>2203405855</v>
          </cell>
        </row>
        <row r="388">
          <cell r="B388">
            <v>80532991</v>
          </cell>
          <cell r="C388" t="str">
            <v xml:space="preserve">540200924 </v>
          </cell>
          <cell r="E388" t="str">
            <v/>
          </cell>
          <cell r="F388" t="str">
            <v>VERDE</v>
          </cell>
          <cell r="G388" t="str">
            <v xml:space="preserve">UASC AL KHOR                                      </v>
          </cell>
          <cell r="H388" t="str">
            <v>3</v>
          </cell>
          <cell r="I388" t="str">
            <v>0</v>
          </cell>
          <cell r="J388">
            <v>38</v>
          </cell>
          <cell r="K388" t="str">
            <v>7</v>
          </cell>
          <cell r="L388" t="str">
            <v>38</v>
          </cell>
          <cell r="M388" t="str">
            <v>231</v>
          </cell>
          <cell r="N388" t="str">
            <v>14</v>
          </cell>
          <cell r="O388" t="str">
            <v>2</v>
          </cell>
          <cell r="P388" t="str">
            <v>23</v>
          </cell>
          <cell r="Q388" t="str">
            <v>0</v>
          </cell>
          <cell r="R388" t="str">
            <v>0</v>
          </cell>
          <cell r="S388" t="str">
            <v>Não</v>
          </cell>
          <cell r="T388" t="str">
            <v xml:space="preserve">HLBU1554932           </v>
          </cell>
          <cell r="U388" t="str">
            <v>21/02/2022</v>
          </cell>
          <cell r="V388" t="str">
            <v>22/02/2022</v>
          </cell>
          <cell r="W388" t="str">
            <v/>
          </cell>
          <cell r="X388" t="str">
            <v>FINALIZADO</v>
          </cell>
          <cell r="Y388" t="str">
            <v/>
          </cell>
          <cell r="Z388" t="str">
            <v>10</v>
          </cell>
          <cell r="AA388" t="str">
            <v>2</v>
          </cell>
          <cell r="AB388" t="str">
            <v>43</v>
          </cell>
          <cell r="AC388" t="str">
            <v>11</v>
          </cell>
          <cell r="AD388" t="str">
            <v xml:space="preserve">HLBU1554932              </v>
          </cell>
          <cell r="AE388" t="str">
            <v/>
          </cell>
          <cell r="AF388" t="str">
            <v/>
          </cell>
          <cell r="AG388" t="str">
            <v>13682900</v>
          </cell>
          <cell r="AH388" t="str">
            <v>Processado</v>
          </cell>
          <cell r="AI388" t="str">
            <v>Sim</v>
          </cell>
          <cell r="AJ388" t="str">
            <v>22/01/2022</v>
          </cell>
          <cell r="AK388" t="str">
            <v>Marítimo</v>
          </cell>
          <cell r="AL388" t="str">
            <v>27/01/2022</v>
          </cell>
          <cell r="AM388" t="str">
            <v>11/02/2022</v>
          </cell>
          <cell r="AN388" t="str">
            <v>2203406266</v>
          </cell>
        </row>
        <row r="389">
          <cell r="B389">
            <v>80533002</v>
          </cell>
          <cell r="C389" t="str">
            <v xml:space="preserve">540200926 </v>
          </cell>
          <cell r="E389" t="str">
            <v/>
          </cell>
          <cell r="F389" t="str">
            <v>VERDE</v>
          </cell>
          <cell r="G389" t="str">
            <v xml:space="preserve">UASC AL KHOR                                      </v>
          </cell>
          <cell r="H389" t="str">
            <v>2</v>
          </cell>
          <cell r="I389" t="str">
            <v>0</v>
          </cell>
          <cell r="J389">
            <v>29</v>
          </cell>
          <cell r="K389" t="str">
            <v>1</v>
          </cell>
          <cell r="L389" t="str">
            <v>29</v>
          </cell>
          <cell r="M389" t="str">
            <v>0</v>
          </cell>
          <cell r="N389" t="str">
            <v>33</v>
          </cell>
          <cell r="O389" t="str">
            <v>32</v>
          </cell>
          <cell r="P389" t="str">
            <v>10</v>
          </cell>
          <cell r="Q389" t="str">
            <v>0</v>
          </cell>
          <cell r="R389" t="str">
            <v>0</v>
          </cell>
          <cell r="S389" t="str">
            <v>Não</v>
          </cell>
          <cell r="T389" t="str">
            <v xml:space="preserve">HLBU1934300           </v>
          </cell>
          <cell r="U389" t="str">
            <v>22/02/2022</v>
          </cell>
          <cell r="V389" t="str">
            <v>23/02/2022</v>
          </cell>
          <cell r="W389" t="str">
            <v/>
          </cell>
          <cell r="X389" t="str">
            <v>FINALIZADO</v>
          </cell>
          <cell r="Y389" t="str">
            <v/>
          </cell>
          <cell r="Z389" t="str">
            <v>10</v>
          </cell>
          <cell r="AA389" t="str">
            <v>3</v>
          </cell>
          <cell r="AB389" t="str">
            <v>75</v>
          </cell>
          <cell r="AC389" t="str">
            <v>11</v>
          </cell>
          <cell r="AD389" t="str">
            <v xml:space="preserve">HLBU1934300              </v>
          </cell>
          <cell r="AE389" t="str">
            <v/>
          </cell>
          <cell r="AF389" t="str">
            <v/>
          </cell>
          <cell r="AG389" t="str">
            <v>13682900</v>
          </cell>
          <cell r="AH389" t="str">
            <v>Processado</v>
          </cell>
          <cell r="AI389" t="str">
            <v>Não</v>
          </cell>
          <cell r="AJ389" t="str">
            <v>22/01/2022</v>
          </cell>
          <cell r="AK389" t="str">
            <v>Marítimo</v>
          </cell>
          <cell r="AL389" t="str">
            <v>27/01/2022</v>
          </cell>
          <cell r="AM389" t="str">
            <v>11/02/2022</v>
          </cell>
          <cell r="AN389" t="str">
            <v>2203427808</v>
          </cell>
        </row>
        <row r="390">
          <cell r="B390">
            <v>80533008</v>
          </cell>
          <cell r="C390" t="str">
            <v xml:space="preserve">540200928 </v>
          </cell>
          <cell r="E390" t="str">
            <v/>
          </cell>
          <cell r="F390" t="str">
            <v>VERDE</v>
          </cell>
          <cell r="G390" t="str">
            <v xml:space="preserve">UASC AL KHOR                                      </v>
          </cell>
          <cell r="H390" t="str">
            <v>3</v>
          </cell>
          <cell r="I390" t="str">
            <v>0</v>
          </cell>
          <cell r="J390">
            <v>54</v>
          </cell>
          <cell r="K390" t="str">
            <v>4</v>
          </cell>
          <cell r="L390" t="str">
            <v>54</v>
          </cell>
          <cell r="M390" t="str">
            <v>284</v>
          </cell>
          <cell r="N390" t="str">
            <v>12</v>
          </cell>
          <cell r="O390" t="str">
            <v>17</v>
          </cell>
          <cell r="P390" t="str">
            <v>11</v>
          </cell>
          <cell r="Q390" t="str">
            <v>0</v>
          </cell>
          <cell r="R390" t="str">
            <v>0</v>
          </cell>
          <cell r="S390" t="str">
            <v>Não</v>
          </cell>
          <cell r="T390" t="str">
            <v xml:space="preserve">HLXU8543536           </v>
          </cell>
          <cell r="U390" t="str">
            <v>21/02/2022</v>
          </cell>
          <cell r="V390" t="str">
            <v>22/02/2022</v>
          </cell>
          <cell r="W390" t="str">
            <v>Silas A0004468660/ Leticia A9435205422</v>
          </cell>
          <cell r="X390" t="str">
            <v>FINALIZADO</v>
          </cell>
          <cell r="Y390" t="str">
            <v/>
          </cell>
          <cell r="Z390" t="str">
            <v>10</v>
          </cell>
          <cell r="AA390" t="str">
            <v>5</v>
          </cell>
          <cell r="AB390" t="str">
            <v>40</v>
          </cell>
          <cell r="AC390" t="str">
            <v>11</v>
          </cell>
          <cell r="AD390" t="str">
            <v xml:space="preserve">HLXU8543536              </v>
          </cell>
          <cell r="AE390" t="str">
            <v/>
          </cell>
          <cell r="AF390" t="str">
            <v/>
          </cell>
          <cell r="AG390" t="str">
            <v>13682900</v>
          </cell>
          <cell r="AH390" t="str">
            <v>Processado</v>
          </cell>
          <cell r="AI390" t="str">
            <v>Sim</v>
          </cell>
          <cell r="AJ390" t="str">
            <v>22/01/2022</v>
          </cell>
          <cell r="AK390" t="str">
            <v>Marítimo</v>
          </cell>
          <cell r="AL390" t="str">
            <v>27/01/2022</v>
          </cell>
          <cell r="AM390" t="str">
            <v>11/02/2022</v>
          </cell>
          <cell r="AN390" t="str">
            <v>2203406150</v>
          </cell>
        </row>
        <row r="391">
          <cell r="B391">
            <v>80533046</v>
          </cell>
          <cell r="C391" t="str">
            <v xml:space="preserve">540200930 </v>
          </cell>
          <cell r="E391" t="str">
            <v/>
          </cell>
          <cell r="F391" t="str">
            <v>VERDE</v>
          </cell>
          <cell r="G391" t="str">
            <v xml:space="preserve">UASC AL KHOR                                      </v>
          </cell>
          <cell r="H391" t="str">
            <v>2</v>
          </cell>
          <cell r="I391" t="str">
            <v>0</v>
          </cell>
          <cell r="J391">
            <v>3</v>
          </cell>
          <cell r="K391" t="str">
            <v>1</v>
          </cell>
          <cell r="L391" t="str">
            <v>3</v>
          </cell>
          <cell r="M391" t="str">
            <v>0</v>
          </cell>
          <cell r="N391" t="str">
            <v>0</v>
          </cell>
          <cell r="O391" t="str">
            <v>0</v>
          </cell>
          <cell r="P391" t="str">
            <v>20</v>
          </cell>
          <cell r="Q391" t="str">
            <v>0</v>
          </cell>
          <cell r="R391" t="str">
            <v>0</v>
          </cell>
          <cell r="S391" t="str">
            <v>Não</v>
          </cell>
          <cell r="T391" t="str">
            <v xml:space="preserve">HLBU1818830           </v>
          </cell>
          <cell r="U391" t="str">
            <v>23/02/2022</v>
          </cell>
          <cell r="V391" t="str">
            <v>23/02/2022</v>
          </cell>
          <cell r="W391" t="str">
            <v>EXO.TRANSM. GW6E-2800/200KV-12 ( TEZOTO-GIBA ) PUXE SBL</v>
          </cell>
          <cell r="X391" t="str">
            <v>FINALIZADO</v>
          </cell>
          <cell r="Y391" t="str">
            <v/>
          </cell>
          <cell r="Z391" t="str">
            <v>20</v>
          </cell>
          <cell r="AA391" t="str">
            <v>2</v>
          </cell>
          <cell r="AB391" t="str">
            <v>20</v>
          </cell>
          <cell r="AC391" t="str">
            <v>11</v>
          </cell>
          <cell r="AD391" t="str">
            <v xml:space="preserve">HLBU1818830              </v>
          </cell>
          <cell r="AE391" t="str">
            <v/>
          </cell>
          <cell r="AF391" t="str">
            <v/>
          </cell>
          <cell r="AG391" t="str">
            <v>13682900</v>
          </cell>
          <cell r="AH391" t="str">
            <v>Processado</v>
          </cell>
          <cell r="AI391" t="str">
            <v>Não</v>
          </cell>
          <cell r="AJ391" t="str">
            <v>22/01/2022</v>
          </cell>
          <cell r="AK391" t="str">
            <v>Marítimo</v>
          </cell>
          <cell r="AL391" t="str">
            <v>27/01/2022</v>
          </cell>
          <cell r="AM391" t="str">
            <v>11/02/2022</v>
          </cell>
          <cell r="AN391" t="str">
            <v>2203431694</v>
          </cell>
        </row>
        <row r="392">
          <cell r="B392">
            <v>80533042</v>
          </cell>
          <cell r="C392" t="str">
            <v xml:space="preserve">540200933 </v>
          </cell>
          <cell r="E392" t="str">
            <v/>
          </cell>
          <cell r="F392" t="str">
            <v>VERDE</v>
          </cell>
          <cell r="G392" t="str">
            <v xml:space="preserve">UASC AL KHOR                                      </v>
          </cell>
          <cell r="H392" t="str">
            <v>2</v>
          </cell>
          <cell r="I392" t="str">
            <v>0</v>
          </cell>
          <cell r="J392">
            <v>10</v>
          </cell>
          <cell r="K392" t="str">
            <v>1</v>
          </cell>
          <cell r="L392" t="str">
            <v>10</v>
          </cell>
          <cell r="M392" t="str">
            <v>0</v>
          </cell>
          <cell r="N392" t="str">
            <v>3</v>
          </cell>
          <cell r="O392" t="str">
            <v>8</v>
          </cell>
          <cell r="P392" t="str">
            <v>16</v>
          </cell>
          <cell r="Q392" t="str">
            <v>16</v>
          </cell>
          <cell r="R392" t="str">
            <v>16</v>
          </cell>
          <cell r="S392" t="str">
            <v>Não</v>
          </cell>
          <cell r="T392" t="str">
            <v xml:space="preserve">FANU1834621           </v>
          </cell>
          <cell r="U392" t="str">
            <v>22/02/2022</v>
          </cell>
          <cell r="V392" t="str">
            <v>23/02/2022</v>
          </cell>
          <cell r="W392" t="str">
            <v/>
          </cell>
          <cell r="X392" t="str">
            <v>FINALIZADO</v>
          </cell>
          <cell r="Y392" t="str">
            <v/>
          </cell>
          <cell r="Z392" t="str">
            <v>10</v>
          </cell>
          <cell r="AA392" t="str">
            <v>2</v>
          </cell>
          <cell r="AB392" t="str">
            <v>43</v>
          </cell>
          <cell r="AC392" t="str">
            <v>11</v>
          </cell>
          <cell r="AD392" t="str">
            <v xml:space="preserve">FANU1834621              </v>
          </cell>
          <cell r="AE392" t="str">
            <v/>
          </cell>
          <cell r="AF392" t="str">
            <v/>
          </cell>
          <cell r="AG392" t="str">
            <v>13682900</v>
          </cell>
          <cell r="AH392" t="str">
            <v>Processado</v>
          </cell>
          <cell r="AI392" t="str">
            <v>Não</v>
          </cell>
          <cell r="AJ392" t="str">
            <v>22/01/2022</v>
          </cell>
          <cell r="AK392" t="str">
            <v>Marítimo</v>
          </cell>
          <cell r="AL392" t="str">
            <v>27/01/2022</v>
          </cell>
          <cell r="AM392" t="str">
            <v>11/02/2022</v>
          </cell>
          <cell r="AN392" t="str">
            <v>2203427816</v>
          </cell>
        </row>
        <row r="393">
          <cell r="B393">
            <v>80532539</v>
          </cell>
          <cell r="C393" t="str">
            <v xml:space="preserve">540200949 </v>
          </cell>
          <cell r="E393" t="str">
            <v/>
          </cell>
          <cell r="F393" t="str">
            <v>VERDE</v>
          </cell>
          <cell r="G393" t="str">
            <v xml:space="preserve">UASC AL KHOR                                      </v>
          </cell>
          <cell r="H393" t="str">
            <v>3</v>
          </cell>
          <cell r="I393" t="str">
            <v>0</v>
          </cell>
          <cell r="J393">
            <v>11</v>
          </cell>
          <cell r="K393" t="str">
            <v>5</v>
          </cell>
          <cell r="L393" t="str">
            <v>11</v>
          </cell>
          <cell r="M393" t="str">
            <v>0</v>
          </cell>
          <cell r="N393" t="str">
            <v>2</v>
          </cell>
          <cell r="O393" t="str">
            <v>14</v>
          </cell>
          <cell r="P393" t="str">
            <v>23</v>
          </cell>
          <cell r="Q393" t="str">
            <v>2</v>
          </cell>
          <cell r="R393" t="str">
            <v>2</v>
          </cell>
          <cell r="S393" t="str">
            <v>Não</v>
          </cell>
          <cell r="T393" t="str">
            <v xml:space="preserve">BMOU4031505           </v>
          </cell>
          <cell r="U393" t="str">
            <v>21/02/2022</v>
          </cell>
          <cell r="V393" t="str">
            <v>22/02/2022</v>
          </cell>
          <cell r="W393" t="str">
            <v>Leticia A9745221101</v>
          </cell>
          <cell r="X393" t="str">
            <v>FINALIZADO</v>
          </cell>
          <cell r="Y393" t="str">
            <v/>
          </cell>
          <cell r="Z393" t="str">
            <v>10</v>
          </cell>
          <cell r="AA393" t="str">
            <v>4</v>
          </cell>
          <cell r="AB393" t="str">
            <v>43</v>
          </cell>
          <cell r="AC393" t="str">
            <v>11</v>
          </cell>
          <cell r="AD393" t="str">
            <v xml:space="preserve">BMOU4031505              </v>
          </cell>
          <cell r="AE393" t="str">
            <v/>
          </cell>
          <cell r="AF393" t="str">
            <v/>
          </cell>
          <cell r="AG393" t="str">
            <v>13682900</v>
          </cell>
          <cell r="AH393" t="str">
            <v>Processado</v>
          </cell>
          <cell r="AI393" t="str">
            <v>Não</v>
          </cell>
          <cell r="AJ393" t="str">
            <v>22/01/2022</v>
          </cell>
          <cell r="AK393" t="str">
            <v>Marítimo</v>
          </cell>
          <cell r="AL393" t="str">
            <v>27/01/2022</v>
          </cell>
          <cell r="AM393" t="str">
            <v>09/02/2022</v>
          </cell>
          <cell r="AN393" t="str">
            <v>2203408293</v>
          </cell>
        </row>
        <row r="394">
          <cell r="B394">
            <v>80532621</v>
          </cell>
          <cell r="C394" t="str">
            <v xml:space="preserve">540200955 </v>
          </cell>
          <cell r="E394" t="str">
            <v/>
          </cell>
          <cell r="F394" t="str">
            <v>VERDE</v>
          </cell>
          <cell r="G394" t="str">
            <v xml:space="preserve">UASC AL KHOR                                      </v>
          </cell>
          <cell r="H394" t="str">
            <v>3</v>
          </cell>
          <cell r="I394" t="str">
            <v>0</v>
          </cell>
          <cell r="J394">
            <v>14</v>
          </cell>
          <cell r="K394" t="str">
            <v>4</v>
          </cell>
          <cell r="L394" t="str">
            <v>14</v>
          </cell>
          <cell r="M394" t="str">
            <v>0</v>
          </cell>
          <cell r="N394" t="str">
            <v>6</v>
          </cell>
          <cell r="O394" t="str">
            <v>30</v>
          </cell>
          <cell r="P394" t="str">
            <v>10</v>
          </cell>
          <cell r="Q394" t="str">
            <v>3</v>
          </cell>
          <cell r="R394" t="str">
            <v>3</v>
          </cell>
          <cell r="S394" t="str">
            <v>Não</v>
          </cell>
          <cell r="T394" t="str">
            <v xml:space="preserve">HLBU3093716           </v>
          </cell>
          <cell r="U394" t="str">
            <v>21/02/2022</v>
          </cell>
          <cell r="V394" t="str">
            <v>22/02/2022</v>
          </cell>
          <cell r="W394" t="str">
            <v>MARIANA A9605460964</v>
          </cell>
          <cell r="X394" t="str">
            <v>FINALIZADO</v>
          </cell>
          <cell r="Y394" t="str">
            <v/>
          </cell>
          <cell r="Z394" t="str">
            <v>10</v>
          </cell>
          <cell r="AA394" t="str">
            <v>3</v>
          </cell>
          <cell r="AB394" t="str">
            <v>57</v>
          </cell>
          <cell r="AC394" t="str">
            <v>11</v>
          </cell>
          <cell r="AD394" t="str">
            <v xml:space="preserve">HLBU3093716              </v>
          </cell>
          <cell r="AE394" t="str">
            <v/>
          </cell>
          <cell r="AF394" t="str">
            <v/>
          </cell>
          <cell r="AG394" t="str">
            <v>13682900</v>
          </cell>
          <cell r="AH394" t="str">
            <v>Processado</v>
          </cell>
          <cell r="AI394" t="str">
            <v>Não</v>
          </cell>
          <cell r="AJ394" t="str">
            <v>22/01/2022</v>
          </cell>
          <cell r="AK394" t="str">
            <v>Marítimo</v>
          </cell>
          <cell r="AL394" t="str">
            <v>27/01/2022</v>
          </cell>
          <cell r="AM394" t="str">
            <v>09/02/2022</v>
          </cell>
          <cell r="AN394" t="str">
            <v>2203408307</v>
          </cell>
        </row>
        <row r="395">
          <cell r="B395">
            <v>80532640</v>
          </cell>
          <cell r="C395" t="str">
            <v xml:space="preserve">540200956 </v>
          </cell>
          <cell r="E395" t="str">
            <v/>
          </cell>
          <cell r="F395" t="str">
            <v>VERDE</v>
          </cell>
          <cell r="G395" t="str">
            <v xml:space="preserve">UASC AL KHOR                                      </v>
          </cell>
          <cell r="H395" t="str">
            <v>2</v>
          </cell>
          <cell r="I395" t="str">
            <v>0</v>
          </cell>
          <cell r="J395">
            <v>11</v>
          </cell>
          <cell r="K395" t="str">
            <v>5</v>
          </cell>
          <cell r="L395" t="str">
            <v>11</v>
          </cell>
          <cell r="M395" t="str">
            <v>0</v>
          </cell>
          <cell r="N395" t="str">
            <v>25</v>
          </cell>
          <cell r="O395" t="str">
            <v>11</v>
          </cell>
          <cell r="P395" t="str">
            <v>12</v>
          </cell>
          <cell r="Q395" t="str">
            <v>9</v>
          </cell>
          <cell r="R395" t="str">
            <v>9</v>
          </cell>
          <cell r="S395" t="str">
            <v>Não</v>
          </cell>
          <cell r="T395" t="str">
            <v xml:space="preserve">CAIU8473085           </v>
          </cell>
          <cell r="U395" t="str">
            <v>22/02/2022</v>
          </cell>
          <cell r="V395" t="str">
            <v>23/02/2022</v>
          </cell>
          <cell r="W395" t="str">
            <v/>
          </cell>
          <cell r="X395" t="str">
            <v>FINALIZADO</v>
          </cell>
          <cell r="Y395" t="str">
            <v/>
          </cell>
          <cell r="Z395" t="str">
            <v>11</v>
          </cell>
          <cell r="AA395" t="str">
            <v>1</v>
          </cell>
          <cell r="AB395" t="str">
            <v>57</v>
          </cell>
          <cell r="AC395" t="str">
            <v>11</v>
          </cell>
          <cell r="AD395" t="str">
            <v xml:space="preserve">CAIU8473085              </v>
          </cell>
          <cell r="AE395" t="str">
            <v/>
          </cell>
          <cell r="AF395" t="str">
            <v/>
          </cell>
          <cell r="AG395" t="str">
            <v>13682900</v>
          </cell>
          <cell r="AH395" t="str">
            <v>Processado</v>
          </cell>
          <cell r="AI395" t="str">
            <v>Não</v>
          </cell>
          <cell r="AJ395" t="str">
            <v>22/01/2022</v>
          </cell>
          <cell r="AK395" t="str">
            <v>Marítimo</v>
          </cell>
          <cell r="AL395" t="str">
            <v>27/01/2022</v>
          </cell>
          <cell r="AM395" t="str">
            <v>09/02/2022</v>
          </cell>
          <cell r="AN395" t="str">
            <v>2203428006</v>
          </cell>
        </row>
        <row r="396">
          <cell r="B396">
            <v>80532424</v>
          </cell>
          <cell r="C396" t="str">
            <v xml:space="preserve">540200957 </v>
          </cell>
          <cell r="E396" t="str">
            <v/>
          </cell>
          <cell r="F396" t="str">
            <v>VERDE</v>
          </cell>
          <cell r="G396" t="str">
            <v xml:space="preserve">UASC AL KHOR                                      </v>
          </cell>
          <cell r="H396" t="str">
            <v>2</v>
          </cell>
          <cell r="I396" t="str">
            <v>0</v>
          </cell>
          <cell r="J396">
            <v>25</v>
          </cell>
          <cell r="K396" t="str">
            <v>7</v>
          </cell>
          <cell r="L396" t="str">
            <v>25</v>
          </cell>
          <cell r="M396" t="str">
            <v>135</v>
          </cell>
          <cell r="N396" t="str">
            <v>63</v>
          </cell>
          <cell r="O396" t="str">
            <v>0</v>
          </cell>
          <cell r="P396" t="str">
            <v>3</v>
          </cell>
          <cell r="Q396" t="str">
            <v>0</v>
          </cell>
          <cell r="R396" t="str">
            <v>0</v>
          </cell>
          <cell r="S396" t="str">
            <v>Não</v>
          </cell>
          <cell r="T396" t="str">
            <v xml:space="preserve">GESU6477886           </v>
          </cell>
          <cell r="U396" t="str">
            <v>22/02/2022</v>
          </cell>
          <cell r="V396" t="str">
            <v>23/02/2022</v>
          </cell>
          <cell r="W396" t="str">
            <v>Leticia A9582800000</v>
          </cell>
          <cell r="X396" t="str">
            <v>FINALIZADO</v>
          </cell>
          <cell r="Y396" t="str">
            <v/>
          </cell>
          <cell r="Z396" t="str">
            <v>20</v>
          </cell>
          <cell r="AA396" t="str">
            <v>1</v>
          </cell>
          <cell r="AB396" t="str">
            <v>70</v>
          </cell>
          <cell r="AC396" t="str">
            <v>11</v>
          </cell>
          <cell r="AD396" t="str">
            <v xml:space="preserve">GESU6477886              </v>
          </cell>
          <cell r="AE396" t="str">
            <v/>
          </cell>
          <cell r="AF396" t="str">
            <v/>
          </cell>
          <cell r="AG396" t="str">
            <v>13682900</v>
          </cell>
          <cell r="AH396" t="str">
            <v>Processado</v>
          </cell>
          <cell r="AI396" t="str">
            <v>Sim</v>
          </cell>
          <cell r="AJ396" t="str">
            <v>22/01/2022</v>
          </cell>
          <cell r="AK396" t="str">
            <v>Marítimo</v>
          </cell>
          <cell r="AL396" t="str">
            <v>27/01/2022</v>
          </cell>
          <cell r="AM396" t="str">
            <v>09/02/2022</v>
          </cell>
          <cell r="AN396" t="str">
            <v>2203425503</v>
          </cell>
        </row>
        <row r="397">
          <cell r="B397">
            <v>80532634</v>
          </cell>
          <cell r="C397" t="str">
            <v xml:space="preserve">540200958 </v>
          </cell>
          <cell r="E397" t="str">
            <v/>
          </cell>
          <cell r="F397" t="str">
            <v>VERDE</v>
          </cell>
          <cell r="G397" t="str">
            <v xml:space="preserve">UASC AL KHOR                                      </v>
          </cell>
          <cell r="H397" t="str">
            <v>3</v>
          </cell>
          <cell r="I397" t="str">
            <v>0</v>
          </cell>
          <cell r="J397">
            <v>71</v>
          </cell>
          <cell r="K397" t="str">
            <v>12</v>
          </cell>
          <cell r="L397" t="str">
            <v>71</v>
          </cell>
          <cell r="M397" t="str">
            <v>563</v>
          </cell>
          <cell r="N397" t="str">
            <v>18</v>
          </cell>
          <cell r="O397" t="str">
            <v>9</v>
          </cell>
          <cell r="P397" t="str">
            <v>21</v>
          </cell>
          <cell r="Q397" t="str">
            <v>0</v>
          </cell>
          <cell r="R397" t="str">
            <v>0</v>
          </cell>
          <cell r="S397" t="str">
            <v>Não</v>
          </cell>
          <cell r="T397" t="str">
            <v xml:space="preserve">TCLU6420164           </v>
          </cell>
          <cell r="U397" t="str">
            <v>22/02/2022</v>
          </cell>
          <cell r="V397" t="str">
            <v>22/02/2022</v>
          </cell>
          <cell r="W397" t="str">
            <v>Silas A0009973369</v>
          </cell>
          <cell r="X397" t="str">
            <v>FINALIZADO</v>
          </cell>
          <cell r="Y397" t="str">
            <v/>
          </cell>
          <cell r="Z397" t="str">
            <v>10</v>
          </cell>
          <cell r="AA397" t="str">
            <v>3</v>
          </cell>
          <cell r="AB397" t="str">
            <v>46</v>
          </cell>
          <cell r="AC397" t="str">
            <v>11</v>
          </cell>
          <cell r="AD397" t="str">
            <v xml:space="preserve">TCLU6420164              </v>
          </cell>
          <cell r="AE397" t="str">
            <v/>
          </cell>
          <cell r="AF397" t="str">
            <v/>
          </cell>
          <cell r="AG397" t="str">
            <v>13682900</v>
          </cell>
          <cell r="AH397" t="str">
            <v>Processado</v>
          </cell>
          <cell r="AI397" t="str">
            <v>Sim</v>
          </cell>
          <cell r="AJ397" t="str">
            <v>22/01/2022</v>
          </cell>
          <cell r="AK397" t="str">
            <v>Marítimo</v>
          </cell>
          <cell r="AL397" t="str">
            <v>27/01/2022</v>
          </cell>
          <cell r="AM397" t="str">
            <v>09/02/2022</v>
          </cell>
          <cell r="AN397" t="str">
            <v>2203412428</v>
          </cell>
        </row>
        <row r="398">
          <cell r="B398">
            <v>80534381</v>
          </cell>
          <cell r="C398" t="str">
            <v xml:space="preserve">540201234 </v>
          </cell>
          <cell r="E398" t="str">
            <v/>
          </cell>
          <cell r="F398" t="str">
            <v>VERDE</v>
          </cell>
          <cell r="G398" t="str">
            <v xml:space="preserve">MSC CATERINA                                      </v>
          </cell>
          <cell r="H398" t="str">
            <v>2</v>
          </cell>
          <cell r="I398" t="str">
            <v>0</v>
          </cell>
          <cell r="J398">
            <v>6</v>
          </cell>
          <cell r="K398" t="str">
            <v>1</v>
          </cell>
          <cell r="L398" t="str">
            <v>6</v>
          </cell>
          <cell r="M398" t="str">
            <v>0</v>
          </cell>
          <cell r="N398" t="str">
            <v>16</v>
          </cell>
          <cell r="O398" t="str">
            <v>2</v>
          </cell>
          <cell r="P398" t="str">
            <v>24</v>
          </cell>
          <cell r="Q398" t="str">
            <v>0</v>
          </cell>
          <cell r="R398" t="str">
            <v>0</v>
          </cell>
          <cell r="S398" t="str">
            <v>Não</v>
          </cell>
          <cell r="T398" t="str">
            <v xml:space="preserve">HLXU6579150           </v>
          </cell>
          <cell r="U398" t="str">
            <v>21/02/2022</v>
          </cell>
          <cell r="V398" t="str">
            <v>23/02/2022</v>
          </cell>
          <cell r="W398" t="str">
            <v/>
          </cell>
          <cell r="X398" t="str">
            <v>FINALIZADO</v>
          </cell>
          <cell r="Y398" t="str">
            <v/>
          </cell>
          <cell r="Z398" t="str">
            <v>20</v>
          </cell>
          <cell r="AA398" t="str">
            <v>1</v>
          </cell>
          <cell r="AB398" t="str">
            <v>42</v>
          </cell>
          <cell r="AC398" t="str">
            <v>11</v>
          </cell>
          <cell r="AD398" t="str">
            <v xml:space="preserve">HLXU6579150              </v>
          </cell>
          <cell r="AE398" t="str">
            <v/>
          </cell>
          <cell r="AF398" t="str">
            <v/>
          </cell>
          <cell r="AG398" t="str">
            <v>13682900</v>
          </cell>
          <cell r="AH398" t="str">
            <v>Processado</v>
          </cell>
          <cell r="AI398" t="str">
            <v>Sim</v>
          </cell>
          <cell r="AJ398" t="str">
            <v>28/01/2022</v>
          </cell>
          <cell r="AK398" t="str">
            <v>Marítimo</v>
          </cell>
          <cell r="AL398" t="str">
            <v>04/02/2022</v>
          </cell>
          <cell r="AM398" t="str">
            <v>15/02/2022</v>
          </cell>
          <cell r="AN398" t="str">
            <v>2203431422</v>
          </cell>
        </row>
        <row r="399">
          <cell r="B399">
            <v>80534574</v>
          </cell>
          <cell r="C399" t="str">
            <v xml:space="preserve">540201254 </v>
          </cell>
          <cell r="E399" t="str">
            <v/>
          </cell>
          <cell r="F399" t="str">
            <v>VERDE</v>
          </cell>
          <cell r="G399" t="str">
            <v xml:space="preserve">MSC CATERINA                                      </v>
          </cell>
          <cell r="H399" t="str">
            <v>2</v>
          </cell>
          <cell r="I399" t="str">
            <v>0</v>
          </cell>
          <cell r="J399">
            <v>91</v>
          </cell>
          <cell r="K399" t="str">
            <v>18</v>
          </cell>
          <cell r="L399" t="str">
            <v>91</v>
          </cell>
          <cell r="M399" t="str">
            <v>568</v>
          </cell>
          <cell r="N399" t="str">
            <v>3</v>
          </cell>
          <cell r="O399" t="str">
            <v>25</v>
          </cell>
          <cell r="P399" t="str">
            <v>13</v>
          </cell>
          <cell r="Q399" t="str">
            <v>0</v>
          </cell>
          <cell r="R399" t="str">
            <v>0</v>
          </cell>
          <cell r="S399" t="str">
            <v>Não</v>
          </cell>
          <cell r="T399" t="str">
            <v xml:space="preserve">HLBU3332770           </v>
          </cell>
          <cell r="U399" t="str">
            <v>24/02/2022</v>
          </cell>
          <cell r="V399" t="str">
            <v>23/02/2022</v>
          </cell>
          <cell r="W399" t="str">
            <v/>
          </cell>
          <cell r="X399" t="str">
            <v>FINALIZADO</v>
          </cell>
          <cell r="Y399" t="str">
            <v/>
          </cell>
          <cell r="Z399" t="str">
            <v>20</v>
          </cell>
          <cell r="AA399" t="str">
            <v>2</v>
          </cell>
          <cell r="AB399" t="str">
            <v>50</v>
          </cell>
          <cell r="AC399" t="str">
            <v>11</v>
          </cell>
          <cell r="AD399" t="str">
            <v xml:space="preserve">HLBU3332770              </v>
          </cell>
          <cell r="AE399" t="str">
            <v/>
          </cell>
          <cell r="AF399" t="str">
            <v/>
          </cell>
          <cell r="AG399" t="str">
            <v>13682900</v>
          </cell>
          <cell r="AH399" t="str">
            <v>Processado</v>
          </cell>
          <cell r="AI399" t="str">
            <v>Sim</v>
          </cell>
          <cell r="AJ399" t="str">
            <v>28/01/2022</v>
          </cell>
          <cell r="AK399" t="str">
            <v>Marítimo</v>
          </cell>
          <cell r="AL399" t="str">
            <v>04/02/2022</v>
          </cell>
          <cell r="AM399" t="str">
            <v>15/02/2022</v>
          </cell>
          <cell r="AN399" t="str">
            <v>2203431490</v>
          </cell>
        </row>
        <row r="400">
          <cell r="B400">
            <v>80533010</v>
          </cell>
          <cell r="C400" t="str">
            <v xml:space="preserve">540200929 </v>
          </cell>
          <cell r="E400" t="str">
            <v/>
          </cell>
          <cell r="F400" t="str">
            <v>VERDE</v>
          </cell>
          <cell r="G400" t="str">
            <v xml:space="preserve">UASC AL KHOR                                      </v>
          </cell>
          <cell r="H400" t="str">
            <v>3</v>
          </cell>
          <cell r="I400" t="str">
            <v>0</v>
          </cell>
          <cell r="J400">
            <v>14</v>
          </cell>
          <cell r="K400" t="str">
            <v>6</v>
          </cell>
          <cell r="L400" t="str">
            <v>14</v>
          </cell>
          <cell r="M400" t="str">
            <v>0</v>
          </cell>
          <cell r="N400" t="str">
            <v>4</v>
          </cell>
          <cell r="O400" t="str">
            <v>2</v>
          </cell>
          <cell r="P400" t="str">
            <v>27</v>
          </cell>
          <cell r="Q400" t="str">
            <v>0</v>
          </cell>
          <cell r="R400" t="str">
            <v>0</v>
          </cell>
          <cell r="S400" t="str">
            <v>Não</v>
          </cell>
          <cell r="T400" t="str">
            <v xml:space="preserve">FSCU9980899           </v>
          </cell>
          <cell r="U400" t="str">
            <v>21/02/2022</v>
          </cell>
          <cell r="V400" t="str">
            <v>22/02/2022</v>
          </cell>
          <cell r="W400" t="str">
            <v>REFORCO ESQ ( DARIO ) PUXE SBL / EXO.TRANSM. GW6E-2800 PUXE SBL/ Mariana A6594100502</v>
          </cell>
          <cell r="X400" t="str">
            <v>FINALIZADO</v>
          </cell>
          <cell r="Y400" t="str">
            <v/>
          </cell>
          <cell r="Z400" t="str">
            <v>10</v>
          </cell>
          <cell r="AA400" t="str">
            <v>3</v>
          </cell>
          <cell r="AB400" t="str">
            <v>33</v>
          </cell>
          <cell r="AC400" t="str">
            <v>11</v>
          </cell>
          <cell r="AD400" t="str">
            <v xml:space="preserve">FSCU9980899              </v>
          </cell>
          <cell r="AE400" t="str">
            <v/>
          </cell>
          <cell r="AF400" t="str">
            <v/>
          </cell>
          <cell r="AG400" t="str">
            <v>13682900</v>
          </cell>
          <cell r="AH400" t="str">
            <v>Processado</v>
          </cell>
          <cell r="AI400" t="str">
            <v>Não</v>
          </cell>
          <cell r="AJ400" t="str">
            <v>22/01/2022</v>
          </cell>
          <cell r="AK400" t="str">
            <v>Marítimo</v>
          </cell>
          <cell r="AL400" t="str">
            <v>24/01/2022</v>
          </cell>
          <cell r="AM400" t="str">
            <v>27/01/2022</v>
          </cell>
          <cell r="AN400" t="str">
            <v>2203404808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92"/>
  <sheetViews>
    <sheetView showGridLines="0" tabSelected="1" workbookViewId="0">
      <pane xSplit="5" topLeftCell="F1" activePane="topRight" state="frozen"/>
      <selection pane="topRight" activeCell="M7" sqref="M7"/>
    </sheetView>
  </sheetViews>
  <sheetFormatPr defaultColWidth="9.140625" defaultRowHeight="15" x14ac:dyDescent="0.25"/>
  <cols>
    <col min="1" max="1" width="9.140625" style="2" bestFit="1" customWidth="1"/>
    <col min="2" max="2" width="11" style="28" bestFit="1" customWidth="1"/>
    <col min="3" max="3" width="17.42578125" style="29" bestFit="1" customWidth="1"/>
    <col min="4" max="4" width="10.7109375" style="15" bestFit="1" customWidth="1"/>
    <col min="5" max="5" width="10" style="16" bestFit="1" customWidth="1"/>
    <col min="6" max="6" width="11.5703125" style="3" bestFit="1" customWidth="1"/>
    <col min="7" max="7" width="11.5703125" style="17" bestFit="1" customWidth="1"/>
    <col min="8" max="8" width="12.42578125" style="15" bestFit="1" customWidth="1"/>
    <col min="9" max="9" width="20.28515625" style="15" bestFit="1" customWidth="1"/>
    <col min="10" max="11" width="10.7109375" style="15" bestFit="1" customWidth="1"/>
    <col min="12" max="12" width="17" style="21" bestFit="1" customWidth="1"/>
    <col min="13" max="14" width="19.140625" style="3" bestFit="1" customWidth="1"/>
    <col min="15" max="15" width="31" style="3" bestFit="1" customWidth="1"/>
    <col min="16" max="16" width="11" style="16" bestFit="1" customWidth="1"/>
    <col min="17" max="17" width="15.5703125" style="22" bestFit="1" customWidth="1"/>
    <col min="18" max="18" width="14.7109375" style="17" bestFit="1" customWidth="1"/>
    <col min="19" max="19" width="13.140625" style="1" bestFit="1" customWidth="1"/>
    <col min="20" max="20" width="12" style="18" bestFit="1" customWidth="1"/>
    <col min="21" max="21" width="21.42578125" style="3" customWidth="1"/>
    <col min="22" max="22" width="12.42578125" style="15" customWidth="1"/>
    <col min="23" max="23" width="12.42578125" style="1" bestFit="1" customWidth="1"/>
    <col min="24" max="24" width="9.5703125" style="2" bestFit="1" customWidth="1"/>
    <col min="25" max="25" width="12" style="3" bestFit="1" customWidth="1"/>
    <col min="26" max="27" width="14.5703125" style="23" bestFit="1" customWidth="1"/>
    <col min="28" max="28" width="14.5703125" style="23" customWidth="1"/>
    <col min="29" max="29" width="15.28515625" style="23" bestFit="1" customWidth="1"/>
    <col min="30" max="30" width="14.5703125" style="23" bestFit="1" customWidth="1"/>
    <col min="31" max="31" width="14.5703125" style="3" bestFit="1" customWidth="1"/>
    <col min="32" max="32" width="7.85546875" style="3" bestFit="1" customWidth="1"/>
    <col min="33" max="16384" width="9.140625" style="25"/>
  </cols>
  <sheetData>
    <row r="1" spans="1:32" s="10" customFormat="1" x14ac:dyDescent="0.25">
      <c r="A1" s="4" t="s">
        <v>31</v>
      </c>
      <c r="B1" s="4" t="s">
        <v>31</v>
      </c>
      <c r="C1" s="4" t="s">
        <v>31</v>
      </c>
      <c r="D1" s="4" t="s">
        <v>31</v>
      </c>
      <c r="E1" s="4" t="s">
        <v>28</v>
      </c>
      <c r="F1" s="4" t="s">
        <v>28</v>
      </c>
      <c r="G1" s="4" t="s">
        <v>28</v>
      </c>
      <c r="H1" s="4" t="s">
        <v>31</v>
      </c>
      <c r="I1" s="5" t="s">
        <v>31</v>
      </c>
      <c r="J1" s="6" t="s">
        <v>28</v>
      </c>
      <c r="K1" s="6" t="s">
        <v>28</v>
      </c>
      <c r="L1" s="7" t="s">
        <v>29</v>
      </c>
      <c r="M1" s="8" t="s">
        <v>31</v>
      </c>
      <c r="N1" s="8" t="s">
        <v>29</v>
      </c>
      <c r="O1" s="9" t="s">
        <v>28</v>
      </c>
      <c r="P1" s="9" t="s">
        <v>31</v>
      </c>
      <c r="Q1" s="9" t="s">
        <v>28</v>
      </c>
      <c r="R1" s="9" t="s">
        <v>28</v>
      </c>
      <c r="S1" s="9" t="s">
        <v>28</v>
      </c>
      <c r="T1" s="9" t="s">
        <v>31</v>
      </c>
      <c r="U1" s="4" t="s">
        <v>42</v>
      </c>
      <c r="V1" s="9" t="s">
        <v>31</v>
      </c>
      <c r="W1" s="9" t="s">
        <v>31</v>
      </c>
      <c r="X1" s="9" t="s">
        <v>28</v>
      </c>
      <c r="Y1" s="9" t="s">
        <v>28</v>
      </c>
      <c r="Z1" s="9" t="s">
        <v>8</v>
      </c>
      <c r="AA1" s="9" t="s">
        <v>8</v>
      </c>
      <c r="AB1" s="9" t="s">
        <v>8</v>
      </c>
      <c r="AC1" s="9" t="s">
        <v>8</v>
      </c>
      <c r="AD1" s="9" t="s">
        <v>8</v>
      </c>
      <c r="AE1" s="9" t="s">
        <v>31</v>
      </c>
      <c r="AF1" s="9" t="s">
        <v>31</v>
      </c>
    </row>
    <row r="2" spans="1:32" s="10" customFormat="1" x14ac:dyDescent="0.25">
      <c r="A2" s="4" t="s">
        <v>30</v>
      </c>
      <c r="B2" s="4" t="s">
        <v>30</v>
      </c>
      <c r="C2" s="4" t="s">
        <v>30</v>
      </c>
      <c r="D2" s="4" t="s">
        <v>43</v>
      </c>
      <c r="E2" s="4" t="s">
        <v>36</v>
      </c>
      <c r="F2" s="4" t="s">
        <v>33</v>
      </c>
      <c r="G2" s="4" t="s">
        <v>34</v>
      </c>
      <c r="H2" s="4" t="s">
        <v>35</v>
      </c>
      <c r="I2" s="5"/>
      <c r="J2" s="6"/>
      <c r="K2" s="6"/>
      <c r="L2" s="7" t="s">
        <v>32</v>
      </c>
      <c r="M2" s="8"/>
      <c r="N2" s="8" t="s">
        <v>32</v>
      </c>
      <c r="O2" s="9"/>
      <c r="P2" s="9" t="s">
        <v>35</v>
      </c>
      <c r="Q2" s="9" t="s">
        <v>37</v>
      </c>
      <c r="R2" s="9" t="s">
        <v>37</v>
      </c>
      <c r="S2" s="9" t="s">
        <v>37</v>
      </c>
      <c r="T2" s="9" t="s">
        <v>38</v>
      </c>
      <c r="U2" s="4" t="s">
        <v>9</v>
      </c>
      <c r="V2" s="9" t="s">
        <v>35</v>
      </c>
      <c r="W2" s="9" t="s">
        <v>35</v>
      </c>
      <c r="X2" s="9" t="s">
        <v>36</v>
      </c>
      <c r="Y2" s="9" t="s">
        <v>39</v>
      </c>
      <c r="Z2" s="9" t="s">
        <v>32</v>
      </c>
      <c r="AA2" s="9" t="s">
        <v>40</v>
      </c>
      <c r="AB2" s="9" t="s">
        <v>40</v>
      </c>
      <c r="AC2" s="9" t="s">
        <v>40</v>
      </c>
      <c r="AD2" s="9" t="s">
        <v>40</v>
      </c>
      <c r="AE2" s="9"/>
      <c r="AF2" s="9" t="s">
        <v>35</v>
      </c>
    </row>
    <row r="3" spans="1:32" s="14" customFormat="1" ht="45" x14ac:dyDescent="0.25">
      <c r="A3" s="11" t="s">
        <v>16</v>
      </c>
      <c r="B3" s="11" t="s">
        <v>5</v>
      </c>
      <c r="C3" s="11" t="s">
        <v>2</v>
      </c>
      <c r="D3" s="11" t="s">
        <v>15</v>
      </c>
      <c r="E3" s="11" t="s">
        <v>0</v>
      </c>
      <c r="F3" s="11" t="s">
        <v>25</v>
      </c>
      <c r="G3" s="11" t="s">
        <v>21</v>
      </c>
      <c r="H3" s="11" t="s">
        <v>1</v>
      </c>
      <c r="I3" s="11" t="s">
        <v>41</v>
      </c>
      <c r="J3" s="12" t="s">
        <v>165</v>
      </c>
      <c r="K3" s="12" t="s">
        <v>18</v>
      </c>
      <c r="L3" s="13" t="s">
        <v>3</v>
      </c>
      <c r="M3" s="11" t="s">
        <v>166</v>
      </c>
      <c r="N3" s="11" t="s">
        <v>23</v>
      </c>
      <c r="O3" s="11" t="s">
        <v>22</v>
      </c>
      <c r="P3" s="11" t="s">
        <v>17</v>
      </c>
      <c r="Q3" s="11" t="s">
        <v>19</v>
      </c>
      <c r="R3" s="11" t="s">
        <v>4</v>
      </c>
      <c r="S3" s="11" t="s">
        <v>24</v>
      </c>
      <c r="T3" s="11" t="s">
        <v>20</v>
      </c>
      <c r="U3" s="11" t="s">
        <v>9</v>
      </c>
      <c r="V3" s="11" t="s">
        <v>447</v>
      </c>
      <c r="W3" s="11" t="s">
        <v>14</v>
      </c>
      <c r="X3" s="11" t="s">
        <v>6</v>
      </c>
      <c r="Y3" s="11" t="s">
        <v>7</v>
      </c>
      <c r="Z3" s="11" t="s">
        <v>11</v>
      </c>
      <c r="AA3" s="11" t="s">
        <v>26</v>
      </c>
      <c r="AB3" s="11" t="s">
        <v>27</v>
      </c>
      <c r="AC3" s="11" t="s">
        <v>12</v>
      </c>
      <c r="AD3" s="11" t="s">
        <v>13</v>
      </c>
      <c r="AE3" s="11" t="s">
        <v>8</v>
      </c>
      <c r="AF3" s="11" t="s">
        <v>10</v>
      </c>
    </row>
    <row r="4" spans="1:32" x14ac:dyDescent="0.25">
      <c r="A4" s="19">
        <v>80532217</v>
      </c>
      <c r="B4" s="20" t="s">
        <v>45</v>
      </c>
      <c r="C4" s="20" t="s">
        <v>44</v>
      </c>
      <c r="D4" s="15">
        <f>VLOOKUP(C4,[1]CC!D$3:P$20,12,0)</f>
        <v>44611</v>
      </c>
      <c r="E4" s="16" t="str">
        <f>VLOOKUP(A4,[2]ImportationMaterialProgrammingE!B$4:C$400,2,0)</f>
        <v xml:space="preserve">540200950 </v>
      </c>
      <c r="F4" s="3" t="s">
        <v>446</v>
      </c>
      <c r="G4" s="17">
        <f ca="1">IFERROR(IF(D4&gt;K4,90-_xlfn.DAYS(NOW(),D4),90-_xlfn.DAYS(NOW(),K4)),90-_xlfn.DAYS(NOW(),D4))</f>
        <v>85</v>
      </c>
      <c r="H4" s="15" t="str">
        <f>IF(VLOOKUP(A4,[2]ImportationMaterialProgrammingE!B$4:U$400,20,0)=0,"",VLOOKUP(A4,[2]ImportationMaterialProgrammingE!B$4:U$400,20,0))</f>
        <v>15/02/2022</v>
      </c>
      <c r="I4" s="15" t="str">
        <f>IF(VLOOKUP(A4,[2]ImportationMaterialProgrammingE!B$4:Y$400,24,0)&lt;&gt;"","Sim","Não")</f>
        <v>Não</v>
      </c>
      <c r="J4" s="15" t="str">
        <f>IF(VLOOKUP(A4,[2]ImportationMaterialProgrammingE!B$4:X$400,23,0)="DTA TRANSP",VLOOKUP(A4,[2]ImportationMaterialProgrammingE!B$4:V$400,21,0),"")</f>
        <v/>
      </c>
      <c r="K4" s="15" t="str">
        <f>IF(VLOOKUP(A4,[2]ImportationMaterialProgrammingE!B$4:Y$400,24,0)=0,"",VLOOKUP(A4,[2]ImportationMaterialProgrammingE!B$4:Y$400,24,0))</f>
        <v/>
      </c>
      <c r="M4" s="3" t="str">
        <f>IF(AND(L4&gt;=-0.1,L4&lt;=0.1,L4&lt;&gt;""),"Remover bloqueio","")</f>
        <v/>
      </c>
      <c r="P4" s="16" t="str">
        <f>VLOOKUP(A4,[2]ImportationMaterialProgrammingE!B$4:AN$400,39,0)</f>
        <v>2203431902</v>
      </c>
      <c r="R4" s="17" t="str">
        <f>VLOOKUP(A4,[2]ImportationMaterialProgrammingE!B$4:F$400,5,0)</f>
        <v>VERDE</v>
      </c>
      <c r="T4" s="18" t="str">
        <f ca="1">IF(S4&lt;&gt;"",15-_xlfn.DAYS(NOW(),S4),"")</f>
        <v/>
      </c>
      <c r="V4" s="15" t="str">
        <f>VLOOKUP(A4,[2]ImportationMaterialProgrammingE!B$4:X$400,23,0)</f>
        <v>SBL</v>
      </c>
      <c r="AA4" s="24"/>
      <c r="AB4" s="24"/>
      <c r="AC4" s="24"/>
      <c r="AD4" s="24"/>
    </row>
    <row r="5" spans="1:32" x14ac:dyDescent="0.25">
      <c r="A5" s="19">
        <v>80532424</v>
      </c>
      <c r="B5" s="20" t="s">
        <v>46</v>
      </c>
      <c r="C5" s="20" t="s">
        <v>44</v>
      </c>
      <c r="D5" s="15">
        <f>VLOOKUP(C5,[1]CC!D$3:P$20,12,0)</f>
        <v>44611</v>
      </c>
      <c r="E5" s="16" t="str">
        <f>VLOOKUP(A5,[2]ImportationMaterialProgrammingE!B$4:C$400,2,0)</f>
        <v xml:space="preserve">540200957 </v>
      </c>
      <c r="F5" s="3" t="s">
        <v>446</v>
      </c>
      <c r="G5" s="17">
        <f t="shared" ref="G5:G68" ca="1" si="0">IFERROR(IF(D5&gt;K5,90-_xlfn.DAYS(NOW(),D5),90-_xlfn.DAYS(NOW(),K5)),90-_xlfn.DAYS(NOW(),D5))</f>
        <v>85</v>
      </c>
      <c r="H5" s="15" t="str">
        <f>IF(VLOOKUP(A5,[2]ImportationMaterialProgrammingE!B$4:U$400,20,0)=0,"",VLOOKUP(A5,[2]ImportationMaterialProgrammingE!B$4:U$400,20,0))</f>
        <v>22/02/2022</v>
      </c>
      <c r="I5" s="15" t="str">
        <f>IF(VLOOKUP(A5,[2]ImportationMaterialProgrammingE!B$4:Y$400,24,0)&lt;&gt;"","Sim","Não")</f>
        <v>Não</v>
      </c>
      <c r="J5" s="15" t="str">
        <f>IF(VLOOKUP(A5,[2]ImportationMaterialProgrammingE!B$4:X$400,23,0)="DTA TRANSP",VLOOKUP(A5,[2]ImportationMaterialProgrammingE!B$4:V$400,21,0),"")</f>
        <v/>
      </c>
      <c r="K5" s="15" t="str">
        <f>IF(VLOOKUP(A5,[2]ImportationMaterialProgrammingE!B$4:Y$400,24,0)=0,"",VLOOKUP(A5,[2]ImportationMaterialProgrammingE!B$4:Y$400,24,0))</f>
        <v/>
      </c>
      <c r="M5" s="3" t="str">
        <f t="shared" ref="M5:M68" si="1">IF(AND(L5&gt;=-0.1,L5&lt;=0.1,L5&lt;&gt;""),"Remover bloqueio","")</f>
        <v/>
      </c>
      <c r="P5" s="16" t="str">
        <f>VLOOKUP(A5,[2]ImportationMaterialProgrammingE!B$4:AN$400,39,0)</f>
        <v>2203425503</v>
      </c>
      <c r="R5" s="17" t="str">
        <f>VLOOKUP(A5,[2]ImportationMaterialProgrammingE!B$4:F$400,5,0)</f>
        <v>VERDE</v>
      </c>
      <c r="T5" s="18" t="str">
        <f t="shared" ref="T5:T68" ca="1" si="2">IF(S5&lt;&gt;"",15-_xlfn.DAYS(NOW(),S5),"")</f>
        <v/>
      </c>
      <c r="V5" s="15" t="str">
        <f>VLOOKUP(A5,[2]ImportationMaterialProgrammingE!B$4:X$400,23,0)</f>
        <v>FINALIZADO</v>
      </c>
      <c r="AA5" s="24">
        <v>44615.588194444441</v>
      </c>
      <c r="AB5" s="24">
        <v>44615.647222222222</v>
      </c>
      <c r="AC5" s="24">
        <v>44615.838194444441</v>
      </c>
      <c r="AD5" s="24">
        <v>44616.131944444445</v>
      </c>
      <c r="AE5" s="3" t="s">
        <v>448</v>
      </c>
      <c r="AF5" s="3" t="s">
        <v>31</v>
      </c>
    </row>
    <row r="6" spans="1:32" x14ac:dyDescent="0.25">
      <c r="A6" s="19">
        <v>80532539</v>
      </c>
      <c r="B6" s="20" t="s">
        <v>164</v>
      </c>
      <c r="C6" s="20" t="s">
        <v>44</v>
      </c>
      <c r="D6" s="15">
        <f>VLOOKUP(C6,[1]CC!D$3:P$20,12,0)</f>
        <v>44611</v>
      </c>
      <c r="E6" s="16" t="str">
        <f>VLOOKUP(A6,[2]ImportationMaterialProgrammingE!B$4:C$400,2,0)</f>
        <v xml:space="preserve">540200949 </v>
      </c>
      <c r="F6" s="3" t="s">
        <v>446</v>
      </c>
      <c r="G6" s="17">
        <f t="shared" ca="1" si="0"/>
        <v>85</v>
      </c>
      <c r="H6" s="15" t="str">
        <f>IF(VLOOKUP(A6,[2]ImportationMaterialProgrammingE!B$4:U$400,20,0)=0,"",VLOOKUP(A6,[2]ImportationMaterialProgrammingE!B$4:U$400,20,0))</f>
        <v>21/02/2022</v>
      </c>
      <c r="I6" s="15" t="str">
        <f>IF(VLOOKUP(A6,[2]ImportationMaterialProgrammingE!B$4:Y$400,24,0)&lt;&gt;"","Sim","Não")</f>
        <v>Não</v>
      </c>
      <c r="J6" s="15" t="str">
        <f>IF(VLOOKUP(A6,[2]ImportationMaterialProgrammingE!B$4:X$400,23,0)="DTA TRANSP",VLOOKUP(A6,[2]ImportationMaterialProgrammingE!B$4:V$400,21,0),"")</f>
        <v/>
      </c>
      <c r="K6" s="15" t="str">
        <f>IF(VLOOKUP(A6,[2]ImportationMaterialProgrammingE!B$4:Y$400,24,0)=0,"",VLOOKUP(A6,[2]ImportationMaterialProgrammingE!B$4:Y$400,24,0))</f>
        <v/>
      </c>
      <c r="M6" s="3" t="str">
        <f t="shared" si="1"/>
        <v/>
      </c>
      <c r="P6" s="16" t="str">
        <f>VLOOKUP(A6,[2]ImportationMaterialProgrammingE!B$4:AN$400,39,0)</f>
        <v>2203408293</v>
      </c>
      <c r="R6" s="17" t="str">
        <f>VLOOKUP(A6,[2]ImportationMaterialProgrammingE!B$4:F$400,5,0)</f>
        <v>VERDE</v>
      </c>
      <c r="T6" s="18" t="str">
        <f t="shared" ca="1" si="2"/>
        <v/>
      </c>
      <c r="V6" s="15" t="str">
        <f>VLOOKUP(A6,[2]ImportationMaterialProgrammingE!B$4:X$400,23,0)</f>
        <v>FINALIZADO</v>
      </c>
      <c r="AA6" s="24"/>
      <c r="AB6" s="24"/>
      <c r="AC6" s="24"/>
      <c r="AD6" s="24"/>
    </row>
    <row r="7" spans="1:32" x14ac:dyDescent="0.25">
      <c r="A7" s="19">
        <v>80532602</v>
      </c>
      <c r="B7" s="20" t="s">
        <v>47</v>
      </c>
      <c r="C7" s="20" t="s">
        <v>44</v>
      </c>
      <c r="D7" s="15">
        <f>VLOOKUP(C7,[1]CC!D$3:P$20,12,0)</f>
        <v>44611</v>
      </c>
      <c r="E7" s="16" t="str">
        <f>VLOOKUP(A7,[2]ImportationMaterialProgrammingE!B$4:C$400,2,0)</f>
        <v xml:space="preserve">540200952 </v>
      </c>
      <c r="F7" s="3" t="s">
        <v>446</v>
      </c>
      <c r="G7" s="17">
        <f t="shared" ca="1" si="0"/>
        <v>85</v>
      </c>
      <c r="H7" s="15" t="str">
        <f>IF(VLOOKUP(A7,[2]ImportationMaterialProgrammingE!B$4:U$400,20,0)=0,"",VLOOKUP(A7,[2]ImportationMaterialProgrammingE!B$4:U$400,20,0))</f>
        <v>23/02/2022</v>
      </c>
      <c r="I7" s="15" t="str">
        <f>IF(VLOOKUP(A7,[2]ImportationMaterialProgrammingE!B$4:Y$400,24,0)&lt;&gt;"","Sim","Não")</f>
        <v>Não</v>
      </c>
      <c r="J7" s="15" t="str">
        <f>IF(VLOOKUP(A7,[2]ImportationMaterialProgrammingE!B$4:X$400,23,0)="DTA TRANSP",VLOOKUP(A7,[2]ImportationMaterialProgrammingE!B$4:V$400,21,0),"")</f>
        <v/>
      </c>
      <c r="K7" s="15" t="str">
        <f>IF(VLOOKUP(A7,[2]ImportationMaterialProgrammingE!B$4:Y$400,24,0)=0,"",VLOOKUP(A7,[2]ImportationMaterialProgrammingE!B$4:Y$400,24,0))</f>
        <v/>
      </c>
      <c r="M7" s="3" t="str">
        <f t="shared" si="1"/>
        <v/>
      </c>
      <c r="P7" s="16" t="str">
        <f>VLOOKUP(A7,[2]ImportationMaterialProgrammingE!B$4:AN$400,39,0)</f>
        <v>2203431708</v>
      </c>
      <c r="R7" s="17" t="str">
        <f>VLOOKUP(A7,[2]ImportationMaterialProgrammingE!B$4:F$400,5,0)</f>
        <v>VERDE</v>
      </c>
      <c r="T7" s="18" t="str">
        <f t="shared" ca="1" si="2"/>
        <v/>
      </c>
      <c r="V7" s="15" t="str">
        <f>VLOOKUP(A7,[2]ImportationMaterialProgrammingE!B$4:X$400,23,0)</f>
        <v>MBB</v>
      </c>
      <c r="AA7" s="24"/>
      <c r="AB7" s="24"/>
      <c r="AC7" s="24"/>
      <c r="AD7" s="24"/>
    </row>
    <row r="8" spans="1:32" x14ac:dyDescent="0.25">
      <c r="A8" s="19">
        <v>80532603</v>
      </c>
      <c r="B8" s="20" t="s">
        <v>48</v>
      </c>
      <c r="C8" s="20" t="s">
        <v>44</v>
      </c>
      <c r="D8" s="15">
        <f>VLOOKUP(C8,[1]CC!D$3:P$20,12,0)</f>
        <v>44611</v>
      </c>
      <c r="E8" s="16" t="str">
        <f>VLOOKUP(A8,[2]ImportationMaterialProgrammingE!B$4:C$400,2,0)</f>
        <v xml:space="preserve">540200953 </v>
      </c>
      <c r="F8" s="3" t="s">
        <v>446</v>
      </c>
      <c r="G8" s="17">
        <f t="shared" ca="1" si="0"/>
        <v>85</v>
      </c>
      <c r="H8" s="15" t="str">
        <f>IF(VLOOKUP(A8,[2]ImportationMaterialProgrammingE!B$4:U$400,20,0)=0,"",VLOOKUP(A8,[2]ImportationMaterialProgrammingE!B$4:U$400,20,0))</f>
        <v>10/03/2022</v>
      </c>
      <c r="I8" s="15" t="str">
        <f>IF(VLOOKUP(A8,[2]ImportationMaterialProgrammingE!B$4:Y$400,24,0)&lt;&gt;"","Sim","Não")</f>
        <v>Não</v>
      </c>
      <c r="J8" s="15" t="str">
        <f>IF(VLOOKUP(A8,[2]ImportationMaterialProgrammingE!B$4:X$400,23,0)="DTA TRANSP",VLOOKUP(A8,[2]ImportationMaterialProgrammingE!B$4:V$400,21,0),"")</f>
        <v>04/03/2022</v>
      </c>
      <c r="K8" s="15" t="str">
        <f>IF(VLOOKUP(A8,[2]ImportationMaterialProgrammingE!B$4:Y$400,24,0)=0,"",VLOOKUP(A8,[2]ImportationMaterialProgrammingE!B$4:Y$400,24,0))</f>
        <v/>
      </c>
      <c r="M8" s="3" t="str">
        <f t="shared" si="1"/>
        <v/>
      </c>
      <c r="P8" s="16" t="str">
        <f>VLOOKUP(A8,[2]ImportationMaterialProgrammingE!B$4:AN$400,39,0)</f>
        <v xml:space="preserve">          </v>
      </c>
      <c r="R8" s="17" t="str">
        <f>VLOOKUP(A8,[2]ImportationMaterialProgrammingE!B$4:F$400,5,0)</f>
        <v/>
      </c>
      <c r="T8" s="18" t="str">
        <f t="shared" ca="1" si="2"/>
        <v/>
      </c>
      <c r="V8" s="15" t="str">
        <f>VLOOKUP(A8,[2]ImportationMaterialProgrammingE!B$4:X$400,23,0)</f>
        <v>DTA TRANSP</v>
      </c>
      <c r="AA8" s="24"/>
      <c r="AB8" s="24"/>
      <c r="AC8" s="24"/>
      <c r="AD8" s="24"/>
    </row>
    <row r="9" spans="1:32" x14ac:dyDescent="0.25">
      <c r="A9" s="19">
        <v>80532605</v>
      </c>
      <c r="B9" s="20" t="s">
        <v>49</v>
      </c>
      <c r="C9" s="20" t="s">
        <v>44</v>
      </c>
      <c r="D9" s="15">
        <f>VLOOKUP(C9,[1]CC!D$3:P$20,12,0)</f>
        <v>44611</v>
      </c>
      <c r="E9" s="16" t="str">
        <f>VLOOKUP(A9,[2]ImportationMaterialProgrammingE!B$4:C$400,2,0)</f>
        <v xml:space="preserve">540200951 </v>
      </c>
      <c r="F9" s="3" t="s">
        <v>446</v>
      </c>
      <c r="G9" s="17">
        <f t="shared" ca="1" si="0"/>
        <v>85</v>
      </c>
      <c r="H9" s="15" t="str">
        <f>IF(VLOOKUP(A9,[2]ImportationMaterialProgrammingE!B$4:U$400,20,0)=0,"",VLOOKUP(A9,[2]ImportationMaterialProgrammingE!B$4:U$400,20,0))</f>
        <v>03/03/2022</v>
      </c>
      <c r="I9" s="15" t="str">
        <f>IF(VLOOKUP(A9,[2]ImportationMaterialProgrammingE!B$4:Y$400,24,0)&lt;&gt;"","Sim","Não")</f>
        <v>Não</v>
      </c>
      <c r="J9" s="15" t="str">
        <f>IF(VLOOKUP(A9,[2]ImportationMaterialProgrammingE!B$4:X$400,23,0)="DTA TRANSP",VLOOKUP(A9,[2]ImportationMaterialProgrammingE!B$4:V$400,21,0),"")</f>
        <v/>
      </c>
      <c r="K9" s="15" t="str">
        <f>IF(VLOOKUP(A9,[2]ImportationMaterialProgrammingE!B$4:Y$400,24,0)=0,"",VLOOKUP(A9,[2]ImportationMaterialProgrammingE!B$4:Y$400,24,0))</f>
        <v/>
      </c>
      <c r="M9" s="3" t="str">
        <f t="shared" si="1"/>
        <v/>
      </c>
      <c r="P9" s="16" t="str">
        <f>VLOOKUP(A9,[2]ImportationMaterialProgrammingE!B$4:AN$400,39,0)</f>
        <v xml:space="preserve">          </v>
      </c>
      <c r="R9" s="17" t="str">
        <f>VLOOKUP(A9,[2]ImportationMaterialProgrammingE!B$4:F$400,5,0)</f>
        <v/>
      </c>
      <c r="T9" s="18" t="str">
        <f t="shared" ca="1" si="2"/>
        <v/>
      </c>
      <c r="V9" s="15" t="str">
        <f>VLOOKUP(A9,[2]ImportationMaterialProgrammingE!B$4:X$400,23,0)</f>
        <v>SBL</v>
      </c>
      <c r="AA9" s="24"/>
      <c r="AB9" s="24"/>
      <c r="AC9" s="24"/>
      <c r="AD9" s="24"/>
    </row>
    <row r="10" spans="1:32" x14ac:dyDescent="0.25">
      <c r="A10" s="19">
        <v>80532606</v>
      </c>
      <c r="B10" s="20" t="s">
        <v>50</v>
      </c>
      <c r="C10" s="20" t="s">
        <v>44</v>
      </c>
      <c r="D10" s="15">
        <f>VLOOKUP(C10,[1]CC!D$3:P$20,12,0)</f>
        <v>44611</v>
      </c>
      <c r="E10" s="16" t="str">
        <f>VLOOKUP(A10,[2]ImportationMaterialProgrammingE!B$4:C$400,2,0)</f>
        <v xml:space="preserve">540200761 </v>
      </c>
      <c r="F10" s="3" t="s">
        <v>446</v>
      </c>
      <c r="G10" s="17">
        <f t="shared" ca="1" si="0"/>
        <v>85</v>
      </c>
      <c r="H10" s="15" t="str">
        <f>IF(VLOOKUP(A10,[2]ImportationMaterialProgrammingE!B$4:U$400,20,0)=0,"",VLOOKUP(A10,[2]ImportationMaterialProgrammingE!B$4:U$400,20,0))</f>
        <v>24/02/2022</v>
      </c>
      <c r="I10" s="15" t="str">
        <f>IF(VLOOKUP(A10,[2]ImportationMaterialProgrammingE!B$4:Y$400,24,0)&lt;&gt;"","Sim","Não")</f>
        <v>Não</v>
      </c>
      <c r="J10" s="15" t="str">
        <f>IF(VLOOKUP(A10,[2]ImportationMaterialProgrammingE!B$4:X$400,23,0)="DTA TRANSP",VLOOKUP(A10,[2]ImportationMaterialProgrammingE!B$4:V$400,21,0),"")</f>
        <v/>
      </c>
      <c r="K10" s="15" t="str">
        <f>IF(VLOOKUP(A10,[2]ImportationMaterialProgrammingE!B$4:Y$400,24,0)=0,"",VLOOKUP(A10,[2]ImportationMaterialProgrammingE!B$4:Y$400,24,0))</f>
        <v/>
      </c>
      <c r="M10" s="3" t="str">
        <f t="shared" si="1"/>
        <v/>
      </c>
      <c r="P10" s="16" t="str">
        <f>VLOOKUP(A10,[2]ImportationMaterialProgrammingE!B$4:AN$400,39,0)</f>
        <v>2203609914</v>
      </c>
      <c r="R10" s="17" t="str">
        <f>VLOOKUP(A10,[2]ImportationMaterialProgrammingE!B$4:F$400,5,0)</f>
        <v>VERDE</v>
      </c>
      <c r="T10" s="18" t="str">
        <f t="shared" ca="1" si="2"/>
        <v/>
      </c>
      <c r="V10" s="15" t="str">
        <f>VLOOKUP(A10,[2]ImportationMaterialProgrammingE!B$4:X$400,23,0)</f>
        <v>MBB</v>
      </c>
      <c r="AA10" s="24"/>
      <c r="AB10" s="24"/>
      <c r="AC10" s="24"/>
      <c r="AD10" s="24"/>
    </row>
    <row r="11" spans="1:32" x14ac:dyDescent="0.25">
      <c r="A11" s="19">
        <v>80532618</v>
      </c>
      <c r="B11" s="20" t="s">
        <v>51</v>
      </c>
      <c r="C11" s="20" t="s">
        <v>44</v>
      </c>
      <c r="D11" s="15">
        <f>VLOOKUP(C11,[1]CC!D$3:P$20,12,0)</f>
        <v>44611</v>
      </c>
      <c r="E11" s="16" t="str">
        <f>VLOOKUP(A11,[2]ImportationMaterialProgrammingE!B$4:C$400,2,0)</f>
        <v xml:space="preserve">540200954 </v>
      </c>
      <c r="F11" s="3" t="s">
        <v>446</v>
      </c>
      <c r="G11" s="17">
        <f t="shared" ca="1" si="0"/>
        <v>85</v>
      </c>
      <c r="H11" s="15" t="str">
        <f>IF(VLOOKUP(A11,[2]ImportationMaterialProgrammingE!B$4:U$400,20,0)=0,"",VLOOKUP(A11,[2]ImportationMaterialProgrammingE!B$4:U$400,20,0))</f>
        <v/>
      </c>
      <c r="I11" s="15" t="str">
        <f>IF(VLOOKUP(A11,[2]ImportationMaterialProgrammingE!B$4:Y$400,24,0)&lt;&gt;"","Sim","Não")</f>
        <v>Não</v>
      </c>
      <c r="J11" s="15" t="str">
        <f>IF(VLOOKUP(A11,[2]ImportationMaterialProgrammingE!B$4:X$400,23,0)="DTA TRANSP",VLOOKUP(A11,[2]ImportationMaterialProgrammingE!B$4:V$400,21,0),"")</f>
        <v>04/03/2022</v>
      </c>
      <c r="K11" s="15" t="str">
        <f>IF(VLOOKUP(A11,[2]ImportationMaterialProgrammingE!B$4:Y$400,24,0)=0,"",VLOOKUP(A11,[2]ImportationMaterialProgrammingE!B$4:Y$400,24,0))</f>
        <v/>
      </c>
      <c r="M11" s="3" t="str">
        <f t="shared" si="1"/>
        <v/>
      </c>
      <c r="P11" s="16" t="str">
        <f>VLOOKUP(A11,[2]ImportationMaterialProgrammingE!B$4:AN$400,39,0)</f>
        <v xml:space="preserve">          </v>
      </c>
      <c r="R11" s="17" t="str">
        <f>VLOOKUP(A11,[2]ImportationMaterialProgrammingE!B$4:F$400,5,0)</f>
        <v/>
      </c>
      <c r="T11" s="18" t="str">
        <f t="shared" ca="1" si="2"/>
        <v/>
      </c>
      <c r="V11" s="15" t="str">
        <f>VLOOKUP(A11,[2]ImportationMaterialProgrammingE!B$4:X$400,23,0)</f>
        <v>DTA TRANSP</v>
      </c>
      <c r="AA11" s="24"/>
      <c r="AB11" s="24"/>
      <c r="AC11" s="24"/>
      <c r="AD11" s="24"/>
    </row>
    <row r="12" spans="1:32" x14ac:dyDescent="0.25">
      <c r="A12" s="19">
        <v>80532621</v>
      </c>
      <c r="B12" s="20" t="s">
        <v>52</v>
      </c>
      <c r="C12" s="20" t="s">
        <v>44</v>
      </c>
      <c r="D12" s="15">
        <f>VLOOKUP(C12,[1]CC!D$3:P$20,12,0)</f>
        <v>44611</v>
      </c>
      <c r="E12" s="16" t="str">
        <f>VLOOKUP(A12,[2]ImportationMaterialProgrammingE!B$4:C$400,2,0)</f>
        <v xml:space="preserve">540200955 </v>
      </c>
      <c r="F12" s="3" t="s">
        <v>446</v>
      </c>
      <c r="G12" s="17">
        <f t="shared" ca="1" si="0"/>
        <v>85</v>
      </c>
      <c r="H12" s="15" t="str">
        <f>IF(VLOOKUP(A12,[2]ImportationMaterialProgrammingE!B$4:U$400,20,0)=0,"",VLOOKUP(A12,[2]ImportationMaterialProgrammingE!B$4:U$400,20,0))</f>
        <v>21/02/2022</v>
      </c>
      <c r="I12" s="15" t="str">
        <f>IF(VLOOKUP(A12,[2]ImportationMaterialProgrammingE!B$4:Y$400,24,0)&lt;&gt;"","Sim","Não")</f>
        <v>Não</v>
      </c>
      <c r="J12" s="15" t="str">
        <f>IF(VLOOKUP(A12,[2]ImportationMaterialProgrammingE!B$4:X$400,23,0)="DTA TRANSP",VLOOKUP(A12,[2]ImportationMaterialProgrammingE!B$4:V$400,21,0),"")</f>
        <v/>
      </c>
      <c r="K12" s="15" t="str">
        <f>IF(VLOOKUP(A12,[2]ImportationMaterialProgrammingE!B$4:Y$400,24,0)=0,"",VLOOKUP(A12,[2]ImportationMaterialProgrammingE!B$4:Y$400,24,0))</f>
        <v/>
      </c>
      <c r="M12" s="3" t="str">
        <f t="shared" si="1"/>
        <v/>
      </c>
      <c r="P12" s="16" t="str">
        <f>VLOOKUP(A12,[2]ImportationMaterialProgrammingE!B$4:AN$400,39,0)</f>
        <v>2203408307</v>
      </c>
      <c r="R12" s="17" t="str">
        <f>VLOOKUP(A12,[2]ImportationMaterialProgrammingE!B$4:F$400,5,0)</f>
        <v>VERDE</v>
      </c>
      <c r="T12" s="18" t="str">
        <f t="shared" ca="1" si="2"/>
        <v/>
      </c>
      <c r="V12" s="15" t="str">
        <f>VLOOKUP(A12,[2]ImportationMaterialProgrammingE!B$4:X$400,23,0)</f>
        <v>FINALIZADO</v>
      </c>
      <c r="AA12" s="24"/>
      <c r="AB12" s="24"/>
      <c r="AC12" s="24"/>
      <c r="AD12" s="24"/>
    </row>
    <row r="13" spans="1:32" x14ac:dyDescent="0.25">
      <c r="A13" s="19">
        <v>80532633</v>
      </c>
      <c r="B13" s="20" t="s">
        <v>53</v>
      </c>
      <c r="C13" s="20" t="s">
        <v>44</v>
      </c>
      <c r="D13" s="15">
        <f>VLOOKUP(C13,[1]CC!D$3:P$20,12,0)</f>
        <v>44611</v>
      </c>
      <c r="E13" s="16" t="str">
        <f>VLOOKUP(A13,[2]ImportationMaterialProgrammingE!B$4:C$400,2,0)</f>
        <v xml:space="preserve">540200885 </v>
      </c>
      <c r="F13" s="3" t="s">
        <v>446</v>
      </c>
      <c r="G13" s="17">
        <f t="shared" ca="1" si="0"/>
        <v>85</v>
      </c>
      <c r="H13" s="15" t="str">
        <f>IF(VLOOKUP(A13,[2]ImportationMaterialProgrammingE!B$4:U$400,20,0)=0,"",VLOOKUP(A13,[2]ImportationMaterialProgrammingE!B$4:U$400,20,0))</f>
        <v>21/02/2022</v>
      </c>
      <c r="I13" s="15" t="str">
        <f>IF(VLOOKUP(A13,[2]ImportationMaterialProgrammingE!B$4:Y$400,24,0)&lt;&gt;"","Sim","Não")</f>
        <v>Não</v>
      </c>
      <c r="J13" s="15" t="str">
        <f>IF(VLOOKUP(A13,[2]ImportationMaterialProgrammingE!B$4:X$400,23,0)="DTA TRANSP",VLOOKUP(A13,[2]ImportationMaterialProgrammingE!B$4:V$400,21,0),"")</f>
        <v/>
      </c>
      <c r="K13" s="15" t="str">
        <f>IF(VLOOKUP(A13,[2]ImportationMaterialProgrammingE!B$4:Y$400,24,0)=0,"",VLOOKUP(A13,[2]ImportationMaterialProgrammingE!B$4:Y$400,24,0))</f>
        <v/>
      </c>
      <c r="M13" s="3" t="str">
        <f t="shared" si="1"/>
        <v/>
      </c>
      <c r="P13" s="16" t="str">
        <f>VLOOKUP(A13,[2]ImportationMaterialProgrammingE!B$4:AN$400,39,0)</f>
        <v>2203404786</v>
      </c>
      <c r="R13" s="17" t="str">
        <f>VLOOKUP(A13,[2]ImportationMaterialProgrammingE!B$4:F$400,5,0)</f>
        <v>VERDE</v>
      </c>
      <c r="T13" s="18" t="str">
        <f t="shared" ca="1" si="2"/>
        <v/>
      </c>
      <c r="V13" s="15" t="str">
        <f>VLOOKUP(A13,[2]ImportationMaterialProgrammingE!B$4:X$400,23,0)</f>
        <v>FINALIZADO</v>
      </c>
      <c r="AA13" s="24"/>
      <c r="AB13" s="24"/>
      <c r="AC13" s="24"/>
      <c r="AD13" s="24"/>
    </row>
    <row r="14" spans="1:32" x14ac:dyDescent="0.25">
      <c r="A14" s="19">
        <v>80532634</v>
      </c>
      <c r="B14" s="20" t="s">
        <v>54</v>
      </c>
      <c r="C14" s="20" t="s">
        <v>44</v>
      </c>
      <c r="D14" s="15">
        <f>VLOOKUP(C14,[1]CC!D$3:P$20,12,0)</f>
        <v>44611</v>
      </c>
      <c r="E14" s="16" t="str">
        <f>VLOOKUP(A14,[2]ImportationMaterialProgrammingE!B$4:C$400,2,0)</f>
        <v xml:space="preserve">540200958 </v>
      </c>
      <c r="F14" s="3" t="s">
        <v>446</v>
      </c>
      <c r="G14" s="17">
        <f t="shared" ca="1" si="0"/>
        <v>85</v>
      </c>
      <c r="H14" s="15" t="str">
        <f>IF(VLOOKUP(A14,[2]ImportationMaterialProgrammingE!B$4:U$400,20,0)=0,"",VLOOKUP(A14,[2]ImportationMaterialProgrammingE!B$4:U$400,20,0))</f>
        <v>22/02/2022</v>
      </c>
      <c r="I14" s="15" t="str">
        <f>IF(VLOOKUP(A14,[2]ImportationMaterialProgrammingE!B$4:Y$400,24,0)&lt;&gt;"","Sim","Não")</f>
        <v>Não</v>
      </c>
      <c r="J14" s="15" t="str">
        <f>IF(VLOOKUP(A14,[2]ImportationMaterialProgrammingE!B$4:X$400,23,0)="DTA TRANSP",VLOOKUP(A14,[2]ImportationMaterialProgrammingE!B$4:V$400,21,0),"")</f>
        <v/>
      </c>
      <c r="K14" s="15" t="str">
        <f>IF(VLOOKUP(A14,[2]ImportationMaterialProgrammingE!B$4:Y$400,24,0)=0,"",VLOOKUP(A14,[2]ImportationMaterialProgrammingE!B$4:Y$400,24,0))</f>
        <v/>
      </c>
      <c r="M14" s="3" t="str">
        <f t="shared" si="1"/>
        <v/>
      </c>
      <c r="P14" s="16" t="str">
        <f>VLOOKUP(A14,[2]ImportationMaterialProgrammingE!B$4:AN$400,39,0)</f>
        <v>2203412428</v>
      </c>
      <c r="R14" s="17" t="str">
        <f>VLOOKUP(A14,[2]ImportationMaterialProgrammingE!B$4:F$400,5,0)</f>
        <v>VERDE</v>
      </c>
      <c r="T14" s="18" t="str">
        <f t="shared" ca="1" si="2"/>
        <v/>
      </c>
      <c r="V14" s="15" t="str">
        <f>VLOOKUP(A14,[2]ImportationMaterialProgrammingE!B$4:X$400,23,0)</f>
        <v>FINALIZADO</v>
      </c>
      <c r="AA14" s="24"/>
      <c r="AB14" s="24"/>
      <c r="AC14" s="24"/>
      <c r="AD14" s="24"/>
    </row>
    <row r="15" spans="1:32" x14ac:dyDescent="0.25">
      <c r="A15" s="19">
        <v>80532640</v>
      </c>
      <c r="B15" s="20" t="s">
        <v>55</v>
      </c>
      <c r="C15" s="20" t="s">
        <v>44</v>
      </c>
      <c r="D15" s="15">
        <f>VLOOKUP(C15,[1]CC!D$3:P$20,12,0)</f>
        <v>44611</v>
      </c>
      <c r="E15" s="16" t="str">
        <f>VLOOKUP(A15,[2]ImportationMaterialProgrammingE!B$4:C$400,2,0)</f>
        <v xml:space="preserve">540200956 </v>
      </c>
      <c r="F15" s="3" t="s">
        <v>446</v>
      </c>
      <c r="G15" s="17">
        <f t="shared" ca="1" si="0"/>
        <v>85</v>
      </c>
      <c r="H15" s="15" t="str">
        <f>IF(VLOOKUP(A15,[2]ImportationMaterialProgrammingE!B$4:U$400,20,0)=0,"",VLOOKUP(A15,[2]ImportationMaterialProgrammingE!B$4:U$400,20,0))</f>
        <v>22/02/2022</v>
      </c>
      <c r="I15" s="15" t="str">
        <f>IF(VLOOKUP(A15,[2]ImportationMaterialProgrammingE!B$4:Y$400,24,0)&lt;&gt;"","Sim","Não")</f>
        <v>Não</v>
      </c>
      <c r="J15" s="15" t="str">
        <f>IF(VLOOKUP(A15,[2]ImportationMaterialProgrammingE!B$4:X$400,23,0)="DTA TRANSP",VLOOKUP(A15,[2]ImportationMaterialProgrammingE!B$4:V$400,21,0),"")</f>
        <v/>
      </c>
      <c r="K15" s="15" t="str">
        <f>IF(VLOOKUP(A15,[2]ImportationMaterialProgrammingE!B$4:Y$400,24,0)=0,"",VLOOKUP(A15,[2]ImportationMaterialProgrammingE!B$4:Y$400,24,0))</f>
        <v/>
      </c>
      <c r="M15" s="3" t="str">
        <f t="shared" si="1"/>
        <v/>
      </c>
      <c r="P15" s="16" t="str">
        <f>VLOOKUP(A15,[2]ImportationMaterialProgrammingE!B$4:AN$400,39,0)</f>
        <v>2203428006</v>
      </c>
      <c r="R15" s="17" t="str">
        <f>VLOOKUP(A15,[2]ImportationMaterialProgrammingE!B$4:F$400,5,0)</f>
        <v>VERDE</v>
      </c>
      <c r="T15" s="18" t="str">
        <f t="shared" ca="1" si="2"/>
        <v/>
      </c>
      <c r="V15" s="15" t="str">
        <f>VLOOKUP(A15,[2]ImportationMaterialProgrammingE!B$4:X$400,23,0)</f>
        <v>FINALIZADO</v>
      </c>
      <c r="AA15" s="24"/>
      <c r="AB15" s="24"/>
      <c r="AC15" s="24"/>
      <c r="AD15" s="24"/>
    </row>
    <row r="16" spans="1:32" x14ac:dyDescent="0.25">
      <c r="A16" s="19">
        <v>80532668</v>
      </c>
      <c r="B16" s="20" t="s">
        <v>56</v>
      </c>
      <c r="C16" s="20" t="s">
        <v>44</v>
      </c>
      <c r="D16" s="15">
        <f>VLOOKUP(C16,[1]CC!D$3:P$20,12,0)</f>
        <v>44611</v>
      </c>
      <c r="E16" s="16" t="str">
        <f>VLOOKUP(A16,[2]ImportationMaterialProgrammingE!B$4:C$400,2,0)</f>
        <v xml:space="preserve">540200883 </v>
      </c>
      <c r="F16" s="3" t="s">
        <v>446</v>
      </c>
      <c r="G16" s="17">
        <f t="shared" ca="1" si="0"/>
        <v>85</v>
      </c>
      <c r="H16" s="15" t="str">
        <f>IF(VLOOKUP(A16,[2]ImportationMaterialProgrammingE!B$4:U$400,20,0)=0,"",VLOOKUP(A16,[2]ImportationMaterialProgrammingE!B$4:U$400,20,0))</f>
        <v>21/02/2022</v>
      </c>
      <c r="I16" s="15" t="str">
        <f>IF(VLOOKUP(A16,[2]ImportationMaterialProgrammingE!B$4:Y$400,24,0)&lt;&gt;"","Sim","Não")</f>
        <v>Não</v>
      </c>
      <c r="J16" s="15" t="str">
        <f>IF(VLOOKUP(A16,[2]ImportationMaterialProgrammingE!B$4:X$400,23,0)="DTA TRANSP",VLOOKUP(A16,[2]ImportationMaterialProgrammingE!B$4:V$400,21,0),"")</f>
        <v/>
      </c>
      <c r="K16" s="15" t="str">
        <f>IF(VLOOKUP(A16,[2]ImportationMaterialProgrammingE!B$4:Y$400,24,0)=0,"",VLOOKUP(A16,[2]ImportationMaterialProgrammingE!B$4:Y$400,24,0))</f>
        <v/>
      </c>
      <c r="M16" s="3" t="str">
        <f t="shared" si="1"/>
        <v/>
      </c>
      <c r="P16" s="16" t="str">
        <f>VLOOKUP(A16,[2]ImportationMaterialProgrammingE!B$4:AN$400,39,0)</f>
        <v>2203404778</v>
      </c>
      <c r="R16" s="17" t="str">
        <f>VLOOKUP(A16,[2]ImportationMaterialProgrammingE!B$4:F$400,5,0)</f>
        <v>VERDE</v>
      </c>
      <c r="T16" s="18" t="str">
        <f t="shared" ca="1" si="2"/>
        <v/>
      </c>
      <c r="V16" s="15" t="str">
        <f>VLOOKUP(A16,[2]ImportationMaterialProgrammingE!B$4:X$400,23,0)</f>
        <v>SBL</v>
      </c>
      <c r="AA16" s="24"/>
      <c r="AB16" s="24"/>
      <c r="AC16" s="24"/>
      <c r="AD16" s="24"/>
    </row>
    <row r="17" spans="1:30" x14ac:dyDescent="0.25">
      <c r="A17" s="19">
        <v>80532669</v>
      </c>
      <c r="B17" s="20" t="s">
        <v>57</v>
      </c>
      <c r="C17" s="20" t="s">
        <v>44</v>
      </c>
      <c r="D17" s="15">
        <f>VLOOKUP(C17,[1]CC!D$3:P$20,12,0)</f>
        <v>44611</v>
      </c>
      <c r="E17" s="16" t="str">
        <f>VLOOKUP(A17,[2]ImportationMaterialProgrammingE!B$4:C$400,2,0)</f>
        <v xml:space="preserve">540200959 </v>
      </c>
      <c r="F17" s="3" t="s">
        <v>446</v>
      </c>
      <c r="G17" s="17">
        <f t="shared" ca="1" si="0"/>
        <v>85</v>
      </c>
      <c r="H17" s="15" t="str">
        <f>IF(VLOOKUP(A17,[2]ImportationMaterialProgrammingE!B$4:U$400,20,0)=0,"",VLOOKUP(A17,[2]ImportationMaterialProgrammingE!B$4:U$400,20,0))</f>
        <v/>
      </c>
      <c r="I17" s="15" t="str">
        <f>IF(VLOOKUP(A17,[2]ImportationMaterialProgrammingE!B$4:Y$400,24,0)&lt;&gt;"","Sim","Não")</f>
        <v>Não</v>
      </c>
      <c r="J17" s="15" t="str">
        <f>IF(VLOOKUP(A17,[2]ImportationMaterialProgrammingE!B$4:X$400,23,0)="DTA TRANSP",VLOOKUP(A17,[2]ImportationMaterialProgrammingE!B$4:V$400,21,0),"")</f>
        <v>04/03/2022</v>
      </c>
      <c r="K17" s="15" t="str">
        <f>IF(VLOOKUP(A17,[2]ImportationMaterialProgrammingE!B$4:Y$400,24,0)=0,"",VLOOKUP(A17,[2]ImportationMaterialProgrammingE!B$4:Y$400,24,0))</f>
        <v/>
      </c>
      <c r="M17" s="3" t="str">
        <f t="shared" si="1"/>
        <v/>
      </c>
      <c r="P17" s="16" t="str">
        <f>VLOOKUP(A17,[2]ImportationMaterialProgrammingE!B$4:AN$400,39,0)</f>
        <v xml:space="preserve">          </v>
      </c>
      <c r="R17" s="17" t="str">
        <f>VLOOKUP(A17,[2]ImportationMaterialProgrammingE!B$4:F$400,5,0)</f>
        <v/>
      </c>
      <c r="T17" s="18" t="str">
        <f t="shared" ca="1" si="2"/>
        <v/>
      </c>
      <c r="V17" s="15" t="str">
        <f>VLOOKUP(A17,[2]ImportationMaterialProgrammingE!B$4:X$400,23,0)</f>
        <v>DTA TRANSP</v>
      </c>
      <c r="AA17" s="24"/>
      <c r="AB17" s="24"/>
      <c r="AC17" s="24"/>
      <c r="AD17" s="24"/>
    </row>
    <row r="18" spans="1:30" x14ac:dyDescent="0.25">
      <c r="A18" s="19">
        <v>80532676</v>
      </c>
      <c r="B18" s="20" t="s">
        <v>58</v>
      </c>
      <c r="C18" s="20" t="s">
        <v>44</v>
      </c>
      <c r="D18" s="15">
        <f>VLOOKUP(C18,[1]CC!D$3:P$20,12,0)</f>
        <v>44611</v>
      </c>
      <c r="E18" s="16" t="str">
        <f>VLOOKUP(A18,[2]ImportationMaterialProgrammingE!B$4:C$400,2,0)</f>
        <v xml:space="preserve">540200886 </v>
      </c>
      <c r="F18" s="3" t="s">
        <v>446</v>
      </c>
      <c r="G18" s="17">
        <f t="shared" ca="1" si="0"/>
        <v>85</v>
      </c>
      <c r="H18" s="15" t="str">
        <f>IF(VLOOKUP(A18,[2]ImportationMaterialProgrammingE!B$4:U$400,20,0)=0,"",VLOOKUP(A18,[2]ImportationMaterialProgrammingE!B$4:U$400,20,0))</f>
        <v/>
      </c>
      <c r="I18" s="15" t="str">
        <f>IF(VLOOKUP(A18,[2]ImportationMaterialProgrammingE!B$4:Y$400,24,0)&lt;&gt;"","Sim","Não")</f>
        <v>Não</v>
      </c>
      <c r="J18" s="15" t="str">
        <f>IF(VLOOKUP(A18,[2]ImportationMaterialProgrammingE!B$4:X$400,23,0)="DTA TRANSP",VLOOKUP(A18,[2]ImportationMaterialProgrammingE!B$4:V$400,21,0),"")</f>
        <v>04/03/2022</v>
      </c>
      <c r="K18" s="15" t="str">
        <f>IF(VLOOKUP(A18,[2]ImportationMaterialProgrammingE!B$4:Y$400,24,0)=0,"",VLOOKUP(A18,[2]ImportationMaterialProgrammingE!B$4:Y$400,24,0))</f>
        <v/>
      </c>
      <c r="M18" s="3" t="str">
        <f t="shared" si="1"/>
        <v/>
      </c>
      <c r="P18" s="16" t="str">
        <f>VLOOKUP(A18,[2]ImportationMaterialProgrammingE!B$4:AN$400,39,0)</f>
        <v xml:space="preserve">          </v>
      </c>
      <c r="R18" s="17" t="str">
        <f>VLOOKUP(A18,[2]ImportationMaterialProgrammingE!B$4:F$400,5,0)</f>
        <v/>
      </c>
      <c r="T18" s="18" t="str">
        <f t="shared" ca="1" si="2"/>
        <v/>
      </c>
      <c r="V18" s="15" t="str">
        <f>VLOOKUP(A18,[2]ImportationMaterialProgrammingE!B$4:X$400,23,0)</f>
        <v>DTA TRANSP</v>
      </c>
      <c r="AA18" s="24"/>
      <c r="AB18" s="24"/>
      <c r="AC18" s="24"/>
      <c r="AD18" s="24"/>
    </row>
    <row r="19" spans="1:30" x14ac:dyDescent="0.25">
      <c r="A19" s="19">
        <v>80532677</v>
      </c>
      <c r="B19" s="20" t="s">
        <v>59</v>
      </c>
      <c r="C19" s="20" t="s">
        <v>44</v>
      </c>
      <c r="D19" s="15">
        <f>VLOOKUP(C19,[1]CC!D$3:P$20,12,0)</f>
        <v>44611</v>
      </c>
      <c r="E19" s="16" t="str">
        <f>VLOOKUP(A19,[2]ImportationMaterialProgrammingE!B$4:C$400,2,0)</f>
        <v xml:space="preserve">540200888 </v>
      </c>
      <c r="F19" s="3" t="s">
        <v>446</v>
      </c>
      <c r="G19" s="17">
        <f t="shared" ca="1" si="0"/>
        <v>85</v>
      </c>
      <c r="H19" s="15" t="str">
        <f>IF(VLOOKUP(A19,[2]ImportationMaterialProgrammingE!B$4:U$400,20,0)=0,"",VLOOKUP(A19,[2]ImportationMaterialProgrammingE!B$4:U$400,20,0))</f>
        <v>09/03/2022</v>
      </c>
      <c r="I19" s="15" t="str">
        <f>IF(VLOOKUP(A19,[2]ImportationMaterialProgrammingE!B$4:Y$400,24,0)&lt;&gt;"","Sim","Não")</f>
        <v>Não</v>
      </c>
      <c r="J19" s="15" t="str">
        <f>IF(VLOOKUP(A19,[2]ImportationMaterialProgrammingE!B$4:X$400,23,0)="DTA TRANSP",VLOOKUP(A19,[2]ImportationMaterialProgrammingE!B$4:V$400,21,0),"")</f>
        <v/>
      </c>
      <c r="K19" s="15" t="str">
        <f>IF(VLOOKUP(A19,[2]ImportationMaterialProgrammingE!B$4:Y$400,24,0)=0,"",VLOOKUP(A19,[2]ImportationMaterialProgrammingE!B$4:Y$400,24,0))</f>
        <v/>
      </c>
      <c r="M19" s="3" t="str">
        <f t="shared" si="1"/>
        <v/>
      </c>
      <c r="P19" s="16" t="str">
        <f>VLOOKUP(A19,[2]ImportationMaterialProgrammingE!B$4:AN$400,39,0)</f>
        <v xml:space="preserve">          </v>
      </c>
      <c r="R19" s="17" t="str">
        <f>VLOOKUP(A19,[2]ImportationMaterialProgrammingE!B$4:F$400,5,0)</f>
        <v/>
      </c>
      <c r="T19" s="18" t="str">
        <f t="shared" ca="1" si="2"/>
        <v/>
      </c>
      <c r="V19" s="15" t="str">
        <f>VLOOKUP(A19,[2]ImportationMaterialProgrammingE!B$4:X$400,23,0)</f>
        <v/>
      </c>
      <c r="AA19" s="24"/>
      <c r="AB19" s="24"/>
      <c r="AC19" s="24"/>
      <c r="AD19" s="24"/>
    </row>
    <row r="20" spans="1:30" x14ac:dyDescent="0.25">
      <c r="A20" s="19">
        <v>80532678</v>
      </c>
      <c r="B20" s="20" t="s">
        <v>60</v>
      </c>
      <c r="C20" s="20" t="s">
        <v>44</v>
      </c>
      <c r="D20" s="15">
        <f>VLOOKUP(C20,[1]CC!D$3:P$20,12,0)</f>
        <v>44611</v>
      </c>
      <c r="E20" s="16" t="str">
        <f>VLOOKUP(A20,[2]ImportationMaterialProgrammingE!B$4:C$400,2,0)</f>
        <v xml:space="preserve">540200889 </v>
      </c>
      <c r="F20" s="3" t="s">
        <v>446</v>
      </c>
      <c r="G20" s="17">
        <f t="shared" ca="1" si="0"/>
        <v>85</v>
      </c>
      <c r="H20" s="15" t="str">
        <f>IF(VLOOKUP(A20,[2]ImportationMaterialProgrammingE!B$4:U$400,20,0)=0,"",VLOOKUP(A20,[2]ImportationMaterialProgrammingE!B$4:U$400,20,0))</f>
        <v>02/03/2022</v>
      </c>
      <c r="I20" s="15" t="str">
        <f>IF(VLOOKUP(A20,[2]ImportationMaterialProgrammingE!B$4:Y$400,24,0)&lt;&gt;"","Sim","Não")</f>
        <v>Não</v>
      </c>
      <c r="J20" s="15" t="str">
        <f>IF(VLOOKUP(A20,[2]ImportationMaterialProgrammingE!B$4:X$400,23,0)="DTA TRANSP",VLOOKUP(A20,[2]ImportationMaterialProgrammingE!B$4:V$400,21,0),"")</f>
        <v/>
      </c>
      <c r="K20" s="15" t="str">
        <f>IF(VLOOKUP(A20,[2]ImportationMaterialProgrammingE!B$4:Y$400,24,0)=0,"",VLOOKUP(A20,[2]ImportationMaterialProgrammingE!B$4:Y$400,24,0))</f>
        <v/>
      </c>
      <c r="M20" s="3" t="str">
        <f t="shared" si="1"/>
        <v/>
      </c>
      <c r="P20" s="16" t="str">
        <f>VLOOKUP(A20,[2]ImportationMaterialProgrammingE!B$4:AN$400,39,0)</f>
        <v xml:space="preserve">          </v>
      </c>
      <c r="R20" s="17" t="str">
        <f>VLOOKUP(A20,[2]ImportationMaterialProgrammingE!B$4:F$400,5,0)</f>
        <v/>
      </c>
      <c r="T20" s="18" t="str">
        <f t="shared" ca="1" si="2"/>
        <v/>
      </c>
      <c r="V20" s="15" t="str">
        <f>VLOOKUP(A20,[2]ImportationMaterialProgrammingE!B$4:X$400,23,0)</f>
        <v/>
      </c>
      <c r="AA20" s="24"/>
      <c r="AB20" s="24"/>
      <c r="AC20" s="24"/>
      <c r="AD20" s="24"/>
    </row>
    <row r="21" spans="1:30" x14ac:dyDescent="0.25">
      <c r="A21" s="19">
        <v>80532694</v>
      </c>
      <c r="B21" s="20" t="s">
        <v>61</v>
      </c>
      <c r="C21" s="20" t="s">
        <v>44</v>
      </c>
      <c r="D21" s="15">
        <f>VLOOKUP(C21,[1]CC!D$3:P$20,12,0)</f>
        <v>44611</v>
      </c>
      <c r="E21" s="16" t="str">
        <f>VLOOKUP(A21,[2]ImportationMaterialProgrammingE!B$4:C$400,2,0)</f>
        <v xml:space="preserve">540200763 </v>
      </c>
      <c r="F21" s="3" t="s">
        <v>446</v>
      </c>
      <c r="G21" s="17">
        <f t="shared" ca="1" si="0"/>
        <v>85</v>
      </c>
      <c r="H21" s="15" t="str">
        <f>IF(VLOOKUP(A21,[2]ImportationMaterialProgrammingE!B$4:U$400,20,0)=0,"",VLOOKUP(A21,[2]ImportationMaterialProgrammingE!B$4:U$400,20,0))</f>
        <v>15/02/2022</v>
      </c>
      <c r="I21" s="15" t="str">
        <f>IF(VLOOKUP(A21,[2]ImportationMaterialProgrammingE!B$4:Y$400,24,0)&lt;&gt;"","Sim","Não")</f>
        <v>Não</v>
      </c>
      <c r="J21" s="15" t="str">
        <f>IF(VLOOKUP(A21,[2]ImportationMaterialProgrammingE!B$4:X$400,23,0)="DTA TRANSP",VLOOKUP(A21,[2]ImportationMaterialProgrammingE!B$4:V$400,21,0),"")</f>
        <v>03/03/2022</v>
      </c>
      <c r="K21" s="15" t="str">
        <f>IF(VLOOKUP(A21,[2]ImportationMaterialProgrammingE!B$4:Y$400,24,0)=0,"",VLOOKUP(A21,[2]ImportationMaterialProgrammingE!B$4:Y$400,24,0))</f>
        <v/>
      </c>
      <c r="M21" s="3" t="str">
        <f t="shared" si="1"/>
        <v/>
      </c>
      <c r="P21" s="16" t="str">
        <f>VLOOKUP(A21,[2]ImportationMaterialProgrammingE!B$4:AN$400,39,0)</f>
        <v xml:space="preserve">          </v>
      </c>
      <c r="R21" s="17" t="str">
        <f>VLOOKUP(A21,[2]ImportationMaterialProgrammingE!B$4:F$400,5,0)</f>
        <v/>
      </c>
      <c r="T21" s="18" t="str">
        <f t="shared" ca="1" si="2"/>
        <v/>
      </c>
      <c r="V21" s="15" t="str">
        <f>VLOOKUP(A21,[2]ImportationMaterialProgrammingE!B$4:X$400,23,0)</f>
        <v>DTA TRANSP</v>
      </c>
      <c r="AA21" s="24"/>
      <c r="AB21" s="24"/>
      <c r="AC21" s="24"/>
      <c r="AD21" s="24"/>
    </row>
    <row r="22" spans="1:30" x14ac:dyDescent="0.25">
      <c r="A22" s="19">
        <v>80532697</v>
      </c>
      <c r="B22" s="20" t="s">
        <v>62</v>
      </c>
      <c r="C22" s="20" t="s">
        <v>44</v>
      </c>
      <c r="D22" s="15">
        <f>VLOOKUP(C22,[1]CC!D$3:P$20,12,0)</f>
        <v>44611</v>
      </c>
      <c r="E22" s="16" t="str">
        <f>VLOOKUP(A22,[2]ImportationMaterialProgrammingE!B$4:C$400,2,0)</f>
        <v xml:space="preserve">540200892 </v>
      </c>
      <c r="F22" s="3" t="s">
        <v>446</v>
      </c>
      <c r="G22" s="17">
        <f t="shared" ca="1" si="0"/>
        <v>85</v>
      </c>
      <c r="H22" s="15" t="str">
        <f>IF(VLOOKUP(A22,[2]ImportationMaterialProgrammingE!B$4:U$400,20,0)=0,"",VLOOKUP(A22,[2]ImportationMaterialProgrammingE!B$4:U$400,20,0))</f>
        <v>08/03/2022</v>
      </c>
      <c r="I22" s="15" t="str">
        <f>IF(VLOOKUP(A22,[2]ImportationMaterialProgrammingE!B$4:Y$400,24,0)&lt;&gt;"","Sim","Não")</f>
        <v>Não</v>
      </c>
      <c r="J22" s="15" t="str">
        <f>IF(VLOOKUP(A22,[2]ImportationMaterialProgrammingE!B$4:X$400,23,0)="DTA TRANSP",VLOOKUP(A22,[2]ImportationMaterialProgrammingE!B$4:V$400,21,0),"")</f>
        <v/>
      </c>
      <c r="K22" s="15" t="str">
        <f>IF(VLOOKUP(A22,[2]ImportationMaterialProgrammingE!B$4:Y$400,24,0)=0,"",VLOOKUP(A22,[2]ImportationMaterialProgrammingE!B$4:Y$400,24,0))</f>
        <v/>
      </c>
      <c r="M22" s="3" t="str">
        <f t="shared" si="1"/>
        <v/>
      </c>
      <c r="P22" s="16" t="str">
        <f>VLOOKUP(A22,[2]ImportationMaterialProgrammingE!B$4:AN$400,39,0)</f>
        <v xml:space="preserve">          </v>
      </c>
      <c r="R22" s="17" t="str">
        <f>VLOOKUP(A22,[2]ImportationMaterialProgrammingE!B$4:F$400,5,0)</f>
        <v/>
      </c>
      <c r="T22" s="18" t="str">
        <f t="shared" ca="1" si="2"/>
        <v/>
      </c>
      <c r="V22" s="15" t="str">
        <f>VLOOKUP(A22,[2]ImportationMaterialProgrammingE!B$4:X$400,23,0)</f>
        <v/>
      </c>
      <c r="AA22" s="24"/>
      <c r="AB22" s="24"/>
      <c r="AC22" s="24"/>
      <c r="AD22" s="24"/>
    </row>
    <row r="23" spans="1:30" x14ac:dyDescent="0.25">
      <c r="A23" s="19">
        <v>80532699</v>
      </c>
      <c r="B23" s="20" t="s">
        <v>63</v>
      </c>
      <c r="C23" s="20" t="s">
        <v>44</v>
      </c>
      <c r="D23" s="15">
        <f>VLOOKUP(C23,[1]CC!D$3:P$20,12,0)</f>
        <v>44611</v>
      </c>
      <c r="E23" s="16" t="str">
        <f>VLOOKUP(A23,[2]ImportationMaterialProgrammingE!B$4:C$400,2,0)</f>
        <v xml:space="preserve">540200895 </v>
      </c>
      <c r="F23" s="3" t="s">
        <v>446</v>
      </c>
      <c r="G23" s="17">
        <f t="shared" ca="1" si="0"/>
        <v>85</v>
      </c>
      <c r="H23" s="15" t="str">
        <f>IF(VLOOKUP(A23,[2]ImportationMaterialProgrammingE!B$4:U$400,20,0)=0,"",VLOOKUP(A23,[2]ImportationMaterialProgrammingE!B$4:U$400,20,0))</f>
        <v>08/03/2022</v>
      </c>
      <c r="I23" s="15" t="str">
        <f>IF(VLOOKUP(A23,[2]ImportationMaterialProgrammingE!B$4:Y$400,24,0)&lt;&gt;"","Sim","Não")</f>
        <v>Não</v>
      </c>
      <c r="J23" s="15" t="str">
        <f>IF(VLOOKUP(A23,[2]ImportationMaterialProgrammingE!B$4:X$400,23,0)="DTA TRANSP",VLOOKUP(A23,[2]ImportationMaterialProgrammingE!B$4:V$400,21,0),"")</f>
        <v/>
      </c>
      <c r="K23" s="15" t="str">
        <f>IF(VLOOKUP(A23,[2]ImportationMaterialProgrammingE!B$4:Y$400,24,0)=0,"",VLOOKUP(A23,[2]ImportationMaterialProgrammingE!B$4:Y$400,24,0))</f>
        <v/>
      </c>
      <c r="M23" s="3" t="str">
        <f t="shared" si="1"/>
        <v/>
      </c>
      <c r="P23" s="16" t="str">
        <f>VLOOKUP(A23,[2]ImportationMaterialProgrammingE!B$4:AN$400,39,0)</f>
        <v xml:space="preserve">          </v>
      </c>
      <c r="R23" s="17" t="str">
        <f>VLOOKUP(A23,[2]ImportationMaterialProgrammingE!B$4:F$400,5,0)</f>
        <v/>
      </c>
      <c r="T23" s="18" t="str">
        <f t="shared" ca="1" si="2"/>
        <v/>
      </c>
      <c r="V23" s="15" t="str">
        <f>VLOOKUP(A23,[2]ImportationMaterialProgrammingE!B$4:X$400,23,0)</f>
        <v/>
      </c>
      <c r="AA23" s="24"/>
      <c r="AB23" s="24"/>
      <c r="AC23" s="24"/>
      <c r="AD23" s="24"/>
    </row>
    <row r="24" spans="1:30" x14ac:dyDescent="0.25">
      <c r="A24" s="19">
        <v>80532700</v>
      </c>
      <c r="B24" s="20" t="s">
        <v>64</v>
      </c>
      <c r="C24" s="20" t="s">
        <v>44</v>
      </c>
      <c r="D24" s="15">
        <f>VLOOKUP(C24,[1]CC!D$3:P$20,12,0)</f>
        <v>44611</v>
      </c>
      <c r="E24" s="16" t="str">
        <f>VLOOKUP(A24,[2]ImportationMaterialProgrammingE!B$4:C$400,2,0)</f>
        <v xml:space="preserve">540200896 </v>
      </c>
      <c r="F24" s="3" t="s">
        <v>446</v>
      </c>
      <c r="G24" s="17">
        <f t="shared" ca="1" si="0"/>
        <v>85</v>
      </c>
      <c r="H24" s="15" t="str">
        <f>IF(VLOOKUP(A24,[2]ImportationMaterialProgrammingE!B$4:U$400,20,0)=0,"",VLOOKUP(A24,[2]ImportationMaterialProgrammingE!B$4:U$400,20,0))</f>
        <v>11/03/2022</v>
      </c>
      <c r="I24" s="15" t="str">
        <f>IF(VLOOKUP(A24,[2]ImportationMaterialProgrammingE!B$4:Y$400,24,0)&lt;&gt;"","Sim","Não")</f>
        <v>Não</v>
      </c>
      <c r="J24" s="15" t="str">
        <f>IF(VLOOKUP(A24,[2]ImportationMaterialProgrammingE!B$4:X$400,23,0)="DTA TRANSP",VLOOKUP(A24,[2]ImportationMaterialProgrammingE!B$4:V$400,21,0),"")</f>
        <v/>
      </c>
      <c r="K24" s="15" t="str">
        <f>IF(VLOOKUP(A24,[2]ImportationMaterialProgrammingE!B$4:Y$400,24,0)=0,"",VLOOKUP(A24,[2]ImportationMaterialProgrammingE!B$4:Y$400,24,0))</f>
        <v/>
      </c>
      <c r="M24" s="3" t="str">
        <f t="shared" si="1"/>
        <v/>
      </c>
      <c r="P24" s="16" t="str">
        <f>VLOOKUP(A24,[2]ImportationMaterialProgrammingE!B$4:AN$400,39,0)</f>
        <v xml:space="preserve">          </v>
      </c>
      <c r="R24" s="17" t="str">
        <f>VLOOKUP(A24,[2]ImportationMaterialProgrammingE!B$4:F$400,5,0)</f>
        <v/>
      </c>
      <c r="T24" s="18" t="str">
        <f t="shared" ca="1" si="2"/>
        <v/>
      </c>
      <c r="V24" s="15" t="str">
        <f>VLOOKUP(A24,[2]ImportationMaterialProgrammingE!B$4:X$400,23,0)</f>
        <v/>
      </c>
      <c r="AA24" s="24"/>
      <c r="AB24" s="24"/>
      <c r="AC24" s="24"/>
      <c r="AD24" s="24"/>
    </row>
    <row r="25" spans="1:30" x14ac:dyDescent="0.25">
      <c r="A25" s="19">
        <v>80532718</v>
      </c>
      <c r="B25" s="20" t="s">
        <v>65</v>
      </c>
      <c r="C25" s="20" t="s">
        <v>44</v>
      </c>
      <c r="D25" s="15">
        <f>VLOOKUP(C25,[1]CC!D$3:P$20,12,0)</f>
        <v>44611</v>
      </c>
      <c r="E25" s="16" t="str">
        <f>VLOOKUP(A25,[2]ImportationMaterialProgrammingE!B$4:C$400,2,0)</f>
        <v xml:space="preserve">540200897 </v>
      </c>
      <c r="F25" s="3" t="s">
        <v>446</v>
      </c>
      <c r="G25" s="17">
        <f t="shared" ca="1" si="0"/>
        <v>85</v>
      </c>
      <c r="H25" s="15" t="str">
        <f>IF(VLOOKUP(A25,[2]ImportationMaterialProgrammingE!B$4:U$400,20,0)=0,"",VLOOKUP(A25,[2]ImportationMaterialProgrammingE!B$4:U$400,20,0))</f>
        <v>22/02/2022</v>
      </c>
      <c r="I25" s="15" t="str">
        <f>IF(VLOOKUP(A25,[2]ImportationMaterialProgrammingE!B$4:Y$400,24,0)&lt;&gt;"","Sim","Não")</f>
        <v>Não</v>
      </c>
      <c r="J25" s="15" t="str">
        <f>IF(VLOOKUP(A25,[2]ImportationMaterialProgrammingE!B$4:X$400,23,0)="DTA TRANSP",VLOOKUP(A25,[2]ImportationMaterialProgrammingE!B$4:V$400,21,0),"")</f>
        <v/>
      </c>
      <c r="K25" s="15" t="str">
        <f>IF(VLOOKUP(A25,[2]ImportationMaterialProgrammingE!B$4:Y$400,24,0)=0,"",VLOOKUP(A25,[2]ImportationMaterialProgrammingE!B$4:Y$400,24,0))</f>
        <v/>
      </c>
      <c r="M25" s="3" t="str">
        <f t="shared" si="1"/>
        <v/>
      </c>
      <c r="P25" s="16" t="str">
        <f>VLOOKUP(A25,[2]ImportationMaterialProgrammingE!B$4:AN$400,39,0)</f>
        <v>2203410620</v>
      </c>
      <c r="R25" s="17" t="str">
        <f>VLOOKUP(A25,[2]ImportationMaterialProgrammingE!B$4:F$400,5,0)</f>
        <v>VERDE</v>
      </c>
      <c r="T25" s="18" t="str">
        <f t="shared" ca="1" si="2"/>
        <v/>
      </c>
      <c r="V25" s="15" t="str">
        <f>VLOOKUP(A25,[2]ImportationMaterialProgrammingE!B$4:X$400,23,0)</f>
        <v>FINALIZADO</v>
      </c>
      <c r="AA25" s="24"/>
      <c r="AB25" s="24"/>
      <c r="AC25" s="24"/>
      <c r="AD25" s="24"/>
    </row>
    <row r="26" spans="1:30" x14ac:dyDescent="0.25">
      <c r="A26" s="19">
        <v>80532772</v>
      </c>
      <c r="B26" s="20" t="s">
        <v>66</v>
      </c>
      <c r="C26" s="20" t="s">
        <v>44</v>
      </c>
      <c r="D26" s="15">
        <f>VLOOKUP(C26,[1]CC!D$3:P$20,12,0)</f>
        <v>44611</v>
      </c>
      <c r="E26" s="16" t="str">
        <f>VLOOKUP(A26,[2]ImportationMaterialProgrammingE!B$4:C$400,2,0)</f>
        <v xml:space="preserve">540200898 </v>
      </c>
      <c r="F26" s="3" t="s">
        <v>446</v>
      </c>
      <c r="G26" s="17">
        <f t="shared" ca="1" si="0"/>
        <v>85</v>
      </c>
      <c r="H26" s="15" t="str">
        <f>IF(VLOOKUP(A26,[2]ImportationMaterialProgrammingE!B$4:U$400,20,0)=0,"",VLOOKUP(A26,[2]ImportationMaterialProgrammingE!B$4:U$400,20,0))</f>
        <v>23/02/2022</v>
      </c>
      <c r="I26" s="15" t="str">
        <f>IF(VLOOKUP(A26,[2]ImportationMaterialProgrammingE!B$4:Y$400,24,0)&lt;&gt;"","Sim","Não")</f>
        <v>Não</v>
      </c>
      <c r="J26" s="15" t="str">
        <f>IF(VLOOKUP(A26,[2]ImportationMaterialProgrammingE!B$4:X$400,23,0)="DTA TRANSP",VLOOKUP(A26,[2]ImportationMaterialProgrammingE!B$4:V$400,21,0),"")</f>
        <v/>
      </c>
      <c r="K26" s="15" t="str">
        <f>IF(VLOOKUP(A26,[2]ImportationMaterialProgrammingE!B$4:Y$400,24,0)=0,"",VLOOKUP(A26,[2]ImportationMaterialProgrammingE!B$4:Y$400,24,0))</f>
        <v/>
      </c>
      <c r="M26" s="3" t="str">
        <f t="shared" si="1"/>
        <v/>
      </c>
      <c r="P26" s="16" t="str">
        <f>VLOOKUP(A26,[2]ImportationMaterialProgrammingE!B$4:AN$400,39,0)</f>
        <v>2203660197</v>
      </c>
      <c r="R26" s="17" t="str">
        <f>VLOOKUP(A26,[2]ImportationMaterialProgrammingE!B$4:F$400,5,0)</f>
        <v/>
      </c>
      <c r="T26" s="18" t="str">
        <f t="shared" ca="1" si="2"/>
        <v/>
      </c>
      <c r="V26" s="15" t="str">
        <f>VLOOKUP(A26,[2]ImportationMaterialProgrammingE!B$4:X$400,23,0)</f>
        <v>SBL</v>
      </c>
      <c r="AA26" s="24"/>
      <c r="AB26" s="24"/>
      <c r="AC26" s="24"/>
      <c r="AD26" s="24"/>
    </row>
    <row r="27" spans="1:30" x14ac:dyDescent="0.25">
      <c r="A27" s="19">
        <v>80532774</v>
      </c>
      <c r="B27" s="20" t="s">
        <v>67</v>
      </c>
      <c r="C27" s="20" t="s">
        <v>44</v>
      </c>
      <c r="D27" s="15">
        <f>VLOOKUP(C27,[1]CC!D$3:P$20,12,0)</f>
        <v>44611</v>
      </c>
      <c r="E27" s="16" t="str">
        <f>VLOOKUP(A27,[2]ImportationMaterialProgrammingE!B$4:C$400,2,0)</f>
        <v xml:space="preserve">540200899 </v>
      </c>
      <c r="F27" s="3" t="s">
        <v>446</v>
      </c>
      <c r="G27" s="17">
        <f t="shared" ca="1" si="0"/>
        <v>85</v>
      </c>
      <c r="H27" s="15" t="str">
        <f>IF(VLOOKUP(A27,[2]ImportationMaterialProgrammingE!B$4:U$400,20,0)=0,"",VLOOKUP(A27,[2]ImportationMaterialProgrammingE!B$4:U$400,20,0))</f>
        <v>02/03/2022</v>
      </c>
      <c r="I27" s="15" t="str">
        <f>IF(VLOOKUP(A27,[2]ImportationMaterialProgrammingE!B$4:Y$400,24,0)&lt;&gt;"","Sim","Não")</f>
        <v>Não</v>
      </c>
      <c r="J27" s="15" t="str">
        <f>IF(VLOOKUP(A27,[2]ImportationMaterialProgrammingE!B$4:X$400,23,0)="DTA TRANSP",VLOOKUP(A27,[2]ImportationMaterialProgrammingE!B$4:V$400,21,0),"")</f>
        <v/>
      </c>
      <c r="K27" s="15" t="str">
        <f>IF(VLOOKUP(A27,[2]ImportationMaterialProgrammingE!B$4:Y$400,24,0)=0,"",VLOOKUP(A27,[2]ImportationMaterialProgrammingE!B$4:Y$400,24,0))</f>
        <v/>
      </c>
      <c r="M27" s="3" t="str">
        <f t="shared" si="1"/>
        <v/>
      </c>
      <c r="P27" s="16" t="str">
        <f>VLOOKUP(A27,[2]ImportationMaterialProgrammingE!B$4:AN$400,39,0)</f>
        <v xml:space="preserve">          </v>
      </c>
      <c r="R27" s="17" t="str">
        <f>VLOOKUP(A27,[2]ImportationMaterialProgrammingE!B$4:F$400,5,0)</f>
        <v/>
      </c>
      <c r="T27" s="18" t="str">
        <f t="shared" ca="1" si="2"/>
        <v/>
      </c>
      <c r="V27" s="15" t="str">
        <f>VLOOKUP(A27,[2]ImportationMaterialProgrammingE!B$4:X$400,23,0)</f>
        <v>AGUARDANDO TRANSPORTE</v>
      </c>
      <c r="AA27" s="24"/>
      <c r="AB27" s="24"/>
      <c r="AC27" s="24"/>
      <c r="AD27" s="24"/>
    </row>
    <row r="28" spans="1:30" x14ac:dyDescent="0.25">
      <c r="A28" s="19">
        <v>80532792</v>
      </c>
      <c r="B28" s="20" t="s">
        <v>68</v>
      </c>
      <c r="C28" s="20" t="s">
        <v>44</v>
      </c>
      <c r="D28" s="15">
        <f>VLOOKUP(C28,[1]CC!D$3:P$20,12,0)</f>
        <v>44611</v>
      </c>
      <c r="E28" s="16" t="str">
        <f>VLOOKUP(A28,[2]ImportationMaterialProgrammingE!B$4:C$400,2,0)</f>
        <v xml:space="preserve">540200900 </v>
      </c>
      <c r="F28" s="3" t="s">
        <v>446</v>
      </c>
      <c r="G28" s="17">
        <f t="shared" ca="1" si="0"/>
        <v>85</v>
      </c>
      <c r="H28" s="15" t="str">
        <f>IF(VLOOKUP(A28,[2]ImportationMaterialProgrammingE!B$4:U$400,20,0)=0,"",VLOOKUP(A28,[2]ImportationMaterialProgrammingE!B$4:U$400,20,0))</f>
        <v>21/02/2022</v>
      </c>
      <c r="I28" s="15" t="str">
        <f>IF(VLOOKUP(A28,[2]ImportationMaterialProgrammingE!B$4:Y$400,24,0)&lt;&gt;"","Sim","Não")</f>
        <v>Não</v>
      </c>
      <c r="J28" s="15" t="str">
        <f>IF(VLOOKUP(A28,[2]ImportationMaterialProgrammingE!B$4:X$400,23,0)="DTA TRANSP",VLOOKUP(A28,[2]ImportationMaterialProgrammingE!B$4:V$400,21,0),"")</f>
        <v/>
      </c>
      <c r="K28" s="15" t="str">
        <f>IF(VLOOKUP(A28,[2]ImportationMaterialProgrammingE!B$4:Y$400,24,0)=0,"",VLOOKUP(A28,[2]ImportationMaterialProgrammingE!B$4:Y$400,24,0))</f>
        <v/>
      </c>
      <c r="M28" s="3" t="str">
        <f t="shared" si="1"/>
        <v/>
      </c>
      <c r="P28" s="16" t="str">
        <f>VLOOKUP(A28,[2]ImportationMaterialProgrammingE!B$4:AN$400,39,0)</f>
        <v>2203405758</v>
      </c>
      <c r="R28" s="17" t="str">
        <f>VLOOKUP(A28,[2]ImportationMaterialProgrammingE!B$4:F$400,5,0)</f>
        <v>VERDE</v>
      </c>
      <c r="T28" s="18" t="str">
        <f t="shared" ca="1" si="2"/>
        <v/>
      </c>
      <c r="V28" s="15" t="str">
        <f>VLOOKUP(A28,[2]ImportationMaterialProgrammingE!B$4:X$400,23,0)</f>
        <v>FINALIZADO</v>
      </c>
      <c r="AA28" s="24"/>
      <c r="AB28" s="24"/>
      <c r="AC28" s="24"/>
      <c r="AD28" s="24"/>
    </row>
    <row r="29" spans="1:30" x14ac:dyDescent="0.25">
      <c r="A29" s="19">
        <v>80532798</v>
      </c>
      <c r="B29" s="20" t="s">
        <v>69</v>
      </c>
      <c r="C29" s="20" t="s">
        <v>44</v>
      </c>
      <c r="D29" s="15">
        <f>VLOOKUP(C29,[1]CC!D$3:P$20,12,0)</f>
        <v>44611</v>
      </c>
      <c r="E29" s="16" t="str">
        <f>VLOOKUP(A29,[2]ImportationMaterialProgrammingE!B$4:C$400,2,0)</f>
        <v xml:space="preserve">540200901 </v>
      </c>
      <c r="F29" s="3" t="s">
        <v>446</v>
      </c>
      <c r="G29" s="17">
        <f t="shared" ca="1" si="0"/>
        <v>85</v>
      </c>
      <c r="H29" s="15" t="str">
        <f>IF(VLOOKUP(A29,[2]ImportationMaterialProgrammingE!B$4:U$400,20,0)=0,"",VLOOKUP(A29,[2]ImportationMaterialProgrammingE!B$4:U$400,20,0))</f>
        <v>02/03/2022</v>
      </c>
      <c r="I29" s="15" t="str">
        <f>IF(VLOOKUP(A29,[2]ImportationMaterialProgrammingE!B$4:Y$400,24,0)&lt;&gt;"","Sim","Não")</f>
        <v>Não</v>
      </c>
      <c r="J29" s="15" t="str">
        <f>IF(VLOOKUP(A29,[2]ImportationMaterialProgrammingE!B$4:X$400,23,0)="DTA TRANSP",VLOOKUP(A29,[2]ImportationMaterialProgrammingE!B$4:V$400,21,0),"")</f>
        <v/>
      </c>
      <c r="K29" s="15" t="str">
        <f>IF(VLOOKUP(A29,[2]ImportationMaterialProgrammingE!B$4:Y$400,24,0)=0,"",VLOOKUP(A29,[2]ImportationMaterialProgrammingE!B$4:Y$400,24,0))</f>
        <v/>
      </c>
      <c r="M29" s="3" t="str">
        <f t="shared" si="1"/>
        <v/>
      </c>
      <c r="P29" s="16" t="str">
        <f>VLOOKUP(A29,[2]ImportationMaterialProgrammingE!B$4:AN$400,39,0)</f>
        <v xml:space="preserve">          </v>
      </c>
      <c r="R29" s="17" t="str">
        <f>VLOOKUP(A29,[2]ImportationMaterialProgrammingE!B$4:F$400,5,0)</f>
        <v/>
      </c>
      <c r="T29" s="18" t="str">
        <f t="shared" ca="1" si="2"/>
        <v/>
      </c>
      <c r="V29" s="15" t="str">
        <f>VLOOKUP(A29,[2]ImportationMaterialProgrammingE!B$4:X$400,23,0)</f>
        <v/>
      </c>
      <c r="AA29" s="24"/>
      <c r="AB29" s="24"/>
      <c r="AC29" s="24"/>
      <c r="AD29" s="24"/>
    </row>
    <row r="30" spans="1:30" x14ac:dyDescent="0.25">
      <c r="A30" s="19">
        <v>80532832</v>
      </c>
      <c r="B30" s="20" t="s">
        <v>70</v>
      </c>
      <c r="C30" s="20" t="s">
        <v>44</v>
      </c>
      <c r="D30" s="15">
        <f>VLOOKUP(C30,[1]CC!D$3:P$20,12,0)</f>
        <v>44611</v>
      </c>
      <c r="E30" s="16" t="str">
        <f>VLOOKUP(A30,[2]ImportationMaterialProgrammingE!B$4:C$400,2,0)</f>
        <v xml:space="preserve">540200902 </v>
      </c>
      <c r="F30" s="3" t="s">
        <v>446</v>
      </c>
      <c r="G30" s="17">
        <f t="shared" ca="1" si="0"/>
        <v>85</v>
      </c>
      <c r="H30" s="15" t="str">
        <f>IF(VLOOKUP(A30,[2]ImportationMaterialProgrammingE!B$4:U$400,20,0)=0,"",VLOOKUP(A30,[2]ImportationMaterialProgrammingE!B$4:U$400,20,0))</f>
        <v>22/02/2022</v>
      </c>
      <c r="I30" s="15" t="str">
        <f>IF(VLOOKUP(A30,[2]ImportationMaterialProgrammingE!B$4:Y$400,24,0)&lt;&gt;"","Sim","Não")</f>
        <v>Não</v>
      </c>
      <c r="J30" s="15" t="str">
        <f>IF(VLOOKUP(A30,[2]ImportationMaterialProgrammingE!B$4:X$400,23,0)="DTA TRANSP",VLOOKUP(A30,[2]ImportationMaterialProgrammingE!B$4:V$400,21,0),"")</f>
        <v/>
      </c>
      <c r="K30" s="15" t="str">
        <f>IF(VLOOKUP(A30,[2]ImportationMaterialProgrammingE!B$4:Y$400,24,0)=0,"",VLOOKUP(A30,[2]ImportationMaterialProgrammingE!B$4:Y$400,24,0))</f>
        <v/>
      </c>
      <c r="M30" s="3" t="str">
        <f t="shared" si="1"/>
        <v/>
      </c>
      <c r="P30" s="16" t="str">
        <f>VLOOKUP(A30,[2]ImportationMaterialProgrammingE!B$4:AN$400,39,0)</f>
        <v>2203522770</v>
      </c>
      <c r="R30" s="17" t="str">
        <f>VLOOKUP(A30,[2]ImportationMaterialProgrammingE!B$4:F$400,5,0)</f>
        <v>VERDE</v>
      </c>
      <c r="T30" s="18" t="str">
        <f t="shared" ca="1" si="2"/>
        <v/>
      </c>
      <c r="V30" s="15" t="str">
        <f>VLOOKUP(A30,[2]ImportationMaterialProgrammingE!B$4:X$400,23,0)</f>
        <v>SBL</v>
      </c>
      <c r="AA30" s="24"/>
      <c r="AB30" s="24"/>
      <c r="AC30" s="24"/>
      <c r="AD30" s="24"/>
    </row>
    <row r="31" spans="1:30" x14ac:dyDescent="0.25">
      <c r="A31" s="19">
        <v>80532846</v>
      </c>
      <c r="B31" s="20" t="s">
        <v>71</v>
      </c>
      <c r="C31" s="20" t="s">
        <v>44</v>
      </c>
      <c r="D31" s="15">
        <f>VLOOKUP(C31,[1]CC!D$3:P$20,12,0)</f>
        <v>44611</v>
      </c>
      <c r="E31" s="16" t="str">
        <f>VLOOKUP(A31,[2]ImportationMaterialProgrammingE!B$4:C$400,2,0)</f>
        <v xml:space="preserve">540200903 </v>
      </c>
      <c r="F31" s="3" t="s">
        <v>446</v>
      </c>
      <c r="G31" s="17">
        <f t="shared" ca="1" si="0"/>
        <v>85</v>
      </c>
      <c r="H31" s="15" t="str">
        <f>IF(VLOOKUP(A31,[2]ImportationMaterialProgrammingE!B$4:U$400,20,0)=0,"",VLOOKUP(A31,[2]ImportationMaterialProgrammingE!B$4:U$400,20,0))</f>
        <v>02/03/2022</v>
      </c>
      <c r="I31" s="15" t="str">
        <f>IF(VLOOKUP(A31,[2]ImportationMaterialProgrammingE!B$4:Y$400,24,0)&lt;&gt;"","Sim","Não")</f>
        <v>Não</v>
      </c>
      <c r="J31" s="15" t="str">
        <f>IF(VLOOKUP(A31,[2]ImportationMaterialProgrammingE!B$4:X$400,23,0)="DTA TRANSP",VLOOKUP(A31,[2]ImportationMaterialProgrammingE!B$4:V$400,21,0),"")</f>
        <v/>
      </c>
      <c r="K31" s="15" t="str">
        <f>IF(VLOOKUP(A31,[2]ImportationMaterialProgrammingE!B$4:Y$400,24,0)=0,"",VLOOKUP(A31,[2]ImportationMaterialProgrammingE!B$4:Y$400,24,0))</f>
        <v/>
      </c>
      <c r="M31" s="3" t="str">
        <f t="shared" si="1"/>
        <v/>
      </c>
      <c r="P31" s="16" t="str">
        <f>VLOOKUP(A31,[2]ImportationMaterialProgrammingE!B$4:AN$400,39,0)</f>
        <v>2203431686</v>
      </c>
      <c r="R31" s="17" t="str">
        <f>VLOOKUP(A31,[2]ImportationMaterialProgrammingE!B$4:F$400,5,0)</f>
        <v>VERDE</v>
      </c>
      <c r="T31" s="18" t="str">
        <f t="shared" ca="1" si="2"/>
        <v/>
      </c>
      <c r="V31" s="15" t="str">
        <f>VLOOKUP(A31,[2]ImportationMaterialProgrammingE!B$4:X$400,23,0)</f>
        <v>FINALIZADO</v>
      </c>
      <c r="AA31" s="24"/>
      <c r="AB31" s="24"/>
      <c r="AC31" s="24"/>
      <c r="AD31" s="24"/>
    </row>
    <row r="32" spans="1:30" x14ac:dyDescent="0.25">
      <c r="A32" s="19">
        <v>80532847</v>
      </c>
      <c r="B32" s="20" t="s">
        <v>72</v>
      </c>
      <c r="C32" s="20" t="s">
        <v>44</v>
      </c>
      <c r="D32" s="15">
        <f>VLOOKUP(C32,[1]CC!D$3:P$20,12,0)</f>
        <v>44611</v>
      </c>
      <c r="E32" s="16" t="str">
        <f>VLOOKUP(A32,[2]ImportationMaterialProgrammingE!B$4:C$400,2,0)</f>
        <v xml:space="preserve">540200904 </v>
      </c>
      <c r="F32" s="3" t="s">
        <v>446</v>
      </c>
      <c r="G32" s="17">
        <f t="shared" ca="1" si="0"/>
        <v>85</v>
      </c>
      <c r="H32" s="15" t="str">
        <f>IF(VLOOKUP(A32,[2]ImportationMaterialProgrammingE!B$4:U$400,20,0)=0,"",VLOOKUP(A32,[2]ImportationMaterialProgrammingE!B$4:U$400,20,0))</f>
        <v>02/03/2022</v>
      </c>
      <c r="I32" s="15" t="str">
        <f>IF(VLOOKUP(A32,[2]ImportationMaterialProgrammingE!B$4:Y$400,24,0)&lt;&gt;"","Sim","Não")</f>
        <v>Não</v>
      </c>
      <c r="J32" s="15" t="str">
        <f>IF(VLOOKUP(A32,[2]ImportationMaterialProgrammingE!B$4:X$400,23,0)="DTA TRANSP",VLOOKUP(A32,[2]ImportationMaterialProgrammingE!B$4:V$400,21,0),"")</f>
        <v/>
      </c>
      <c r="K32" s="15" t="str">
        <f>IF(VLOOKUP(A32,[2]ImportationMaterialProgrammingE!B$4:Y$400,24,0)=0,"",VLOOKUP(A32,[2]ImportationMaterialProgrammingE!B$4:Y$400,24,0))</f>
        <v/>
      </c>
      <c r="M32" s="3" t="str">
        <f t="shared" si="1"/>
        <v/>
      </c>
      <c r="P32" s="16" t="str">
        <f>VLOOKUP(A32,[2]ImportationMaterialProgrammingE!B$4:AN$400,39,0)</f>
        <v xml:space="preserve">          </v>
      </c>
      <c r="R32" s="17" t="str">
        <f>VLOOKUP(A32,[2]ImportationMaterialProgrammingE!B$4:F$400,5,0)</f>
        <v/>
      </c>
      <c r="T32" s="18" t="str">
        <f t="shared" ca="1" si="2"/>
        <v/>
      </c>
      <c r="V32" s="15" t="str">
        <f>VLOOKUP(A32,[2]ImportationMaterialProgrammingE!B$4:X$400,23,0)</f>
        <v/>
      </c>
      <c r="AA32" s="24"/>
      <c r="AB32" s="24"/>
      <c r="AC32" s="24"/>
      <c r="AD32" s="24"/>
    </row>
    <row r="33" spans="1:30" x14ac:dyDescent="0.25">
      <c r="A33" s="19">
        <v>80532851</v>
      </c>
      <c r="B33" s="20" t="s">
        <v>73</v>
      </c>
      <c r="C33" s="20" t="s">
        <v>44</v>
      </c>
      <c r="D33" s="15">
        <f>VLOOKUP(C33,[1]CC!D$3:P$20,12,0)</f>
        <v>44611</v>
      </c>
      <c r="E33" s="16" t="str">
        <f>VLOOKUP(A33,[2]ImportationMaterialProgrammingE!B$4:C$400,2,0)</f>
        <v xml:space="preserve">540200905 </v>
      </c>
      <c r="F33" s="3" t="s">
        <v>446</v>
      </c>
      <c r="G33" s="17">
        <f t="shared" ca="1" si="0"/>
        <v>85</v>
      </c>
      <c r="H33" s="15" t="str">
        <f>IF(VLOOKUP(A33,[2]ImportationMaterialProgrammingE!B$4:U$400,20,0)=0,"",VLOOKUP(A33,[2]ImportationMaterialProgrammingE!B$4:U$400,20,0))</f>
        <v>22/02/2022</v>
      </c>
      <c r="I33" s="15" t="str">
        <f>IF(VLOOKUP(A33,[2]ImportationMaterialProgrammingE!B$4:Y$400,24,0)&lt;&gt;"","Sim","Não")</f>
        <v>Não</v>
      </c>
      <c r="J33" s="15" t="str">
        <f>IF(VLOOKUP(A33,[2]ImportationMaterialProgrammingE!B$4:X$400,23,0)="DTA TRANSP",VLOOKUP(A33,[2]ImportationMaterialProgrammingE!B$4:V$400,21,0),"")</f>
        <v/>
      </c>
      <c r="K33" s="15" t="str">
        <f>IF(VLOOKUP(A33,[2]ImportationMaterialProgrammingE!B$4:Y$400,24,0)=0,"",VLOOKUP(A33,[2]ImportationMaterialProgrammingE!B$4:Y$400,24,0))</f>
        <v/>
      </c>
      <c r="M33" s="3" t="str">
        <f t="shared" si="1"/>
        <v/>
      </c>
      <c r="P33" s="16" t="str">
        <f>VLOOKUP(A33,[2]ImportationMaterialProgrammingE!B$4:AN$400,39,0)</f>
        <v>2203427638</v>
      </c>
      <c r="R33" s="17" t="str">
        <f>VLOOKUP(A33,[2]ImportationMaterialProgrammingE!B$4:F$400,5,0)</f>
        <v>VERDE</v>
      </c>
      <c r="T33" s="18" t="str">
        <f t="shared" ca="1" si="2"/>
        <v/>
      </c>
      <c r="V33" s="15" t="str">
        <f>VLOOKUP(A33,[2]ImportationMaterialProgrammingE!B$4:X$400,23,0)</f>
        <v>FINALIZADO</v>
      </c>
      <c r="AA33" s="24"/>
      <c r="AB33" s="24"/>
      <c r="AC33" s="24"/>
      <c r="AD33" s="24"/>
    </row>
    <row r="34" spans="1:30" x14ac:dyDescent="0.25">
      <c r="A34" s="19">
        <v>80532858</v>
      </c>
      <c r="B34" s="20" t="s">
        <v>74</v>
      </c>
      <c r="C34" s="20" t="s">
        <v>44</v>
      </c>
      <c r="D34" s="15">
        <f>VLOOKUP(C34,[1]CC!D$3:P$20,12,0)</f>
        <v>44611</v>
      </c>
      <c r="E34" s="16" t="str">
        <f>VLOOKUP(A34,[2]ImportationMaterialProgrammingE!B$4:C$400,2,0)</f>
        <v xml:space="preserve">540200906 </v>
      </c>
      <c r="F34" s="3" t="s">
        <v>446</v>
      </c>
      <c r="G34" s="17">
        <f t="shared" ca="1" si="0"/>
        <v>85</v>
      </c>
      <c r="H34" s="15" t="str">
        <f>IF(VLOOKUP(A34,[2]ImportationMaterialProgrammingE!B$4:U$400,20,0)=0,"",VLOOKUP(A34,[2]ImportationMaterialProgrammingE!B$4:U$400,20,0))</f>
        <v>02/02/2022</v>
      </c>
      <c r="I34" s="15" t="str">
        <f>IF(VLOOKUP(A34,[2]ImportationMaterialProgrammingE!B$4:Y$400,24,0)&lt;&gt;"","Sim","Não")</f>
        <v>Não</v>
      </c>
      <c r="J34" s="15" t="str">
        <f>IF(VLOOKUP(A34,[2]ImportationMaterialProgrammingE!B$4:X$400,23,0)="DTA TRANSP",VLOOKUP(A34,[2]ImportationMaterialProgrammingE!B$4:V$400,21,0),"")</f>
        <v/>
      </c>
      <c r="K34" s="15" t="str">
        <f>IF(VLOOKUP(A34,[2]ImportationMaterialProgrammingE!B$4:Y$400,24,0)=0,"",VLOOKUP(A34,[2]ImportationMaterialProgrammingE!B$4:Y$400,24,0))</f>
        <v/>
      </c>
      <c r="M34" s="3" t="str">
        <f t="shared" si="1"/>
        <v/>
      </c>
      <c r="P34" s="16" t="str">
        <f>VLOOKUP(A34,[2]ImportationMaterialProgrammingE!B$4:AN$400,39,0)</f>
        <v>2203444320</v>
      </c>
      <c r="R34" s="17" t="str">
        <f>VLOOKUP(A34,[2]ImportationMaterialProgrammingE!B$4:F$400,5,0)</f>
        <v>VERDE</v>
      </c>
      <c r="T34" s="18" t="str">
        <f t="shared" ca="1" si="2"/>
        <v/>
      </c>
      <c r="V34" s="15" t="str">
        <f>VLOOKUP(A34,[2]ImportationMaterialProgrammingE!B$4:X$400,23,0)</f>
        <v>MBB</v>
      </c>
      <c r="AA34" s="24"/>
      <c r="AB34" s="24"/>
      <c r="AC34" s="24"/>
      <c r="AD34" s="24"/>
    </row>
    <row r="35" spans="1:30" x14ac:dyDescent="0.25">
      <c r="A35" s="19">
        <v>80532870</v>
      </c>
      <c r="B35" s="20" t="s">
        <v>75</v>
      </c>
      <c r="C35" s="20" t="s">
        <v>44</v>
      </c>
      <c r="D35" s="15">
        <f>VLOOKUP(C35,[1]CC!D$3:P$20,12,0)</f>
        <v>44611</v>
      </c>
      <c r="E35" s="16" t="str">
        <f>VLOOKUP(A35,[2]ImportationMaterialProgrammingE!B$4:C$400,2,0)</f>
        <v xml:space="preserve">540200907 </v>
      </c>
      <c r="F35" s="3" t="s">
        <v>446</v>
      </c>
      <c r="G35" s="17">
        <f t="shared" ca="1" si="0"/>
        <v>85</v>
      </c>
      <c r="H35" s="15" t="str">
        <f>IF(VLOOKUP(A35,[2]ImportationMaterialProgrammingE!B$4:U$400,20,0)=0,"",VLOOKUP(A35,[2]ImportationMaterialProgrammingE!B$4:U$400,20,0))</f>
        <v>21/02/2022</v>
      </c>
      <c r="I35" s="15" t="str">
        <f>IF(VLOOKUP(A35,[2]ImportationMaterialProgrammingE!B$4:Y$400,24,0)&lt;&gt;"","Sim","Não")</f>
        <v>Não</v>
      </c>
      <c r="J35" s="15" t="str">
        <f>IF(VLOOKUP(A35,[2]ImportationMaterialProgrammingE!B$4:X$400,23,0)="DTA TRANSP",VLOOKUP(A35,[2]ImportationMaterialProgrammingE!B$4:V$400,21,0),"")</f>
        <v/>
      </c>
      <c r="K35" s="15" t="str">
        <f>IF(VLOOKUP(A35,[2]ImportationMaterialProgrammingE!B$4:Y$400,24,0)=0,"",VLOOKUP(A35,[2]ImportationMaterialProgrammingE!B$4:Y$400,24,0))</f>
        <v/>
      </c>
      <c r="M35" s="3" t="str">
        <f t="shared" si="1"/>
        <v/>
      </c>
      <c r="P35" s="16" t="str">
        <f>VLOOKUP(A35,[2]ImportationMaterialProgrammingE!B$4:AN$400,39,0)</f>
        <v>2203405502</v>
      </c>
      <c r="R35" s="17" t="str">
        <f>VLOOKUP(A35,[2]ImportationMaterialProgrammingE!B$4:F$400,5,0)</f>
        <v>VERDE</v>
      </c>
      <c r="T35" s="18" t="str">
        <f t="shared" ca="1" si="2"/>
        <v/>
      </c>
      <c r="V35" s="15" t="str">
        <f>VLOOKUP(A35,[2]ImportationMaterialProgrammingE!B$4:X$400,23,0)</f>
        <v>MBB</v>
      </c>
      <c r="AA35" s="24"/>
      <c r="AB35" s="24"/>
      <c r="AC35" s="24"/>
      <c r="AD35" s="24"/>
    </row>
    <row r="36" spans="1:30" x14ac:dyDescent="0.25">
      <c r="A36" s="19">
        <v>80532878</v>
      </c>
      <c r="B36" s="20" t="s">
        <v>76</v>
      </c>
      <c r="C36" s="20" t="s">
        <v>44</v>
      </c>
      <c r="D36" s="15">
        <f>VLOOKUP(C36,[1]CC!D$3:P$20,12,0)</f>
        <v>44611</v>
      </c>
      <c r="E36" s="16" t="str">
        <f>VLOOKUP(A36,[2]ImportationMaterialProgrammingE!B$4:C$400,2,0)</f>
        <v xml:space="preserve">540200908 </v>
      </c>
      <c r="F36" s="3" t="s">
        <v>446</v>
      </c>
      <c r="G36" s="17">
        <f t="shared" ca="1" si="0"/>
        <v>85</v>
      </c>
      <c r="H36" s="15" t="str">
        <f>IF(VLOOKUP(A36,[2]ImportationMaterialProgrammingE!B$4:U$400,20,0)=0,"",VLOOKUP(A36,[2]ImportationMaterialProgrammingE!B$4:U$400,20,0))</f>
        <v>14/02/2022</v>
      </c>
      <c r="I36" s="15" t="str">
        <f>IF(VLOOKUP(A36,[2]ImportationMaterialProgrammingE!B$4:Y$400,24,0)&lt;&gt;"","Sim","Não")</f>
        <v>Não</v>
      </c>
      <c r="J36" s="15" t="str">
        <f>IF(VLOOKUP(A36,[2]ImportationMaterialProgrammingE!B$4:X$400,23,0)="DTA TRANSP",VLOOKUP(A36,[2]ImportationMaterialProgrammingE!B$4:V$400,21,0),"")</f>
        <v/>
      </c>
      <c r="K36" s="15" t="str">
        <f>IF(VLOOKUP(A36,[2]ImportationMaterialProgrammingE!B$4:Y$400,24,0)=0,"",VLOOKUP(A36,[2]ImportationMaterialProgrammingE!B$4:Y$400,24,0))</f>
        <v/>
      </c>
      <c r="M36" s="3" t="str">
        <f t="shared" si="1"/>
        <v/>
      </c>
      <c r="P36" s="16" t="str">
        <f>VLOOKUP(A36,[2]ImportationMaterialProgrammingE!B$4:AN$400,39,0)</f>
        <v>2203411995</v>
      </c>
      <c r="R36" s="17" t="str">
        <f>VLOOKUP(A36,[2]ImportationMaterialProgrammingE!B$4:F$400,5,0)</f>
        <v>VERDE</v>
      </c>
      <c r="T36" s="18" t="str">
        <f t="shared" ca="1" si="2"/>
        <v/>
      </c>
      <c r="V36" s="15" t="str">
        <f>VLOOKUP(A36,[2]ImportationMaterialProgrammingE!B$4:X$400,23,0)</f>
        <v>FINALIZADO</v>
      </c>
      <c r="AA36" s="24"/>
      <c r="AB36" s="24"/>
      <c r="AC36" s="24"/>
      <c r="AD36" s="24"/>
    </row>
    <row r="37" spans="1:30" x14ac:dyDescent="0.25">
      <c r="A37" s="19">
        <v>80532882</v>
      </c>
      <c r="B37" s="20" t="s">
        <v>77</v>
      </c>
      <c r="C37" s="20" t="s">
        <v>44</v>
      </c>
      <c r="D37" s="15">
        <f>VLOOKUP(C37,[1]CC!D$3:P$20,12,0)</f>
        <v>44611</v>
      </c>
      <c r="E37" s="16" t="str">
        <f>VLOOKUP(A37,[2]ImportationMaterialProgrammingE!B$4:C$400,2,0)</f>
        <v xml:space="preserve">540200909 </v>
      </c>
      <c r="F37" s="3" t="s">
        <v>446</v>
      </c>
      <c r="G37" s="17">
        <f t="shared" ca="1" si="0"/>
        <v>85</v>
      </c>
      <c r="H37" s="15" t="str">
        <f>IF(VLOOKUP(A37,[2]ImportationMaterialProgrammingE!B$4:U$400,20,0)=0,"",VLOOKUP(A37,[2]ImportationMaterialProgrammingE!B$4:U$400,20,0))</f>
        <v>23/02/2022</v>
      </c>
      <c r="I37" s="15" t="str">
        <f>IF(VLOOKUP(A37,[2]ImportationMaterialProgrammingE!B$4:Y$400,24,0)&lt;&gt;"","Sim","Não")</f>
        <v>Não</v>
      </c>
      <c r="J37" s="15" t="str">
        <f>IF(VLOOKUP(A37,[2]ImportationMaterialProgrammingE!B$4:X$400,23,0)="DTA TRANSP",VLOOKUP(A37,[2]ImportationMaterialProgrammingE!B$4:V$400,21,0),"")</f>
        <v/>
      </c>
      <c r="K37" s="15" t="str">
        <f>IF(VLOOKUP(A37,[2]ImportationMaterialProgrammingE!B$4:Y$400,24,0)=0,"",VLOOKUP(A37,[2]ImportationMaterialProgrammingE!B$4:Y$400,24,0))</f>
        <v/>
      </c>
      <c r="M37" s="3" t="str">
        <f t="shared" si="1"/>
        <v/>
      </c>
      <c r="P37" s="16" t="str">
        <f>VLOOKUP(A37,[2]ImportationMaterialProgrammingE!B$4:AN$400,39,0)</f>
        <v>2203660219</v>
      </c>
      <c r="R37" s="17" t="str">
        <f>VLOOKUP(A37,[2]ImportationMaterialProgrammingE!B$4:F$400,5,0)</f>
        <v/>
      </c>
      <c r="T37" s="18" t="str">
        <f t="shared" ca="1" si="2"/>
        <v/>
      </c>
      <c r="V37" s="15" t="str">
        <f>VLOOKUP(A37,[2]ImportationMaterialProgrammingE!B$4:X$400,23,0)</f>
        <v>SBL</v>
      </c>
      <c r="AA37" s="24"/>
      <c r="AB37" s="24"/>
      <c r="AC37" s="24"/>
      <c r="AD37" s="24"/>
    </row>
    <row r="38" spans="1:30" x14ac:dyDescent="0.25">
      <c r="A38" s="19">
        <v>80532886</v>
      </c>
      <c r="B38" s="20" t="s">
        <v>78</v>
      </c>
      <c r="C38" s="20" t="s">
        <v>44</v>
      </c>
      <c r="D38" s="15">
        <f>VLOOKUP(C38,[1]CC!D$3:P$20,12,0)</f>
        <v>44611</v>
      </c>
      <c r="E38" s="16" t="str">
        <f>VLOOKUP(A38,[2]ImportationMaterialProgrammingE!B$4:C$400,2,0)</f>
        <v xml:space="preserve">540200919 </v>
      </c>
      <c r="F38" s="3" t="s">
        <v>446</v>
      </c>
      <c r="G38" s="17">
        <f t="shared" ca="1" si="0"/>
        <v>85</v>
      </c>
      <c r="H38" s="15" t="str">
        <f>IF(VLOOKUP(A38,[2]ImportationMaterialProgrammingE!B$4:U$400,20,0)=0,"",VLOOKUP(A38,[2]ImportationMaterialProgrammingE!B$4:U$400,20,0))</f>
        <v>08/02/2022</v>
      </c>
      <c r="I38" s="15" t="str">
        <f>IF(VLOOKUP(A38,[2]ImportationMaterialProgrammingE!B$4:Y$400,24,0)&lt;&gt;"","Sim","Não")</f>
        <v>Não</v>
      </c>
      <c r="J38" s="15" t="str">
        <f>IF(VLOOKUP(A38,[2]ImportationMaterialProgrammingE!B$4:X$400,23,0)="DTA TRANSP",VLOOKUP(A38,[2]ImportationMaterialProgrammingE!B$4:V$400,21,0),"")</f>
        <v/>
      </c>
      <c r="K38" s="15" t="str">
        <f>IF(VLOOKUP(A38,[2]ImportationMaterialProgrammingE!B$4:Y$400,24,0)=0,"",VLOOKUP(A38,[2]ImportationMaterialProgrammingE!B$4:Y$400,24,0))</f>
        <v/>
      </c>
      <c r="M38" s="3" t="str">
        <f t="shared" si="1"/>
        <v/>
      </c>
      <c r="P38" s="16" t="str">
        <f>VLOOKUP(A38,[2]ImportationMaterialProgrammingE!B$4:AN$400,39,0)</f>
        <v>2203431910</v>
      </c>
      <c r="R38" s="17" t="str">
        <f>VLOOKUP(A38,[2]ImportationMaterialProgrammingE!B$4:F$400,5,0)</f>
        <v>VERDE</v>
      </c>
      <c r="T38" s="18" t="str">
        <f t="shared" ca="1" si="2"/>
        <v/>
      </c>
      <c r="V38" s="15" t="str">
        <f>VLOOKUP(A38,[2]ImportationMaterialProgrammingE!B$4:X$400,23,0)</f>
        <v>FINALIZADO</v>
      </c>
      <c r="AA38" s="24"/>
      <c r="AB38" s="24"/>
      <c r="AC38" s="24"/>
      <c r="AD38" s="24"/>
    </row>
    <row r="39" spans="1:30" x14ac:dyDescent="0.25">
      <c r="A39" s="19">
        <v>80532888</v>
      </c>
      <c r="B39" s="20" t="s">
        <v>79</v>
      </c>
      <c r="C39" s="20" t="s">
        <v>44</v>
      </c>
      <c r="D39" s="15">
        <f>VLOOKUP(C39,[1]CC!D$3:P$20,12,0)</f>
        <v>44611</v>
      </c>
      <c r="E39" s="16" t="str">
        <f>VLOOKUP(A39,[2]ImportationMaterialProgrammingE!B$4:C$400,2,0)</f>
        <v xml:space="preserve">540200918 </v>
      </c>
      <c r="F39" s="3" t="s">
        <v>446</v>
      </c>
      <c r="G39" s="17">
        <f t="shared" ca="1" si="0"/>
        <v>85</v>
      </c>
      <c r="H39" s="15" t="str">
        <f>IF(VLOOKUP(A39,[2]ImportationMaterialProgrammingE!B$4:U$400,20,0)=0,"",VLOOKUP(A39,[2]ImportationMaterialProgrammingE!B$4:U$400,20,0))</f>
        <v>21/02/2022</v>
      </c>
      <c r="I39" s="15" t="str">
        <f>IF(VLOOKUP(A39,[2]ImportationMaterialProgrammingE!B$4:Y$400,24,0)&lt;&gt;"","Sim","Não")</f>
        <v>Não</v>
      </c>
      <c r="J39" s="15" t="str">
        <f>IF(VLOOKUP(A39,[2]ImportationMaterialProgrammingE!B$4:X$400,23,0)="DTA TRANSP",VLOOKUP(A39,[2]ImportationMaterialProgrammingE!B$4:V$400,21,0),"")</f>
        <v/>
      </c>
      <c r="K39" s="15" t="str">
        <f>IF(VLOOKUP(A39,[2]ImportationMaterialProgrammingE!B$4:Y$400,24,0)=0,"",VLOOKUP(A39,[2]ImportationMaterialProgrammingE!B$4:Y$400,24,0))</f>
        <v/>
      </c>
      <c r="M39" s="3" t="str">
        <f t="shared" si="1"/>
        <v/>
      </c>
      <c r="P39" s="16" t="str">
        <f>VLOOKUP(A39,[2]ImportationMaterialProgrammingE!B$4:AN$400,39,0)</f>
        <v>2203405693</v>
      </c>
      <c r="R39" s="17" t="str">
        <f>VLOOKUP(A39,[2]ImportationMaterialProgrammingE!B$4:F$400,5,0)</f>
        <v>VERDE</v>
      </c>
      <c r="T39" s="18" t="str">
        <f t="shared" ca="1" si="2"/>
        <v/>
      </c>
      <c r="V39" s="15" t="str">
        <f>VLOOKUP(A39,[2]ImportationMaterialProgrammingE!B$4:X$400,23,0)</f>
        <v>MBB</v>
      </c>
      <c r="AA39" s="24"/>
      <c r="AB39" s="24"/>
      <c r="AC39" s="24"/>
      <c r="AD39" s="24"/>
    </row>
    <row r="40" spans="1:30" x14ac:dyDescent="0.25">
      <c r="A40" s="19">
        <v>80532920</v>
      </c>
      <c r="B40" s="20" t="s">
        <v>80</v>
      </c>
      <c r="C40" s="20" t="s">
        <v>44</v>
      </c>
      <c r="D40" s="15">
        <f>VLOOKUP(C40,[1]CC!D$3:P$20,12,0)</f>
        <v>44611</v>
      </c>
      <c r="E40" s="16" t="str">
        <f>VLOOKUP(A40,[2]ImportationMaterialProgrammingE!B$4:C$400,2,0)</f>
        <v xml:space="preserve">540200910 </v>
      </c>
      <c r="F40" s="3" t="s">
        <v>446</v>
      </c>
      <c r="G40" s="17">
        <f t="shared" ca="1" si="0"/>
        <v>85</v>
      </c>
      <c r="H40" s="15" t="str">
        <f>IF(VLOOKUP(A40,[2]ImportationMaterialProgrammingE!B$4:U$400,20,0)=0,"",VLOOKUP(A40,[2]ImportationMaterialProgrammingE!B$4:U$400,20,0))</f>
        <v>23/02/2022</v>
      </c>
      <c r="I40" s="15" t="str">
        <f>IF(VLOOKUP(A40,[2]ImportationMaterialProgrammingE!B$4:Y$400,24,0)&lt;&gt;"","Sim","Não")</f>
        <v>Não</v>
      </c>
      <c r="J40" s="15" t="str">
        <f>IF(VLOOKUP(A40,[2]ImportationMaterialProgrammingE!B$4:X$400,23,0)="DTA TRANSP",VLOOKUP(A40,[2]ImportationMaterialProgrammingE!B$4:V$400,21,0),"")</f>
        <v/>
      </c>
      <c r="K40" s="15" t="str">
        <f>IF(VLOOKUP(A40,[2]ImportationMaterialProgrammingE!B$4:Y$400,24,0)=0,"",VLOOKUP(A40,[2]ImportationMaterialProgrammingE!B$4:Y$400,24,0))</f>
        <v/>
      </c>
      <c r="M40" s="3" t="str">
        <f t="shared" si="1"/>
        <v/>
      </c>
      <c r="P40" s="16" t="str">
        <f>VLOOKUP(A40,[2]ImportationMaterialProgrammingE!B$4:AN$400,39,0)</f>
        <v>2203431554</v>
      </c>
      <c r="R40" s="17" t="str">
        <f>VLOOKUP(A40,[2]ImportationMaterialProgrammingE!B$4:F$400,5,0)</f>
        <v>VERDE</v>
      </c>
      <c r="T40" s="18" t="str">
        <f t="shared" ca="1" si="2"/>
        <v/>
      </c>
      <c r="V40" s="15" t="str">
        <f>VLOOKUP(A40,[2]ImportationMaterialProgrammingE!B$4:X$400,23,0)</f>
        <v>FINALIZADO</v>
      </c>
      <c r="AA40" s="24"/>
      <c r="AB40" s="24"/>
      <c r="AC40" s="24"/>
      <c r="AD40" s="24"/>
    </row>
    <row r="41" spans="1:30" x14ac:dyDescent="0.25">
      <c r="A41" s="19">
        <v>80532922</v>
      </c>
      <c r="B41" s="20" t="s">
        <v>81</v>
      </c>
      <c r="C41" s="20" t="s">
        <v>44</v>
      </c>
      <c r="D41" s="15">
        <f>VLOOKUP(C41,[1]CC!D$3:P$20,12,0)</f>
        <v>44611</v>
      </c>
      <c r="E41" s="16" t="str">
        <f>VLOOKUP(A41,[2]ImportationMaterialProgrammingE!B$4:C$400,2,0)</f>
        <v xml:space="preserve">540200920 </v>
      </c>
      <c r="F41" s="3" t="s">
        <v>446</v>
      </c>
      <c r="G41" s="17">
        <f t="shared" ca="1" si="0"/>
        <v>85</v>
      </c>
      <c r="H41" s="15" t="str">
        <f>IF(VLOOKUP(A41,[2]ImportationMaterialProgrammingE!B$4:U$400,20,0)=0,"",VLOOKUP(A41,[2]ImportationMaterialProgrammingE!B$4:U$400,20,0))</f>
        <v>16/02/2022</v>
      </c>
      <c r="I41" s="15" t="str">
        <f>IF(VLOOKUP(A41,[2]ImportationMaterialProgrammingE!B$4:Y$400,24,0)&lt;&gt;"","Sim","Não")</f>
        <v>Não</v>
      </c>
      <c r="J41" s="15" t="str">
        <f>IF(VLOOKUP(A41,[2]ImportationMaterialProgrammingE!B$4:X$400,23,0)="DTA TRANSP",VLOOKUP(A41,[2]ImportationMaterialProgrammingE!B$4:V$400,21,0),"")</f>
        <v/>
      </c>
      <c r="K41" s="15" t="str">
        <f>IF(VLOOKUP(A41,[2]ImportationMaterialProgrammingE!B$4:Y$400,24,0)=0,"",VLOOKUP(A41,[2]ImportationMaterialProgrammingE!B$4:Y$400,24,0))</f>
        <v/>
      </c>
      <c r="M41" s="3" t="str">
        <f t="shared" si="1"/>
        <v/>
      </c>
      <c r="P41" s="16" t="str">
        <f>VLOOKUP(A41,[2]ImportationMaterialProgrammingE!B$4:AN$400,39,0)</f>
        <v>2203406231</v>
      </c>
      <c r="R41" s="17" t="str">
        <f>VLOOKUP(A41,[2]ImportationMaterialProgrammingE!B$4:F$400,5,0)</f>
        <v>VERDE</v>
      </c>
      <c r="T41" s="18" t="str">
        <f t="shared" ca="1" si="2"/>
        <v/>
      </c>
      <c r="V41" s="15" t="str">
        <f>VLOOKUP(A41,[2]ImportationMaterialProgrammingE!B$4:X$400,23,0)</f>
        <v>FINALIZADO</v>
      </c>
      <c r="AA41" s="24"/>
      <c r="AB41" s="24"/>
      <c r="AC41" s="24"/>
      <c r="AD41" s="24"/>
    </row>
    <row r="42" spans="1:30" x14ac:dyDescent="0.25">
      <c r="A42" s="19">
        <v>80532924</v>
      </c>
      <c r="B42" s="20" t="s">
        <v>82</v>
      </c>
      <c r="C42" s="20" t="s">
        <v>44</v>
      </c>
      <c r="D42" s="15">
        <f>VLOOKUP(C42,[1]CC!D$3:P$20,12,0)</f>
        <v>44611</v>
      </c>
      <c r="E42" s="16" t="str">
        <f>VLOOKUP(A42,[2]ImportationMaterialProgrammingE!B$4:C$400,2,0)</f>
        <v xml:space="preserve">540200911 </v>
      </c>
      <c r="F42" s="3" t="s">
        <v>446</v>
      </c>
      <c r="G42" s="17">
        <f t="shared" ca="1" si="0"/>
        <v>85</v>
      </c>
      <c r="H42" s="15" t="str">
        <f>IF(VLOOKUP(A42,[2]ImportationMaterialProgrammingE!B$4:U$400,20,0)=0,"",VLOOKUP(A42,[2]ImportationMaterialProgrammingE!B$4:U$400,20,0))</f>
        <v/>
      </c>
      <c r="I42" s="15" t="str">
        <f>IF(VLOOKUP(A42,[2]ImportationMaterialProgrammingE!B$4:Y$400,24,0)&lt;&gt;"","Sim","Não")</f>
        <v>Não</v>
      </c>
      <c r="J42" s="15" t="str">
        <f>IF(VLOOKUP(A42,[2]ImportationMaterialProgrammingE!B$4:X$400,23,0)="DTA TRANSP",VLOOKUP(A42,[2]ImportationMaterialProgrammingE!B$4:V$400,21,0),"")</f>
        <v>04/02/2022</v>
      </c>
      <c r="K42" s="15" t="str">
        <f>IF(VLOOKUP(A42,[2]ImportationMaterialProgrammingE!B$4:Y$400,24,0)=0,"",VLOOKUP(A42,[2]ImportationMaterialProgrammingE!B$4:Y$400,24,0))</f>
        <v/>
      </c>
      <c r="M42" s="3" t="str">
        <f t="shared" si="1"/>
        <v/>
      </c>
      <c r="P42" s="16" t="str">
        <f>VLOOKUP(A42,[2]ImportationMaterialProgrammingE!B$4:AN$400,39,0)</f>
        <v>2203656904</v>
      </c>
      <c r="R42" s="17" t="str">
        <f>VLOOKUP(A42,[2]ImportationMaterialProgrammingE!B$4:F$400,5,0)</f>
        <v/>
      </c>
      <c r="T42" s="18" t="str">
        <f t="shared" ca="1" si="2"/>
        <v/>
      </c>
      <c r="V42" s="15" t="str">
        <f>VLOOKUP(A42,[2]ImportationMaterialProgrammingE!B$4:X$400,23,0)</f>
        <v>DTA TRANSP</v>
      </c>
      <c r="AA42" s="24"/>
      <c r="AB42" s="24"/>
      <c r="AC42" s="24"/>
      <c r="AD42" s="24"/>
    </row>
    <row r="43" spans="1:30" x14ac:dyDescent="0.25">
      <c r="A43" s="19">
        <v>80532926</v>
      </c>
      <c r="B43" s="20" t="s">
        <v>83</v>
      </c>
      <c r="C43" s="20" t="s">
        <v>44</v>
      </c>
      <c r="D43" s="15">
        <f>VLOOKUP(C43,[1]CC!D$3:P$20,12,0)</f>
        <v>44611</v>
      </c>
      <c r="E43" s="16" t="str">
        <f>VLOOKUP(A43,[2]ImportationMaterialProgrammingE!B$4:C$400,2,0)</f>
        <v xml:space="preserve">540200912 </v>
      </c>
      <c r="F43" s="3" t="s">
        <v>446</v>
      </c>
      <c r="G43" s="17">
        <f t="shared" ca="1" si="0"/>
        <v>85</v>
      </c>
      <c r="H43" s="15" t="str">
        <f>IF(VLOOKUP(A43,[2]ImportationMaterialProgrammingE!B$4:U$400,20,0)=0,"",VLOOKUP(A43,[2]ImportationMaterialProgrammingE!B$4:U$400,20,0))</f>
        <v>03/03/2022</v>
      </c>
      <c r="I43" s="15" t="str">
        <f>IF(VLOOKUP(A43,[2]ImportationMaterialProgrammingE!B$4:Y$400,24,0)&lt;&gt;"","Sim","Não")</f>
        <v>Não</v>
      </c>
      <c r="J43" s="15" t="str">
        <f>IF(VLOOKUP(A43,[2]ImportationMaterialProgrammingE!B$4:X$400,23,0)="DTA TRANSP",VLOOKUP(A43,[2]ImportationMaterialProgrammingE!B$4:V$400,21,0),"")</f>
        <v/>
      </c>
      <c r="K43" s="15" t="str">
        <f>IF(VLOOKUP(A43,[2]ImportationMaterialProgrammingE!B$4:Y$400,24,0)=0,"",VLOOKUP(A43,[2]ImportationMaterialProgrammingE!B$4:Y$400,24,0))</f>
        <v/>
      </c>
      <c r="M43" s="3" t="str">
        <f t="shared" si="1"/>
        <v/>
      </c>
      <c r="P43" s="16" t="str">
        <f>VLOOKUP(A43,[2]ImportationMaterialProgrammingE!B$4:AN$400,39,0)</f>
        <v xml:space="preserve">          </v>
      </c>
      <c r="R43" s="17" t="str">
        <f>VLOOKUP(A43,[2]ImportationMaterialProgrammingE!B$4:F$400,5,0)</f>
        <v/>
      </c>
      <c r="T43" s="18" t="str">
        <f t="shared" ca="1" si="2"/>
        <v/>
      </c>
      <c r="V43" s="15" t="str">
        <f>VLOOKUP(A43,[2]ImportationMaterialProgrammingE!B$4:X$400,23,0)</f>
        <v/>
      </c>
      <c r="AA43" s="24"/>
      <c r="AB43" s="24"/>
      <c r="AC43" s="24"/>
      <c r="AD43" s="24"/>
    </row>
    <row r="44" spans="1:30" x14ac:dyDescent="0.25">
      <c r="A44" s="19">
        <v>80532927</v>
      </c>
      <c r="B44" s="20" t="s">
        <v>84</v>
      </c>
      <c r="C44" s="20" t="s">
        <v>44</v>
      </c>
      <c r="D44" s="15">
        <f>VLOOKUP(C44,[1]CC!D$3:P$20,12,0)</f>
        <v>44611</v>
      </c>
      <c r="E44" s="16" t="str">
        <f>VLOOKUP(A44,[2]ImportationMaterialProgrammingE!B$4:C$400,2,0)</f>
        <v xml:space="preserve">540200913 </v>
      </c>
      <c r="F44" s="3" t="s">
        <v>446</v>
      </c>
      <c r="G44" s="17">
        <f t="shared" ca="1" si="0"/>
        <v>85</v>
      </c>
      <c r="H44" s="15" t="str">
        <f>IF(VLOOKUP(A44,[2]ImportationMaterialProgrammingE!B$4:U$400,20,0)=0,"",VLOOKUP(A44,[2]ImportationMaterialProgrammingE!B$4:U$400,20,0))</f>
        <v/>
      </c>
      <c r="I44" s="15" t="str">
        <f>IF(VLOOKUP(A44,[2]ImportationMaterialProgrammingE!B$4:Y$400,24,0)&lt;&gt;"","Sim","Não")</f>
        <v>Não</v>
      </c>
      <c r="J44" s="15" t="str">
        <f>IF(VLOOKUP(A44,[2]ImportationMaterialProgrammingE!B$4:X$400,23,0)="DTA TRANSP",VLOOKUP(A44,[2]ImportationMaterialProgrammingE!B$4:V$400,21,0),"")</f>
        <v>04/03/2022</v>
      </c>
      <c r="K44" s="15" t="str">
        <f>IF(VLOOKUP(A44,[2]ImportationMaterialProgrammingE!B$4:Y$400,24,0)=0,"",VLOOKUP(A44,[2]ImportationMaterialProgrammingE!B$4:Y$400,24,0))</f>
        <v/>
      </c>
      <c r="M44" s="3" t="str">
        <f t="shared" si="1"/>
        <v/>
      </c>
      <c r="P44" s="16" t="str">
        <f>VLOOKUP(A44,[2]ImportationMaterialProgrammingE!B$4:AN$400,39,0)</f>
        <v xml:space="preserve">          </v>
      </c>
      <c r="R44" s="17" t="str">
        <f>VLOOKUP(A44,[2]ImportationMaterialProgrammingE!B$4:F$400,5,0)</f>
        <v/>
      </c>
      <c r="T44" s="18" t="str">
        <f t="shared" ca="1" si="2"/>
        <v/>
      </c>
      <c r="V44" s="15" t="str">
        <f>VLOOKUP(A44,[2]ImportationMaterialProgrammingE!B$4:X$400,23,0)</f>
        <v>DTA TRANSP</v>
      </c>
      <c r="AA44" s="24"/>
      <c r="AB44" s="24"/>
      <c r="AC44" s="24"/>
      <c r="AD44" s="24"/>
    </row>
    <row r="45" spans="1:30" x14ac:dyDescent="0.25">
      <c r="A45" s="19">
        <v>80532928</v>
      </c>
      <c r="B45" s="20" t="s">
        <v>85</v>
      </c>
      <c r="C45" s="20" t="s">
        <v>44</v>
      </c>
      <c r="D45" s="15">
        <f>VLOOKUP(C45,[1]CC!D$3:P$20,12,0)</f>
        <v>44611</v>
      </c>
      <c r="E45" s="16" t="str">
        <f>VLOOKUP(A45,[2]ImportationMaterialProgrammingE!B$4:C$400,2,0)</f>
        <v xml:space="preserve">540200916 </v>
      </c>
      <c r="F45" s="3" t="s">
        <v>446</v>
      </c>
      <c r="G45" s="17">
        <f t="shared" ca="1" si="0"/>
        <v>85</v>
      </c>
      <c r="H45" s="15" t="str">
        <f>IF(VLOOKUP(A45,[2]ImportationMaterialProgrammingE!B$4:U$400,20,0)=0,"",VLOOKUP(A45,[2]ImportationMaterialProgrammingE!B$4:U$400,20,0))</f>
        <v>02/03/2022</v>
      </c>
      <c r="I45" s="15" t="str">
        <f>IF(VLOOKUP(A45,[2]ImportationMaterialProgrammingE!B$4:Y$400,24,0)&lt;&gt;"","Sim","Não")</f>
        <v>Não</v>
      </c>
      <c r="J45" s="15" t="str">
        <f>IF(VLOOKUP(A45,[2]ImportationMaterialProgrammingE!B$4:X$400,23,0)="DTA TRANSP",VLOOKUP(A45,[2]ImportationMaterialProgrammingE!B$4:V$400,21,0),"")</f>
        <v/>
      </c>
      <c r="K45" s="15" t="str">
        <f>IF(VLOOKUP(A45,[2]ImportationMaterialProgrammingE!B$4:Y$400,24,0)=0,"",VLOOKUP(A45,[2]ImportationMaterialProgrammingE!B$4:Y$400,24,0))</f>
        <v/>
      </c>
      <c r="M45" s="3" t="str">
        <f t="shared" si="1"/>
        <v/>
      </c>
      <c r="P45" s="16" t="str">
        <f>VLOOKUP(A45,[2]ImportationMaterialProgrammingE!B$4:AN$400,39,0)</f>
        <v xml:space="preserve">          </v>
      </c>
      <c r="R45" s="17" t="str">
        <f>VLOOKUP(A45,[2]ImportationMaterialProgrammingE!B$4:F$400,5,0)</f>
        <v/>
      </c>
      <c r="T45" s="18" t="str">
        <f t="shared" ca="1" si="2"/>
        <v/>
      </c>
      <c r="V45" s="15" t="str">
        <f>VLOOKUP(A45,[2]ImportationMaterialProgrammingE!B$4:X$400,23,0)</f>
        <v>SBL</v>
      </c>
      <c r="AA45" s="24"/>
      <c r="AB45" s="24"/>
      <c r="AC45" s="24"/>
      <c r="AD45" s="24"/>
    </row>
    <row r="46" spans="1:30" x14ac:dyDescent="0.25">
      <c r="A46" s="19">
        <v>80532930</v>
      </c>
      <c r="B46" s="20" t="s">
        <v>86</v>
      </c>
      <c r="C46" s="20" t="s">
        <v>44</v>
      </c>
      <c r="D46" s="15">
        <f>VLOOKUP(C46,[1]CC!D$3:P$20,12,0)</f>
        <v>44611</v>
      </c>
      <c r="E46" s="16" t="str">
        <f>VLOOKUP(A46,[2]ImportationMaterialProgrammingE!B$4:C$400,2,0)</f>
        <v xml:space="preserve">540200917 </v>
      </c>
      <c r="F46" s="3" t="s">
        <v>446</v>
      </c>
      <c r="G46" s="17">
        <f t="shared" ca="1" si="0"/>
        <v>85</v>
      </c>
      <c r="H46" s="15" t="str">
        <f>IF(VLOOKUP(A46,[2]ImportationMaterialProgrammingE!B$4:U$400,20,0)=0,"",VLOOKUP(A46,[2]ImportationMaterialProgrammingE!B$4:U$400,20,0))</f>
        <v>28/02/2022</v>
      </c>
      <c r="I46" s="15" t="str">
        <f>IF(VLOOKUP(A46,[2]ImportationMaterialProgrammingE!B$4:Y$400,24,0)&lt;&gt;"","Sim","Não")</f>
        <v>Não</v>
      </c>
      <c r="J46" s="15" t="str">
        <f>IF(VLOOKUP(A46,[2]ImportationMaterialProgrammingE!B$4:X$400,23,0)="DTA TRANSP",VLOOKUP(A46,[2]ImportationMaterialProgrammingE!B$4:V$400,21,0),"")</f>
        <v/>
      </c>
      <c r="K46" s="15" t="str">
        <f>IF(VLOOKUP(A46,[2]ImportationMaterialProgrammingE!B$4:Y$400,24,0)=0,"",VLOOKUP(A46,[2]ImportationMaterialProgrammingE!B$4:Y$400,24,0))</f>
        <v/>
      </c>
      <c r="M46" s="3" t="str">
        <f t="shared" si="1"/>
        <v/>
      </c>
      <c r="P46" s="16" t="str">
        <f>VLOOKUP(A46,[2]ImportationMaterialProgrammingE!B$4:AN$400,39,0)</f>
        <v xml:space="preserve">          </v>
      </c>
      <c r="R46" s="17" t="str">
        <f>VLOOKUP(A46,[2]ImportationMaterialProgrammingE!B$4:F$400,5,0)</f>
        <v/>
      </c>
      <c r="T46" s="18" t="str">
        <f t="shared" ca="1" si="2"/>
        <v/>
      </c>
      <c r="V46" s="15" t="str">
        <f>VLOOKUP(A46,[2]ImportationMaterialProgrammingE!B$4:X$400,23,0)</f>
        <v/>
      </c>
      <c r="AA46" s="24"/>
      <c r="AB46" s="24"/>
      <c r="AC46" s="24"/>
      <c r="AD46" s="24"/>
    </row>
    <row r="47" spans="1:30" x14ac:dyDescent="0.25">
      <c r="A47" s="19">
        <v>80532933</v>
      </c>
      <c r="B47" s="20" t="s">
        <v>87</v>
      </c>
      <c r="C47" s="20" t="s">
        <v>44</v>
      </c>
      <c r="D47" s="15">
        <f>VLOOKUP(C47,[1]CC!D$3:P$20,12,0)</f>
        <v>44611</v>
      </c>
      <c r="E47" s="16" t="str">
        <f>VLOOKUP(A47,[2]ImportationMaterialProgrammingE!B$4:C$400,2,0)</f>
        <v xml:space="preserve">540200914 </v>
      </c>
      <c r="F47" s="3" t="s">
        <v>446</v>
      </c>
      <c r="G47" s="17">
        <f t="shared" ca="1" si="0"/>
        <v>85</v>
      </c>
      <c r="H47" s="15" t="str">
        <f>IF(VLOOKUP(A47,[2]ImportationMaterialProgrammingE!B$4:U$400,20,0)=0,"",VLOOKUP(A47,[2]ImportationMaterialProgrammingE!B$4:U$400,20,0))</f>
        <v>04/03/2022</v>
      </c>
      <c r="I47" s="15" t="str">
        <f>IF(VLOOKUP(A47,[2]ImportationMaterialProgrammingE!B$4:Y$400,24,0)&lt;&gt;"","Sim","Não")</f>
        <v>Não</v>
      </c>
      <c r="J47" s="15" t="str">
        <f>IF(VLOOKUP(A47,[2]ImportationMaterialProgrammingE!B$4:X$400,23,0)="DTA TRANSP",VLOOKUP(A47,[2]ImportationMaterialProgrammingE!B$4:V$400,21,0),"")</f>
        <v/>
      </c>
      <c r="K47" s="15" t="str">
        <f>IF(VLOOKUP(A47,[2]ImportationMaterialProgrammingE!B$4:Y$400,24,0)=0,"",VLOOKUP(A47,[2]ImportationMaterialProgrammingE!B$4:Y$400,24,0))</f>
        <v/>
      </c>
      <c r="M47" s="3" t="str">
        <f t="shared" si="1"/>
        <v/>
      </c>
      <c r="P47" s="16" t="str">
        <f>VLOOKUP(A47,[2]ImportationMaterialProgrammingE!B$4:AN$400,39,0)</f>
        <v xml:space="preserve">          </v>
      </c>
      <c r="R47" s="17" t="str">
        <f>VLOOKUP(A47,[2]ImportationMaterialProgrammingE!B$4:F$400,5,0)</f>
        <v/>
      </c>
      <c r="T47" s="18" t="str">
        <f t="shared" ca="1" si="2"/>
        <v/>
      </c>
      <c r="V47" s="15" t="str">
        <f>VLOOKUP(A47,[2]ImportationMaterialProgrammingE!B$4:X$400,23,0)</f>
        <v/>
      </c>
      <c r="AA47" s="24"/>
      <c r="AB47" s="24"/>
      <c r="AC47" s="24"/>
      <c r="AD47" s="24"/>
    </row>
    <row r="48" spans="1:30" x14ac:dyDescent="0.25">
      <c r="A48" s="19">
        <v>80532936</v>
      </c>
      <c r="B48" s="20" t="s">
        <v>88</v>
      </c>
      <c r="C48" s="20" t="s">
        <v>44</v>
      </c>
      <c r="D48" s="15">
        <f>VLOOKUP(C48,[1]CC!D$3:P$20,12,0)</f>
        <v>44611</v>
      </c>
      <c r="E48" s="16" t="str">
        <f>VLOOKUP(A48,[2]ImportationMaterialProgrammingE!B$4:C$400,2,0)</f>
        <v xml:space="preserve">540200915 </v>
      </c>
      <c r="F48" s="3" t="s">
        <v>446</v>
      </c>
      <c r="G48" s="17">
        <f t="shared" ca="1" si="0"/>
        <v>85</v>
      </c>
      <c r="H48" s="15" t="str">
        <f>IF(VLOOKUP(A48,[2]ImportationMaterialProgrammingE!B$4:U$400,20,0)=0,"",VLOOKUP(A48,[2]ImportationMaterialProgrammingE!B$4:U$400,20,0))</f>
        <v/>
      </c>
      <c r="I48" s="15" t="str">
        <f>IF(VLOOKUP(A48,[2]ImportationMaterialProgrammingE!B$4:Y$400,24,0)&lt;&gt;"","Sim","Não")</f>
        <v>Não</v>
      </c>
      <c r="J48" s="15" t="str">
        <f>IF(VLOOKUP(A48,[2]ImportationMaterialProgrammingE!B$4:X$400,23,0)="DTA TRANSP",VLOOKUP(A48,[2]ImportationMaterialProgrammingE!B$4:V$400,21,0),"")</f>
        <v>04/03/2022</v>
      </c>
      <c r="K48" s="15" t="str">
        <f>IF(VLOOKUP(A48,[2]ImportationMaterialProgrammingE!B$4:Y$400,24,0)=0,"",VLOOKUP(A48,[2]ImportationMaterialProgrammingE!B$4:Y$400,24,0))</f>
        <v/>
      </c>
      <c r="M48" s="3" t="str">
        <f t="shared" si="1"/>
        <v/>
      </c>
      <c r="P48" s="16" t="str">
        <f>VLOOKUP(A48,[2]ImportationMaterialProgrammingE!B$4:AN$400,39,0)</f>
        <v xml:space="preserve">          </v>
      </c>
      <c r="R48" s="17" t="str">
        <f>VLOOKUP(A48,[2]ImportationMaterialProgrammingE!B$4:F$400,5,0)</f>
        <v/>
      </c>
      <c r="T48" s="18" t="str">
        <f t="shared" ca="1" si="2"/>
        <v/>
      </c>
      <c r="V48" s="15" t="str">
        <f>VLOOKUP(A48,[2]ImportationMaterialProgrammingE!B$4:X$400,23,0)</f>
        <v>DTA TRANSP</v>
      </c>
      <c r="AA48" s="24"/>
      <c r="AB48" s="24"/>
      <c r="AC48" s="24"/>
      <c r="AD48" s="24"/>
    </row>
    <row r="49" spans="1:30" x14ac:dyDescent="0.25">
      <c r="A49" s="19">
        <v>80532945</v>
      </c>
      <c r="B49" s="20" t="s">
        <v>89</v>
      </c>
      <c r="C49" s="20" t="s">
        <v>44</v>
      </c>
      <c r="D49" s="15">
        <f>VLOOKUP(C49,[1]CC!D$3:P$20,12,0)</f>
        <v>44611</v>
      </c>
      <c r="E49" s="16" t="str">
        <f>VLOOKUP(A49,[2]ImportationMaterialProgrammingE!B$4:C$400,2,0)</f>
        <v xml:space="preserve">540200921 </v>
      </c>
      <c r="F49" s="3" t="s">
        <v>446</v>
      </c>
      <c r="G49" s="17">
        <f t="shared" ca="1" si="0"/>
        <v>85</v>
      </c>
      <c r="H49" s="15" t="str">
        <f>IF(VLOOKUP(A49,[2]ImportationMaterialProgrammingE!B$4:U$400,20,0)=0,"",VLOOKUP(A49,[2]ImportationMaterialProgrammingE!B$4:U$400,20,0))</f>
        <v>21/02/2022</v>
      </c>
      <c r="I49" s="15" t="str">
        <f>IF(VLOOKUP(A49,[2]ImportationMaterialProgrammingE!B$4:Y$400,24,0)&lt;&gt;"","Sim","Não")</f>
        <v>Não</v>
      </c>
      <c r="J49" s="15" t="str">
        <f>IF(VLOOKUP(A49,[2]ImportationMaterialProgrammingE!B$4:X$400,23,0)="DTA TRANSP",VLOOKUP(A49,[2]ImportationMaterialProgrammingE!B$4:V$400,21,0),"")</f>
        <v/>
      </c>
      <c r="K49" s="15" t="str">
        <f>IF(VLOOKUP(A49,[2]ImportationMaterialProgrammingE!B$4:Y$400,24,0)=0,"",VLOOKUP(A49,[2]ImportationMaterialProgrammingE!B$4:Y$400,24,0))</f>
        <v/>
      </c>
      <c r="M49" s="3" t="str">
        <f t="shared" si="1"/>
        <v/>
      </c>
      <c r="P49" s="16" t="str">
        <f>VLOOKUP(A49,[2]ImportationMaterialProgrammingE!B$4:AN$400,39,0)</f>
        <v>2203405855</v>
      </c>
      <c r="R49" s="17" t="str">
        <f>VLOOKUP(A49,[2]ImportationMaterialProgrammingE!B$4:F$400,5,0)</f>
        <v>VERDE</v>
      </c>
      <c r="T49" s="18" t="str">
        <f t="shared" ca="1" si="2"/>
        <v/>
      </c>
      <c r="V49" s="15" t="str">
        <f>VLOOKUP(A49,[2]ImportationMaterialProgrammingE!B$4:X$400,23,0)</f>
        <v>FINALIZADO</v>
      </c>
      <c r="AA49" s="24"/>
      <c r="AB49" s="24"/>
      <c r="AC49" s="24"/>
      <c r="AD49" s="24"/>
    </row>
    <row r="50" spans="1:30" x14ac:dyDescent="0.25">
      <c r="A50" s="19">
        <v>80532956</v>
      </c>
      <c r="B50" s="20" t="s">
        <v>90</v>
      </c>
      <c r="C50" s="20" t="s">
        <v>44</v>
      </c>
      <c r="D50" s="15">
        <f>VLOOKUP(C50,[1]CC!D$3:P$20,12,0)</f>
        <v>44611</v>
      </c>
      <c r="E50" s="16" t="str">
        <f>VLOOKUP(A50,[2]ImportationMaterialProgrammingE!B$4:C$400,2,0)</f>
        <v xml:space="preserve">540200923 </v>
      </c>
      <c r="F50" s="3" t="s">
        <v>446</v>
      </c>
      <c r="G50" s="17">
        <f t="shared" ca="1" si="0"/>
        <v>85</v>
      </c>
      <c r="H50" s="15" t="str">
        <f>IF(VLOOKUP(A50,[2]ImportationMaterialProgrammingE!B$4:U$400,20,0)=0,"",VLOOKUP(A50,[2]ImportationMaterialProgrammingE!B$4:U$400,20,0))</f>
        <v>22/02/2022</v>
      </c>
      <c r="I50" s="15" t="str">
        <f>IF(VLOOKUP(A50,[2]ImportationMaterialProgrammingE!B$4:Y$400,24,0)&lt;&gt;"","Sim","Não")</f>
        <v>Não</v>
      </c>
      <c r="J50" s="15" t="str">
        <f>IF(VLOOKUP(A50,[2]ImportationMaterialProgrammingE!B$4:X$400,23,0)="DTA TRANSP",VLOOKUP(A50,[2]ImportationMaterialProgrammingE!B$4:V$400,21,0),"")</f>
        <v/>
      </c>
      <c r="K50" s="15" t="str">
        <f>IF(VLOOKUP(A50,[2]ImportationMaterialProgrammingE!B$4:Y$400,24,0)=0,"",VLOOKUP(A50,[2]ImportationMaterialProgrammingE!B$4:Y$400,24,0))</f>
        <v/>
      </c>
      <c r="M50" s="3" t="str">
        <f t="shared" si="1"/>
        <v/>
      </c>
      <c r="P50" s="16" t="str">
        <f>VLOOKUP(A50,[2]ImportationMaterialProgrammingE!B$4:AN$400,39,0)</f>
        <v>2203508441</v>
      </c>
      <c r="R50" s="17" t="str">
        <f>VLOOKUP(A50,[2]ImportationMaterialProgrammingE!B$4:F$400,5,0)</f>
        <v>VERDE</v>
      </c>
      <c r="T50" s="18" t="str">
        <f t="shared" ca="1" si="2"/>
        <v/>
      </c>
      <c r="V50" s="15" t="str">
        <f>VLOOKUP(A50,[2]ImportationMaterialProgrammingE!B$4:X$400,23,0)</f>
        <v>MBB</v>
      </c>
      <c r="AA50" s="24"/>
      <c r="AB50" s="24"/>
      <c r="AC50" s="24"/>
      <c r="AD50" s="24"/>
    </row>
    <row r="51" spans="1:30" x14ac:dyDescent="0.25">
      <c r="A51" s="19">
        <v>80532971</v>
      </c>
      <c r="B51" s="20" t="s">
        <v>91</v>
      </c>
      <c r="C51" s="20" t="s">
        <v>44</v>
      </c>
      <c r="D51" s="15">
        <f>VLOOKUP(C51,[1]CC!D$3:P$20,12,0)</f>
        <v>44611</v>
      </c>
      <c r="E51" s="16" t="str">
        <f>VLOOKUP(A51,[2]ImportationMaterialProgrammingE!B$4:C$400,2,0)</f>
        <v xml:space="preserve">540200922 </v>
      </c>
      <c r="F51" s="3" t="s">
        <v>446</v>
      </c>
      <c r="G51" s="17">
        <f t="shared" ca="1" si="0"/>
        <v>85</v>
      </c>
      <c r="H51" s="15" t="str">
        <f>IF(VLOOKUP(A51,[2]ImportationMaterialProgrammingE!B$4:U$400,20,0)=0,"",VLOOKUP(A51,[2]ImportationMaterialProgrammingE!B$4:U$400,20,0))</f>
        <v>22/02/2022</v>
      </c>
      <c r="I51" s="15" t="str">
        <f>IF(VLOOKUP(A51,[2]ImportationMaterialProgrammingE!B$4:Y$400,24,0)&lt;&gt;"","Sim","Não")</f>
        <v>Não</v>
      </c>
      <c r="J51" s="15" t="str">
        <f>IF(VLOOKUP(A51,[2]ImportationMaterialProgrammingE!B$4:X$400,23,0)="DTA TRANSP",VLOOKUP(A51,[2]ImportationMaterialProgrammingE!B$4:V$400,21,0),"")</f>
        <v/>
      </c>
      <c r="K51" s="15" t="str">
        <f>IF(VLOOKUP(A51,[2]ImportationMaterialProgrammingE!B$4:Y$400,24,0)=0,"",VLOOKUP(A51,[2]ImportationMaterialProgrammingE!B$4:Y$400,24,0))</f>
        <v/>
      </c>
      <c r="M51" s="3" t="str">
        <f t="shared" si="1"/>
        <v/>
      </c>
      <c r="P51" s="16" t="str">
        <f>VLOOKUP(A51,[2]ImportationMaterialProgrammingE!B$4:AN$400,39,0)</f>
        <v>2203427670</v>
      </c>
      <c r="R51" s="17" t="str">
        <f>VLOOKUP(A51,[2]ImportationMaterialProgrammingE!B$4:F$400,5,0)</f>
        <v>VERDE</v>
      </c>
      <c r="T51" s="18" t="str">
        <f t="shared" ca="1" si="2"/>
        <v/>
      </c>
      <c r="V51" s="15" t="str">
        <f>VLOOKUP(A51,[2]ImportationMaterialProgrammingE!B$4:X$400,23,0)</f>
        <v>SBL</v>
      </c>
      <c r="AA51" s="24"/>
      <c r="AB51" s="24"/>
      <c r="AC51" s="24"/>
      <c r="AD51" s="24"/>
    </row>
    <row r="52" spans="1:30" x14ac:dyDescent="0.25">
      <c r="A52" s="19">
        <v>80532991</v>
      </c>
      <c r="B52" s="20" t="s">
        <v>92</v>
      </c>
      <c r="C52" s="20" t="s">
        <v>44</v>
      </c>
      <c r="D52" s="15">
        <f>VLOOKUP(C52,[1]CC!D$3:P$20,12,0)</f>
        <v>44611</v>
      </c>
      <c r="E52" s="16" t="str">
        <f>VLOOKUP(A52,[2]ImportationMaterialProgrammingE!B$4:C$400,2,0)</f>
        <v xml:space="preserve">540200924 </v>
      </c>
      <c r="F52" s="3" t="s">
        <v>446</v>
      </c>
      <c r="G52" s="17">
        <f t="shared" ca="1" si="0"/>
        <v>85</v>
      </c>
      <c r="H52" s="15" t="str">
        <f>IF(VLOOKUP(A52,[2]ImportationMaterialProgrammingE!B$4:U$400,20,0)=0,"",VLOOKUP(A52,[2]ImportationMaterialProgrammingE!B$4:U$400,20,0))</f>
        <v>21/02/2022</v>
      </c>
      <c r="I52" s="15" t="str">
        <f>IF(VLOOKUP(A52,[2]ImportationMaterialProgrammingE!B$4:Y$400,24,0)&lt;&gt;"","Sim","Não")</f>
        <v>Não</v>
      </c>
      <c r="J52" s="15" t="str">
        <f>IF(VLOOKUP(A52,[2]ImportationMaterialProgrammingE!B$4:X$400,23,0)="DTA TRANSP",VLOOKUP(A52,[2]ImportationMaterialProgrammingE!B$4:V$400,21,0),"")</f>
        <v/>
      </c>
      <c r="K52" s="15" t="str">
        <f>IF(VLOOKUP(A52,[2]ImportationMaterialProgrammingE!B$4:Y$400,24,0)=0,"",VLOOKUP(A52,[2]ImportationMaterialProgrammingE!B$4:Y$400,24,0))</f>
        <v/>
      </c>
      <c r="M52" s="3" t="str">
        <f t="shared" si="1"/>
        <v/>
      </c>
      <c r="P52" s="16" t="str">
        <f>VLOOKUP(A52,[2]ImportationMaterialProgrammingE!B$4:AN$400,39,0)</f>
        <v>2203406266</v>
      </c>
      <c r="R52" s="17" t="str">
        <f>VLOOKUP(A52,[2]ImportationMaterialProgrammingE!B$4:F$400,5,0)</f>
        <v>VERDE</v>
      </c>
      <c r="T52" s="18" t="str">
        <f t="shared" ca="1" si="2"/>
        <v/>
      </c>
      <c r="V52" s="15" t="str">
        <f>VLOOKUP(A52,[2]ImportationMaterialProgrammingE!B$4:X$400,23,0)</f>
        <v>FINALIZADO</v>
      </c>
      <c r="AA52" s="24"/>
      <c r="AB52" s="24"/>
      <c r="AC52" s="24"/>
      <c r="AD52" s="24"/>
    </row>
    <row r="53" spans="1:30" x14ac:dyDescent="0.25">
      <c r="A53" s="19">
        <v>80533001</v>
      </c>
      <c r="B53" s="20" t="s">
        <v>93</v>
      </c>
      <c r="C53" s="20" t="s">
        <v>44</v>
      </c>
      <c r="D53" s="15">
        <f>VLOOKUP(C53,[1]CC!D$3:P$20,12,0)</f>
        <v>44611</v>
      </c>
      <c r="E53" s="16" t="str">
        <f>VLOOKUP(A53,[2]ImportationMaterialProgrammingE!B$4:C$400,2,0)</f>
        <v xml:space="preserve">540200925 </v>
      </c>
      <c r="F53" s="3" t="s">
        <v>446</v>
      </c>
      <c r="G53" s="17">
        <f t="shared" ca="1" si="0"/>
        <v>85</v>
      </c>
      <c r="H53" s="15" t="str">
        <f>IF(VLOOKUP(A53,[2]ImportationMaterialProgrammingE!B$4:U$400,20,0)=0,"",VLOOKUP(A53,[2]ImportationMaterialProgrammingE!B$4:U$400,20,0))</f>
        <v>23/02/2022</v>
      </c>
      <c r="I53" s="15" t="str">
        <f>IF(VLOOKUP(A53,[2]ImportationMaterialProgrammingE!B$4:Y$400,24,0)&lt;&gt;"","Sim","Não")</f>
        <v>Não</v>
      </c>
      <c r="J53" s="15" t="str">
        <f>IF(VLOOKUP(A53,[2]ImportationMaterialProgrammingE!B$4:X$400,23,0)="DTA TRANSP",VLOOKUP(A53,[2]ImportationMaterialProgrammingE!B$4:V$400,21,0),"")</f>
        <v/>
      </c>
      <c r="K53" s="15" t="str">
        <f>IF(VLOOKUP(A53,[2]ImportationMaterialProgrammingE!B$4:Y$400,24,0)=0,"",VLOOKUP(A53,[2]ImportationMaterialProgrammingE!B$4:Y$400,24,0))</f>
        <v/>
      </c>
      <c r="M53" s="3" t="str">
        <f t="shared" si="1"/>
        <v/>
      </c>
      <c r="P53" s="16" t="str">
        <f>VLOOKUP(A53,[2]ImportationMaterialProgrammingE!B$4:AN$400,39,0)</f>
        <v>2203412401</v>
      </c>
      <c r="R53" s="17" t="str">
        <f>VLOOKUP(A53,[2]ImportationMaterialProgrammingE!B$4:F$400,5,0)</f>
        <v>VERDE</v>
      </c>
      <c r="T53" s="18" t="str">
        <f t="shared" ca="1" si="2"/>
        <v/>
      </c>
      <c r="V53" s="15" t="str">
        <f>VLOOKUP(A53,[2]ImportationMaterialProgrammingE!B$4:X$400,23,0)</f>
        <v>MBB</v>
      </c>
      <c r="AA53" s="24"/>
      <c r="AB53" s="24"/>
      <c r="AC53" s="24"/>
      <c r="AD53" s="24"/>
    </row>
    <row r="54" spans="1:30" x14ac:dyDescent="0.25">
      <c r="A54" s="19">
        <v>80533002</v>
      </c>
      <c r="B54" s="20" t="s">
        <v>94</v>
      </c>
      <c r="C54" s="20" t="s">
        <v>44</v>
      </c>
      <c r="D54" s="15">
        <f>VLOOKUP(C54,[1]CC!D$3:P$20,12,0)</f>
        <v>44611</v>
      </c>
      <c r="E54" s="16" t="str">
        <f>VLOOKUP(A54,[2]ImportationMaterialProgrammingE!B$4:C$400,2,0)</f>
        <v xml:space="preserve">540200926 </v>
      </c>
      <c r="F54" s="3" t="s">
        <v>446</v>
      </c>
      <c r="G54" s="17">
        <f t="shared" ca="1" si="0"/>
        <v>85</v>
      </c>
      <c r="H54" s="15" t="str">
        <f>IF(VLOOKUP(A54,[2]ImportationMaterialProgrammingE!B$4:U$400,20,0)=0,"",VLOOKUP(A54,[2]ImportationMaterialProgrammingE!B$4:U$400,20,0))</f>
        <v>22/02/2022</v>
      </c>
      <c r="I54" s="15" t="str">
        <f>IF(VLOOKUP(A54,[2]ImportationMaterialProgrammingE!B$4:Y$400,24,0)&lt;&gt;"","Sim","Não")</f>
        <v>Não</v>
      </c>
      <c r="J54" s="15" t="str">
        <f>IF(VLOOKUP(A54,[2]ImportationMaterialProgrammingE!B$4:X$400,23,0)="DTA TRANSP",VLOOKUP(A54,[2]ImportationMaterialProgrammingE!B$4:V$400,21,0),"")</f>
        <v/>
      </c>
      <c r="K54" s="15" t="str">
        <f>IF(VLOOKUP(A54,[2]ImportationMaterialProgrammingE!B$4:Y$400,24,0)=0,"",VLOOKUP(A54,[2]ImportationMaterialProgrammingE!B$4:Y$400,24,0))</f>
        <v/>
      </c>
      <c r="M54" s="3" t="str">
        <f t="shared" si="1"/>
        <v/>
      </c>
      <c r="P54" s="16" t="str">
        <f>VLOOKUP(A54,[2]ImportationMaterialProgrammingE!B$4:AN$400,39,0)</f>
        <v>2203427808</v>
      </c>
      <c r="R54" s="17" t="str">
        <f>VLOOKUP(A54,[2]ImportationMaterialProgrammingE!B$4:F$400,5,0)</f>
        <v>VERDE</v>
      </c>
      <c r="T54" s="18" t="str">
        <f t="shared" ca="1" si="2"/>
        <v/>
      </c>
      <c r="V54" s="15" t="str">
        <f>VLOOKUP(A54,[2]ImportationMaterialProgrammingE!B$4:X$400,23,0)</f>
        <v>FINALIZADO</v>
      </c>
      <c r="AA54" s="24"/>
      <c r="AB54" s="24"/>
      <c r="AC54" s="24"/>
      <c r="AD54" s="24"/>
    </row>
    <row r="55" spans="1:30" x14ac:dyDescent="0.25">
      <c r="A55" s="19">
        <v>80533006</v>
      </c>
      <c r="B55" s="20" t="s">
        <v>95</v>
      </c>
      <c r="C55" s="20" t="s">
        <v>44</v>
      </c>
      <c r="D55" s="15">
        <f>VLOOKUP(C55,[1]CC!D$3:P$20,12,0)</f>
        <v>44611</v>
      </c>
      <c r="E55" s="16" t="str">
        <f>VLOOKUP(A55,[2]ImportationMaterialProgrammingE!B$4:C$400,2,0)</f>
        <v xml:space="preserve">540200927 </v>
      </c>
      <c r="F55" s="3" t="s">
        <v>446</v>
      </c>
      <c r="G55" s="17">
        <f t="shared" ca="1" si="0"/>
        <v>85</v>
      </c>
      <c r="H55" s="15" t="str">
        <f>IF(VLOOKUP(A55,[2]ImportationMaterialProgrammingE!B$4:U$400,20,0)=0,"",VLOOKUP(A55,[2]ImportationMaterialProgrammingE!B$4:U$400,20,0))</f>
        <v>23/02/2022</v>
      </c>
      <c r="I55" s="15" t="str">
        <f>IF(VLOOKUP(A55,[2]ImportationMaterialProgrammingE!B$4:Y$400,24,0)&lt;&gt;"","Sim","Não")</f>
        <v>Não</v>
      </c>
      <c r="J55" s="15" t="str">
        <f>IF(VLOOKUP(A55,[2]ImportationMaterialProgrammingE!B$4:X$400,23,0)="DTA TRANSP",VLOOKUP(A55,[2]ImportationMaterialProgrammingE!B$4:V$400,21,0),"")</f>
        <v/>
      </c>
      <c r="K55" s="15" t="str">
        <f>IF(VLOOKUP(A55,[2]ImportationMaterialProgrammingE!B$4:Y$400,24,0)=0,"",VLOOKUP(A55,[2]ImportationMaterialProgrammingE!B$4:Y$400,24,0))</f>
        <v/>
      </c>
      <c r="M55" s="3" t="str">
        <f t="shared" si="1"/>
        <v/>
      </c>
      <c r="P55" s="16" t="str">
        <f>VLOOKUP(A55,[2]ImportationMaterialProgrammingE!B$4:AN$400,39,0)</f>
        <v>2203522797</v>
      </c>
      <c r="R55" s="17" t="str">
        <f>VLOOKUP(A55,[2]ImportationMaterialProgrammingE!B$4:F$400,5,0)</f>
        <v>VERDE</v>
      </c>
      <c r="T55" s="18" t="str">
        <f t="shared" ca="1" si="2"/>
        <v/>
      </c>
      <c r="V55" s="15" t="str">
        <f>VLOOKUP(A55,[2]ImportationMaterialProgrammingE!B$4:X$400,23,0)</f>
        <v>SBL</v>
      </c>
      <c r="AA55" s="24"/>
      <c r="AB55" s="24"/>
      <c r="AC55" s="24"/>
      <c r="AD55" s="24"/>
    </row>
    <row r="56" spans="1:30" x14ac:dyDescent="0.25">
      <c r="A56" s="19">
        <v>80533008</v>
      </c>
      <c r="B56" s="20" t="s">
        <v>96</v>
      </c>
      <c r="C56" s="20" t="s">
        <v>44</v>
      </c>
      <c r="D56" s="15">
        <f>VLOOKUP(C56,[1]CC!D$3:P$20,12,0)</f>
        <v>44611</v>
      </c>
      <c r="E56" s="16" t="str">
        <f>VLOOKUP(A56,[2]ImportationMaterialProgrammingE!B$4:C$400,2,0)</f>
        <v xml:space="preserve">540200928 </v>
      </c>
      <c r="F56" s="3" t="s">
        <v>446</v>
      </c>
      <c r="G56" s="17">
        <f t="shared" ca="1" si="0"/>
        <v>85</v>
      </c>
      <c r="H56" s="15" t="str">
        <f>IF(VLOOKUP(A56,[2]ImportationMaterialProgrammingE!B$4:U$400,20,0)=0,"",VLOOKUP(A56,[2]ImportationMaterialProgrammingE!B$4:U$400,20,0))</f>
        <v>21/02/2022</v>
      </c>
      <c r="I56" s="15" t="str">
        <f>IF(VLOOKUP(A56,[2]ImportationMaterialProgrammingE!B$4:Y$400,24,0)&lt;&gt;"","Sim","Não")</f>
        <v>Não</v>
      </c>
      <c r="J56" s="15" t="str">
        <f>IF(VLOOKUP(A56,[2]ImportationMaterialProgrammingE!B$4:X$400,23,0)="DTA TRANSP",VLOOKUP(A56,[2]ImportationMaterialProgrammingE!B$4:V$400,21,0),"")</f>
        <v/>
      </c>
      <c r="K56" s="15" t="str">
        <f>IF(VLOOKUP(A56,[2]ImportationMaterialProgrammingE!B$4:Y$400,24,0)=0,"",VLOOKUP(A56,[2]ImportationMaterialProgrammingE!B$4:Y$400,24,0))</f>
        <v/>
      </c>
      <c r="M56" s="3" t="str">
        <f t="shared" si="1"/>
        <v/>
      </c>
      <c r="P56" s="16" t="str">
        <f>VLOOKUP(A56,[2]ImportationMaterialProgrammingE!B$4:AN$400,39,0)</f>
        <v>2203406150</v>
      </c>
      <c r="R56" s="17" t="str">
        <f>VLOOKUP(A56,[2]ImportationMaterialProgrammingE!B$4:F$400,5,0)</f>
        <v>VERDE</v>
      </c>
      <c r="T56" s="18" t="str">
        <f t="shared" ca="1" si="2"/>
        <v/>
      </c>
      <c r="V56" s="15" t="str">
        <f>VLOOKUP(A56,[2]ImportationMaterialProgrammingE!B$4:X$400,23,0)</f>
        <v>FINALIZADO</v>
      </c>
      <c r="AA56" s="24"/>
      <c r="AB56" s="24"/>
      <c r="AC56" s="24"/>
      <c r="AD56" s="24"/>
    </row>
    <row r="57" spans="1:30" x14ac:dyDescent="0.25">
      <c r="A57" s="19">
        <v>80533010</v>
      </c>
      <c r="B57" s="20" t="s">
        <v>97</v>
      </c>
      <c r="C57" s="20" t="s">
        <v>44</v>
      </c>
      <c r="D57" s="15">
        <f>VLOOKUP(C57,[1]CC!D$3:P$20,12,0)</f>
        <v>44611</v>
      </c>
      <c r="E57" s="16" t="str">
        <f>VLOOKUP(A57,[2]ImportationMaterialProgrammingE!B$4:C$400,2,0)</f>
        <v xml:space="preserve">540200929 </v>
      </c>
      <c r="F57" s="3" t="s">
        <v>446</v>
      </c>
      <c r="G57" s="17">
        <f t="shared" ca="1" si="0"/>
        <v>85</v>
      </c>
      <c r="H57" s="15" t="str">
        <f>IF(VLOOKUP(A57,[2]ImportationMaterialProgrammingE!B$4:U$400,20,0)=0,"",VLOOKUP(A57,[2]ImportationMaterialProgrammingE!B$4:U$400,20,0))</f>
        <v>21/02/2022</v>
      </c>
      <c r="I57" s="15" t="str">
        <f>IF(VLOOKUP(A57,[2]ImportationMaterialProgrammingE!B$4:Y$400,24,0)&lt;&gt;"","Sim","Não")</f>
        <v>Não</v>
      </c>
      <c r="J57" s="15" t="str">
        <f>IF(VLOOKUP(A57,[2]ImportationMaterialProgrammingE!B$4:X$400,23,0)="DTA TRANSP",VLOOKUP(A57,[2]ImportationMaterialProgrammingE!B$4:V$400,21,0),"")</f>
        <v/>
      </c>
      <c r="K57" s="15" t="str">
        <f>IF(VLOOKUP(A57,[2]ImportationMaterialProgrammingE!B$4:Y$400,24,0)=0,"",VLOOKUP(A57,[2]ImportationMaterialProgrammingE!B$4:Y$400,24,0))</f>
        <v/>
      </c>
      <c r="M57" s="3" t="str">
        <f t="shared" si="1"/>
        <v/>
      </c>
      <c r="P57" s="16" t="str">
        <f>VLOOKUP(A57,[2]ImportationMaterialProgrammingE!B$4:AN$400,39,0)</f>
        <v>2203404808</v>
      </c>
      <c r="R57" s="17" t="str">
        <f>VLOOKUP(A57,[2]ImportationMaterialProgrammingE!B$4:F$400,5,0)</f>
        <v>VERDE</v>
      </c>
      <c r="T57" s="18" t="str">
        <f t="shared" ca="1" si="2"/>
        <v/>
      </c>
      <c r="V57" s="15" t="str">
        <f>VLOOKUP(A57,[2]ImportationMaterialProgrammingE!B$4:X$400,23,0)</f>
        <v>FINALIZADO</v>
      </c>
      <c r="AA57" s="24"/>
      <c r="AB57" s="24"/>
      <c r="AC57" s="24"/>
      <c r="AD57" s="24"/>
    </row>
    <row r="58" spans="1:30" x14ac:dyDescent="0.25">
      <c r="A58" s="19">
        <v>80533042</v>
      </c>
      <c r="B58" s="20" t="s">
        <v>98</v>
      </c>
      <c r="C58" s="20" t="s">
        <v>44</v>
      </c>
      <c r="D58" s="15">
        <f>VLOOKUP(C58,[1]CC!D$3:P$20,12,0)</f>
        <v>44611</v>
      </c>
      <c r="E58" s="16" t="str">
        <f>VLOOKUP(A58,[2]ImportationMaterialProgrammingE!B$4:C$400,2,0)</f>
        <v xml:space="preserve">540200933 </v>
      </c>
      <c r="F58" s="3" t="s">
        <v>446</v>
      </c>
      <c r="G58" s="17">
        <f t="shared" ca="1" si="0"/>
        <v>85</v>
      </c>
      <c r="H58" s="15" t="str">
        <f>IF(VLOOKUP(A58,[2]ImportationMaterialProgrammingE!B$4:U$400,20,0)=0,"",VLOOKUP(A58,[2]ImportationMaterialProgrammingE!B$4:U$400,20,0))</f>
        <v>22/02/2022</v>
      </c>
      <c r="I58" s="15" t="str">
        <f>IF(VLOOKUP(A58,[2]ImportationMaterialProgrammingE!B$4:Y$400,24,0)&lt;&gt;"","Sim","Não")</f>
        <v>Não</v>
      </c>
      <c r="J58" s="15" t="str">
        <f>IF(VLOOKUP(A58,[2]ImportationMaterialProgrammingE!B$4:X$400,23,0)="DTA TRANSP",VLOOKUP(A58,[2]ImportationMaterialProgrammingE!B$4:V$400,21,0),"")</f>
        <v/>
      </c>
      <c r="K58" s="15" t="str">
        <f>IF(VLOOKUP(A58,[2]ImportationMaterialProgrammingE!B$4:Y$400,24,0)=0,"",VLOOKUP(A58,[2]ImportationMaterialProgrammingE!B$4:Y$400,24,0))</f>
        <v/>
      </c>
      <c r="M58" s="3" t="str">
        <f t="shared" si="1"/>
        <v/>
      </c>
      <c r="P58" s="16" t="str">
        <f>VLOOKUP(A58,[2]ImportationMaterialProgrammingE!B$4:AN$400,39,0)</f>
        <v>2203427816</v>
      </c>
      <c r="R58" s="17" t="str">
        <f>VLOOKUP(A58,[2]ImportationMaterialProgrammingE!B$4:F$400,5,0)</f>
        <v>VERDE</v>
      </c>
      <c r="T58" s="18" t="str">
        <f t="shared" ca="1" si="2"/>
        <v/>
      </c>
      <c r="V58" s="15" t="str">
        <f>VLOOKUP(A58,[2]ImportationMaterialProgrammingE!B$4:X$400,23,0)</f>
        <v>FINALIZADO</v>
      </c>
      <c r="AA58" s="24"/>
      <c r="AB58" s="24"/>
      <c r="AC58" s="24"/>
      <c r="AD58" s="24"/>
    </row>
    <row r="59" spans="1:30" x14ac:dyDescent="0.25">
      <c r="A59" s="19">
        <v>80533046</v>
      </c>
      <c r="B59" s="20" t="s">
        <v>99</v>
      </c>
      <c r="C59" s="20" t="s">
        <v>44</v>
      </c>
      <c r="D59" s="15">
        <f>VLOOKUP(C59,[1]CC!D$3:P$20,12,0)</f>
        <v>44611</v>
      </c>
      <c r="E59" s="16" t="str">
        <f>VLOOKUP(A59,[2]ImportationMaterialProgrammingE!B$4:C$400,2,0)</f>
        <v xml:space="preserve">540200930 </v>
      </c>
      <c r="F59" s="3" t="s">
        <v>446</v>
      </c>
      <c r="G59" s="17">
        <f t="shared" ca="1" si="0"/>
        <v>85</v>
      </c>
      <c r="H59" s="15" t="str">
        <f>IF(VLOOKUP(A59,[2]ImportationMaterialProgrammingE!B$4:U$400,20,0)=0,"",VLOOKUP(A59,[2]ImportationMaterialProgrammingE!B$4:U$400,20,0))</f>
        <v>23/02/2022</v>
      </c>
      <c r="I59" s="15" t="str">
        <f>IF(VLOOKUP(A59,[2]ImportationMaterialProgrammingE!B$4:Y$400,24,0)&lt;&gt;"","Sim","Não")</f>
        <v>Não</v>
      </c>
      <c r="J59" s="15" t="str">
        <f>IF(VLOOKUP(A59,[2]ImportationMaterialProgrammingE!B$4:X$400,23,0)="DTA TRANSP",VLOOKUP(A59,[2]ImportationMaterialProgrammingE!B$4:V$400,21,0),"")</f>
        <v/>
      </c>
      <c r="K59" s="15" t="str">
        <f>IF(VLOOKUP(A59,[2]ImportationMaterialProgrammingE!B$4:Y$400,24,0)=0,"",VLOOKUP(A59,[2]ImportationMaterialProgrammingE!B$4:Y$400,24,0))</f>
        <v/>
      </c>
      <c r="M59" s="3" t="str">
        <f t="shared" si="1"/>
        <v/>
      </c>
      <c r="P59" s="16" t="str">
        <f>VLOOKUP(A59,[2]ImportationMaterialProgrammingE!B$4:AN$400,39,0)</f>
        <v>2203431694</v>
      </c>
      <c r="R59" s="17" t="str">
        <f>VLOOKUP(A59,[2]ImportationMaterialProgrammingE!B$4:F$400,5,0)</f>
        <v>VERDE</v>
      </c>
      <c r="T59" s="18" t="str">
        <f t="shared" ca="1" si="2"/>
        <v/>
      </c>
      <c r="V59" s="15" t="str">
        <f>VLOOKUP(A59,[2]ImportationMaterialProgrammingE!B$4:X$400,23,0)</f>
        <v>FINALIZADO</v>
      </c>
      <c r="AA59" s="24"/>
      <c r="AB59" s="24"/>
      <c r="AC59" s="24"/>
      <c r="AD59" s="24"/>
    </row>
    <row r="60" spans="1:30" x14ac:dyDescent="0.25">
      <c r="A60" s="19">
        <v>80533047</v>
      </c>
      <c r="B60" s="20" t="s">
        <v>100</v>
      </c>
      <c r="C60" s="20" t="s">
        <v>44</v>
      </c>
      <c r="D60" s="15">
        <f>VLOOKUP(C60,[1]CC!D$3:P$20,12,0)</f>
        <v>44611</v>
      </c>
      <c r="E60" s="16" t="str">
        <f>VLOOKUP(A60,[2]ImportationMaterialProgrammingE!B$4:C$400,2,0)</f>
        <v xml:space="preserve">540200931 </v>
      </c>
      <c r="F60" s="3" t="s">
        <v>446</v>
      </c>
      <c r="G60" s="17">
        <f t="shared" ca="1" si="0"/>
        <v>85</v>
      </c>
      <c r="H60" s="15" t="str">
        <f>IF(VLOOKUP(A60,[2]ImportationMaterialProgrammingE!B$4:U$400,20,0)=0,"",VLOOKUP(A60,[2]ImportationMaterialProgrammingE!B$4:U$400,20,0))</f>
        <v>02/03/2022</v>
      </c>
      <c r="I60" s="15" t="str">
        <f>IF(VLOOKUP(A60,[2]ImportationMaterialProgrammingE!B$4:Y$400,24,0)&lt;&gt;"","Sim","Não")</f>
        <v>Não</v>
      </c>
      <c r="J60" s="15" t="str">
        <f>IF(VLOOKUP(A60,[2]ImportationMaterialProgrammingE!B$4:X$400,23,0)="DTA TRANSP",VLOOKUP(A60,[2]ImportationMaterialProgrammingE!B$4:V$400,21,0),"")</f>
        <v/>
      </c>
      <c r="K60" s="15" t="str">
        <f>IF(VLOOKUP(A60,[2]ImportationMaterialProgrammingE!B$4:Y$400,24,0)=0,"",VLOOKUP(A60,[2]ImportationMaterialProgrammingE!B$4:Y$400,24,0))</f>
        <v/>
      </c>
      <c r="M60" s="3" t="str">
        <f t="shared" si="1"/>
        <v/>
      </c>
      <c r="P60" s="16" t="str">
        <f>VLOOKUP(A60,[2]ImportationMaterialProgrammingE!B$4:AN$400,39,0)</f>
        <v xml:space="preserve">          </v>
      </c>
      <c r="R60" s="17" t="str">
        <f>VLOOKUP(A60,[2]ImportationMaterialProgrammingE!B$4:F$400,5,0)</f>
        <v/>
      </c>
      <c r="T60" s="18" t="str">
        <f t="shared" ca="1" si="2"/>
        <v/>
      </c>
      <c r="V60" s="15" t="str">
        <f>VLOOKUP(A60,[2]ImportationMaterialProgrammingE!B$4:X$400,23,0)</f>
        <v>SBL</v>
      </c>
      <c r="AA60" s="24"/>
      <c r="AB60" s="24"/>
      <c r="AC60" s="24"/>
      <c r="AD60" s="24"/>
    </row>
    <row r="61" spans="1:30" x14ac:dyDescent="0.25">
      <c r="A61" s="19">
        <v>80533049</v>
      </c>
      <c r="B61" s="20" t="s">
        <v>101</v>
      </c>
      <c r="C61" s="20" t="s">
        <v>44</v>
      </c>
      <c r="D61" s="15">
        <f>VLOOKUP(C61,[1]CC!D$3:P$20,12,0)</f>
        <v>44611</v>
      </c>
      <c r="E61" s="16" t="str">
        <f>VLOOKUP(A61,[2]ImportationMaterialProgrammingE!B$4:C$400,2,0)</f>
        <v xml:space="preserve">540200932 </v>
      </c>
      <c r="F61" s="3" t="s">
        <v>446</v>
      </c>
      <c r="G61" s="17">
        <f t="shared" ca="1" si="0"/>
        <v>85</v>
      </c>
      <c r="H61" s="15" t="str">
        <f>IF(VLOOKUP(A61,[2]ImportationMaterialProgrammingE!B$4:U$400,20,0)=0,"",VLOOKUP(A61,[2]ImportationMaterialProgrammingE!B$4:U$400,20,0))</f>
        <v/>
      </c>
      <c r="I61" s="15" t="str">
        <f>IF(VLOOKUP(A61,[2]ImportationMaterialProgrammingE!B$4:Y$400,24,0)&lt;&gt;"","Sim","Não")</f>
        <v>Não</v>
      </c>
      <c r="J61" s="15" t="str">
        <f>IF(VLOOKUP(A61,[2]ImportationMaterialProgrammingE!B$4:X$400,23,0)="DTA TRANSP",VLOOKUP(A61,[2]ImportationMaterialProgrammingE!B$4:V$400,21,0),"")</f>
        <v/>
      </c>
      <c r="K61" s="15" t="str">
        <f>IF(VLOOKUP(A61,[2]ImportationMaterialProgrammingE!B$4:Y$400,24,0)=0,"",VLOOKUP(A61,[2]ImportationMaterialProgrammingE!B$4:Y$400,24,0))</f>
        <v/>
      </c>
      <c r="M61" s="3" t="str">
        <f t="shared" si="1"/>
        <v/>
      </c>
      <c r="P61" s="16" t="str">
        <f>VLOOKUP(A61,[2]ImportationMaterialProgrammingE!B$4:AN$400,39,0)</f>
        <v xml:space="preserve">          </v>
      </c>
      <c r="R61" s="17" t="str">
        <f>VLOOKUP(A61,[2]ImportationMaterialProgrammingE!B$4:F$400,5,0)</f>
        <v/>
      </c>
      <c r="T61" s="18" t="str">
        <f t="shared" ca="1" si="2"/>
        <v/>
      </c>
      <c r="V61" s="15" t="str">
        <f>VLOOKUP(A61,[2]ImportationMaterialProgrammingE!B$4:X$400,23,0)</f>
        <v/>
      </c>
      <c r="AA61" s="24"/>
      <c r="AB61" s="24"/>
      <c r="AC61" s="24"/>
      <c r="AD61" s="24"/>
    </row>
    <row r="62" spans="1:30" x14ac:dyDescent="0.25">
      <c r="A62" s="19">
        <v>80533054</v>
      </c>
      <c r="B62" s="20" t="s">
        <v>102</v>
      </c>
      <c r="C62" s="20" t="s">
        <v>44</v>
      </c>
      <c r="D62" s="15">
        <f>VLOOKUP(C62,[1]CC!D$3:P$20,12,0)</f>
        <v>44611</v>
      </c>
      <c r="E62" s="16" t="str">
        <f>VLOOKUP(A62,[2]ImportationMaterialProgrammingE!B$4:C$400,2,0)</f>
        <v xml:space="preserve">540200891 </v>
      </c>
      <c r="F62" s="3" t="s">
        <v>446</v>
      </c>
      <c r="G62" s="17">
        <f t="shared" ca="1" si="0"/>
        <v>85</v>
      </c>
      <c r="H62" s="15" t="str">
        <f>IF(VLOOKUP(A62,[2]ImportationMaterialProgrammingE!B$4:U$400,20,0)=0,"",VLOOKUP(A62,[2]ImportationMaterialProgrammingE!B$4:U$400,20,0))</f>
        <v>15/02/2022</v>
      </c>
      <c r="I62" s="15" t="str">
        <f>IF(VLOOKUP(A62,[2]ImportationMaterialProgrammingE!B$4:Y$400,24,0)&lt;&gt;"","Sim","Não")</f>
        <v>Não</v>
      </c>
      <c r="J62" s="15" t="str">
        <f>IF(VLOOKUP(A62,[2]ImportationMaterialProgrammingE!B$4:X$400,23,0)="DTA TRANSP",VLOOKUP(A62,[2]ImportationMaterialProgrammingE!B$4:V$400,21,0),"")</f>
        <v/>
      </c>
      <c r="K62" s="15" t="str">
        <f>IF(VLOOKUP(A62,[2]ImportationMaterialProgrammingE!B$4:Y$400,24,0)=0,"",VLOOKUP(A62,[2]ImportationMaterialProgrammingE!B$4:Y$400,24,0))</f>
        <v/>
      </c>
      <c r="M62" s="3" t="str">
        <f t="shared" si="1"/>
        <v/>
      </c>
      <c r="P62" s="16" t="str">
        <f>VLOOKUP(A62,[2]ImportationMaterialProgrammingE!B$4:AN$400,39,0)</f>
        <v>2203411979</v>
      </c>
      <c r="R62" s="17" t="str">
        <f>VLOOKUP(A62,[2]ImportationMaterialProgrammingE!B$4:F$400,5,0)</f>
        <v>VERDE</v>
      </c>
      <c r="T62" s="18" t="str">
        <f t="shared" ca="1" si="2"/>
        <v/>
      </c>
      <c r="V62" s="15" t="str">
        <f>VLOOKUP(A62,[2]ImportationMaterialProgrammingE!B$4:X$400,23,0)</f>
        <v>SBL</v>
      </c>
      <c r="AA62" s="24"/>
      <c r="AB62" s="24"/>
      <c r="AC62" s="24"/>
      <c r="AD62" s="24"/>
    </row>
    <row r="63" spans="1:30" x14ac:dyDescent="0.25">
      <c r="A63" s="19">
        <v>80533057</v>
      </c>
      <c r="B63" s="20" t="s">
        <v>103</v>
      </c>
      <c r="C63" s="20" t="s">
        <v>44</v>
      </c>
      <c r="D63" s="15">
        <f>VLOOKUP(C63,[1]CC!D$3:P$20,12,0)</f>
        <v>44611</v>
      </c>
      <c r="E63" s="16" t="str">
        <f>VLOOKUP(A63,[2]ImportationMaterialProgrammingE!B$4:C$400,2,0)</f>
        <v xml:space="preserve">540200747 </v>
      </c>
      <c r="F63" s="3" t="s">
        <v>446</v>
      </c>
      <c r="G63" s="17">
        <f t="shared" ca="1" si="0"/>
        <v>85</v>
      </c>
      <c r="H63" s="15" t="str">
        <f>IF(VLOOKUP(A63,[2]ImportationMaterialProgrammingE!B$4:U$400,20,0)=0,"",VLOOKUP(A63,[2]ImportationMaterialProgrammingE!B$4:U$400,20,0))</f>
        <v>14/02/2022</v>
      </c>
      <c r="I63" s="15" t="str">
        <f>IF(VLOOKUP(A63,[2]ImportationMaterialProgrammingE!B$4:Y$400,24,0)&lt;&gt;"","Sim","Não")</f>
        <v>Não</v>
      </c>
      <c r="J63" s="15" t="str">
        <f>IF(VLOOKUP(A63,[2]ImportationMaterialProgrammingE!B$4:X$400,23,0)="DTA TRANSP",VLOOKUP(A63,[2]ImportationMaterialProgrammingE!B$4:V$400,21,0),"")</f>
        <v/>
      </c>
      <c r="K63" s="15" t="str">
        <f>IF(VLOOKUP(A63,[2]ImportationMaterialProgrammingE!B$4:Y$400,24,0)=0,"",VLOOKUP(A63,[2]ImportationMaterialProgrammingE!B$4:Y$400,24,0))</f>
        <v/>
      </c>
      <c r="M63" s="3" t="str">
        <f t="shared" si="1"/>
        <v/>
      </c>
      <c r="P63" s="16" t="str">
        <f>VLOOKUP(A63,[2]ImportationMaterialProgrammingE!B$4:AN$400,39,0)</f>
        <v>2203410964</v>
      </c>
      <c r="R63" s="17" t="str">
        <f>VLOOKUP(A63,[2]ImportationMaterialProgrammingE!B$4:F$400,5,0)</f>
        <v>VERDE</v>
      </c>
      <c r="T63" s="18" t="str">
        <f t="shared" ca="1" si="2"/>
        <v/>
      </c>
      <c r="V63" s="15" t="str">
        <f>VLOOKUP(A63,[2]ImportationMaterialProgrammingE!B$4:X$400,23,0)</f>
        <v>SBL</v>
      </c>
      <c r="AA63" s="24"/>
      <c r="AB63" s="24"/>
      <c r="AC63" s="24"/>
      <c r="AD63" s="24"/>
    </row>
    <row r="64" spans="1:30" x14ac:dyDescent="0.25">
      <c r="A64" s="19">
        <v>80533061</v>
      </c>
      <c r="B64" s="20" t="s">
        <v>104</v>
      </c>
      <c r="C64" s="20" t="s">
        <v>44</v>
      </c>
      <c r="D64" s="15">
        <f>VLOOKUP(C64,[1]CC!D$3:P$20,12,0)</f>
        <v>44611</v>
      </c>
      <c r="E64" s="16" t="str">
        <f>VLOOKUP(A64,[2]ImportationMaterialProgrammingE!B$4:C$400,2,0)</f>
        <v xml:space="preserve">540200960 </v>
      </c>
      <c r="F64" s="3" t="s">
        <v>446</v>
      </c>
      <c r="G64" s="17">
        <f t="shared" ca="1" si="0"/>
        <v>85</v>
      </c>
      <c r="H64" s="15" t="str">
        <f>IF(VLOOKUP(A64,[2]ImportationMaterialProgrammingE!B$4:U$400,20,0)=0,"",VLOOKUP(A64,[2]ImportationMaterialProgrammingE!B$4:U$400,20,0))</f>
        <v>24/02/2022</v>
      </c>
      <c r="I64" s="15" t="str">
        <f>IF(VLOOKUP(A64,[2]ImportationMaterialProgrammingE!B$4:Y$400,24,0)&lt;&gt;"","Sim","Não")</f>
        <v>Não</v>
      </c>
      <c r="J64" s="15" t="str">
        <f>IF(VLOOKUP(A64,[2]ImportationMaterialProgrammingE!B$4:X$400,23,0)="DTA TRANSP",VLOOKUP(A64,[2]ImportationMaterialProgrammingE!B$4:V$400,21,0),"")</f>
        <v/>
      </c>
      <c r="K64" s="15" t="str">
        <f>IF(VLOOKUP(A64,[2]ImportationMaterialProgrammingE!B$4:Y$400,24,0)=0,"",VLOOKUP(A64,[2]ImportationMaterialProgrammingE!B$4:Y$400,24,0))</f>
        <v/>
      </c>
      <c r="M64" s="3" t="str">
        <f t="shared" si="1"/>
        <v/>
      </c>
      <c r="P64" s="16" t="str">
        <f>VLOOKUP(A64,[2]ImportationMaterialProgrammingE!B$4:AN$400,39,0)</f>
        <v>2203427824</v>
      </c>
      <c r="R64" s="17" t="str">
        <f>VLOOKUP(A64,[2]ImportationMaterialProgrammingE!B$4:F$400,5,0)</f>
        <v>VERDE</v>
      </c>
      <c r="T64" s="18" t="str">
        <f t="shared" ca="1" si="2"/>
        <v/>
      </c>
      <c r="V64" s="15" t="str">
        <f>VLOOKUP(A64,[2]ImportationMaterialProgrammingE!B$4:X$400,23,0)</f>
        <v>SBL</v>
      </c>
      <c r="AA64" s="24"/>
      <c r="AB64" s="24"/>
      <c r="AC64" s="24"/>
      <c r="AD64" s="24"/>
    </row>
    <row r="65" spans="1:30" x14ac:dyDescent="0.25">
      <c r="A65" s="19">
        <v>80533062</v>
      </c>
      <c r="B65" s="20" t="s">
        <v>105</v>
      </c>
      <c r="C65" s="20" t="s">
        <v>44</v>
      </c>
      <c r="D65" s="15">
        <f>VLOOKUP(C65,[1]CC!D$3:P$20,12,0)</f>
        <v>44611</v>
      </c>
      <c r="E65" s="16" t="str">
        <f>VLOOKUP(A65,[2]ImportationMaterialProgrammingE!B$4:C$400,2,0)</f>
        <v xml:space="preserve">540200748 </v>
      </c>
      <c r="F65" s="3" t="s">
        <v>446</v>
      </c>
      <c r="G65" s="17">
        <f t="shared" ca="1" si="0"/>
        <v>85</v>
      </c>
      <c r="H65" s="15" t="str">
        <f>IF(VLOOKUP(A65,[2]ImportationMaterialProgrammingE!B$4:U$400,20,0)=0,"",VLOOKUP(A65,[2]ImportationMaterialProgrammingE!B$4:U$400,20,0))</f>
        <v/>
      </c>
      <c r="I65" s="15" t="str">
        <f>IF(VLOOKUP(A65,[2]ImportationMaterialProgrammingE!B$4:Y$400,24,0)&lt;&gt;"","Sim","Não")</f>
        <v>Não</v>
      </c>
      <c r="J65" s="15" t="str">
        <f>IF(VLOOKUP(A65,[2]ImportationMaterialProgrammingE!B$4:X$400,23,0)="DTA TRANSP",VLOOKUP(A65,[2]ImportationMaterialProgrammingE!B$4:V$400,21,0),"")</f>
        <v/>
      </c>
      <c r="K65" s="15" t="str">
        <f>IF(VLOOKUP(A65,[2]ImportationMaterialProgrammingE!B$4:Y$400,24,0)=0,"",VLOOKUP(A65,[2]ImportationMaterialProgrammingE!B$4:Y$400,24,0))</f>
        <v/>
      </c>
      <c r="M65" s="3" t="str">
        <f t="shared" si="1"/>
        <v/>
      </c>
      <c r="P65" s="16" t="str">
        <f>VLOOKUP(A65,[2]ImportationMaterialProgrammingE!B$4:AN$400,39,0)</f>
        <v xml:space="preserve">          </v>
      </c>
      <c r="R65" s="17" t="str">
        <f>VLOOKUP(A65,[2]ImportationMaterialProgrammingE!B$4:F$400,5,0)</f>
        <v/>
      </c>
      <c r="T65" s="18" t="str">
        <f t="shared" ca="1" si="2"/>
        <v/>
      </c>
      <c r="V65" s="15" t="str">
        <f>VLOOKUP(A65,[2]ImportationMaterialProgrammingE!B$4:X$400,23,0)</f>
        <v>AGUARDANDO TRANSPORTE</v>
      </c>
      <c r="AA65" s="24"/>
      <c r="AB65" s="24"/>
      <c r="AC65" s="24"/>
      <c r="AD65" s="24"/>
    </row>
    <row r="66" spans="1:30" x14ac:dyDescent="0.25">
      <c r="A66" s="19">
        <v>80533064</v>
      </c>
      <c r="B66" s="20" t="s">
        <v>106</v>
      </c>
      <c r="C66" s="20" t="s">
        <v>44</v>
      </c>
      <c r="D66" s="15">
        <f>VLOOKUP(C66,[1]CC!D$3:P$20,12,0)</f>
        <v>44611</v>
      </c>
      <c r="E66" s="16" t="str">
        <f>VLOOKUP(A66,[2]ImportationMaterialProgrammingE!B$4:C$400,2,0)</f>
        <v xml:space="preserve">540200749 </v>
      </c>
      <c r="F66" s="3" t="s">
        <v>446</v>
      </c>
      <c r="G66" s="17">
        <f t="shared" ca="1" si="0"/>
        <v>85</v>
      </c>
      <c r="H66" s="15" t="str">
        <f>IF(VLOOKUP(A66,[2]ImportationMaterialProgrammingE!B$4:U$400,20,0)=0,"",VLOOKUP(A66,[2]ImportationMaterialProgrammingE!B$4:U$400,20,0))</f>
        <v>21/02/2022</v>
      </c>
      <c r="I66" s="15" t="str">
        <f>IF(VLOOKUP(A66,[2]ImportationMaterialProgrammingE!B$4:Y$400,24,0)&lt;&gt;"","Sim","Não")</f>
        <v>Não</v>
      </c>
      <c r="J66" s="15" t="str">
        <f>IF(VLOOKUP(A66,[2]ImportationMaterialProgrammingE!B$4:X$400,23,0)="DTA TRANSP",VLOOKUP(A66,[2]ImportationMaterialProgrammingE!B$4:V$400,21,0),"")</f>
        <v/>
      </c>
      <c r="K66" s="15" t="str">
        <f>IF(VLOOKUP(A66,[2]ImportationMaterialProgrammingE!B$4:Y$400,24,0)=0,"",VLOOKUP(A66,[2]ImportationMaterialProgrammingE!B$4:Y$400,24,0))</f>
        <v/>
      </c>
      <c r="M66" s="3" t="str">
        <f t="shared" si="1"/>
        <v/>
      </c>
      <c r="P66" s="16" t="str">
        <f>VLOOKUP(A66,[2]ImportationMaterialProgrammingE!B$4:AN$400,39,0)</f>
        <v>2203405138</v>
      </c>
      <c r="R66" s="17" t="str">
        <f>VLOOKUP(A66,[2]ImportationMaterialProgrammingE!B$4:F$400,5,0)</f>
        <v>VERDE</v>
      </c>
      <c r="T66" s="18" t="str">
        <f t="shared" ca="1" si="2"/>
        <v/>
      </c>
      <c r="V66" s="15" t="str">
        <f>VLOOKUP(A66,[2]ImportationMaterialProgrammingE!B$4:X$400,23,0)</f>
        <v>FINALIZADO</v>
      </c>
      <c r="AA66" s="24"/>
      <c r="AB66" s="24"/>
      <c r="AC66" s="24"/>
      <c r="AD66" s="24"/>
    </row>
    <row r="67" spans="1:30" x14ac:dyDescent="0.25">
      <c r="A67" s="19">
        <v>80533066</v>
      </c>
      <c r="B67" s="20" t="s">
        <v>107</v>
      </c>
      <c r="C67" s="20" t="s">
        <v>44</v>
      </c>
      <c r="D67" s="15">
        <f>VLOOKUP(C67,[1]CC!D$3:P$20,12,0)</f>
        <v>44611</v>
      </c>
      <c r="E67" s="16" t="str">
        <f>VLOOKUP(A67,[2]ImportationMaterialProgrammingE!B$4:C$400,2,0)</f>
        <v xml:space="preserve">540200750 </v>
      </c>
      <c r="F67" s="3" t="s">
        <v>446</v>
      </c>
      <c r="G67" s="17">
        <f t="shared" ca="1" si="0"/>
        <v>85</v>
      </c>
      <c r="H67" s="15" t="str">
        <f>IF(VLOOKUP(A67,[2]ImportationMaterialProgrammingE!B$4:U$400,20,0)=0,"",VLOOKUP(A67,[2]ImportationMaterialProgrammingE!B$4:U$400,20,0))</f>
        <v>02/03/2022</v>
      </c>
      <c r="I67" s="15" t="str">
        <f>IF(VLOOKUP(A67,[2]ImportationMaterialProgrammingE!B$4:Y$400,24,0)&lt;&gt;"","Sim","Não")</f>
        <v>Não</v>
      </c>
      <c r="J67" s="15" t="str">
        <f>IF(VLOOKUP(A67,[2]ImportationMaterialProgrammingE!B$4:X$400,23,0)="DTA TRANSP",VLOOKUP(A67,[2]ImportationMaterialProgrammingE!B$4:V$400,21,0),"")</f>
        <v/>
      </c>
      <c r="K67" s="15" t="str">
        <f>IF(VLOOKUP(A67,[2]ImportationMaterialProgrammingE!B$4:Y$400,24,0)=0,"",VLOOKUP(A67,[2]ImportationMaterialProgrammingE!B$4:Y$400,24,0))</f>
        <v/>
      </c>
      <c r="M67" s="3" t="str">
        <f t="shared" si="1"/>
        <v/>
      </c>
      <c r="P67" s="16" t="str">
        <f>VLOOKUP(A67,[2]ImportationMaterialProgrammingE!B$4:AN$400,39,0)</f>
        <v xml:space="preserve">          </v>
      </c>
      <c r="R67" s="17" t="str">
        <f>VLOOKUP(A67,[2]ImportationMaterialProgrammingE!B$4:F$400,5,0)</f>
        <v/>
      </c>
      <c r="T67" s="18" t="str">
        <f t="shared" ca="1" si="2"/>
        <v/>
      </c>
      <c r="V67" s="15" t="str">
        <f>VLOOKUP(A67,[2]ImportationMaterialProgrammingE!B$4:X$400,23,0)</f>
        <v>DTA TRANSP</v>
      </c>
      <c r="AA67" s="24"/>
      <c r="AB67" s="24"/>
      <c r="AC67" s="24"/>
      <c r="AD67" s="24"/>
    </row>
    <row r="68" spans="1:30" x14ac:dyDescent="0.25">
      <c r="A68" s="19">
        <v>80533067</v>
      </c>
      <c r="B68" s="20" t="s">
        <v>108</v>
      </c>
      <c r="C68" s="20" t="s">
        <v>44</v>
      </c>
      <c r="D68" s="15">
        <f>VLOOKUP(C68,[1]CC!D$3:P$20,12,0)</f>
        <v>44611</v>
      </c>
      <c r="E68" s="16" t="str">
        <f>VLOOKUP(A68,[2]ImportationMaterialProgrammingE!B$4:C$400,2,0)</f>
        <v xml:space="preserve">540200934 </v>
      </c>
      <c r="F68" s="3" t="s">
        <v>446</v>
      </c>
      <c r="G68" s="17">
        <f t="shared" ca="1" si="0"/>
        <v>85</v>
      </c>
      <c r="H68" s="15" t="str">
        <f>IF(VLOOKUP(A68,[2]ImportationMaterialProgrammingE!B$4:U$400,20,0)=0,"",VLOOKUP(A68,[2]ImportationMaterialProgrammingE!B$4:U$400,20,0))</f>
        <v/>
      </c>
      <c r="I68" s="15" t="str">
        <f>IF(VLOOKUP(A68,[2]ImportationMaterialProgrammingE!B$4:Y$400,24,0)&lt;&gt;"","Sim","Não")</f>
        <v>Não</v>
      </c>
      <c r="J68" s="15" t="str">
        <f>IF(VLOOKUP(A68,[2]ImportationMaterialProgrammingE!B$4:X$400,23,0)="DTA TRANSP",VLOOKUP(A68,[2]ImportationMaterialProgrammingE!B$4:V$400,21,0),"")</f>
        <v>04/03/2022</v>
      </c>
      <c r="K68" s="15" t="str">
        <f>IF(VLOOKUP(A68,[2]ImportationMaterialProgrammingE!B$4:Y$400,24,0)=0,"",VLOOKUP(A68,[2]ImportationMaterialProgrammingE!B$4:Y$400,24,0))</f>
        <v/>
      </c>
      <c r="M68" s="3" t="str">
        <f t="shared" si="1"/>
        <v/>
      </c>
      <c r="P68" s="16" t="str">
        <f>VLOOKUP(A68,[2]ImportationMaterialProgrammingE!B$4:AN$400,39,0)</f>
        <v xml:space="preserve">          </v>
      </c>
      <c r="R68" s="17" t="str">
        <f>VLOOKUP(A68,[2]ImportationMaterialProgrammingE!B$4:F$400,5,0)</f>
        <v/>
      </c>
      <c r="T68" s="18" t="str">
        <f t="shared" ca="1" si="2"/>
        <v/>
      </c>
      <c r="V68" s="15" t="str">
        <f>VLOOKUP(A68,[2]ImportationMaterialProgrammingE!B$4:X$400,23,0)</f>
        <v>DTA TRANSP</v>
      </c>
      <c r="AA68" s="24"/>
      <c r="AB68" s="24"/>
      <c r="AC68" s="24"/>
      <c r="AD68" s="24"/>
    </row>
    <row r="69" spans="1:30" x14ac:dyDescent="0.25">
      <c r="A69" s="19">
        <v>80533068</v>
      </c>
      <c r="B69" s="20" t="s">
        <v>109</v>
      </c>
      <c r="C69" s="20" t="s">
        <v>44</v>
      </c>
      <c r="D69" s="15">
        <f>VLOOKUP(C69,[1]CC!D$3:P$20,12,0)</f>
        <v>44611</v>
      </c>
      <c r="E69" s="16" t="str">
        <f>VLOOKUP(A69,[2]ImportationMaterialProgrammingE!B$4:C$400,2,0)</f>
        <v xml:space="preserve">540200935 </v>
      </c>
      <c r="F69" s="3" t="s">
        <v>446</v>
      </c>
      <c r="G69" s="17">
        <f t="shared" ref="G69:G132" ca="1" si="3">IFERROR(IF(D69&gt;K69,90-_xlfn.DAYS(NOW(),D69),90-_xlfn.DAYS(NOW(),K69)),90-_xlfn.DAYS(NOW(),D69))</f>
        <v>85</v>
      </c>
      <c r="H69" s="15" t="str">
        <f>IF(VLOOKUP(A69,[2]ImportationMaterialProgrammingE!B$4:U$400,20,0)=0,"",VLOOKUP(A69,[2]ImportationMaterialProgrammingE!B$4:U$400,20,0))</f>
        <v>02/03/2022</v>
      </c>
      <c r="I69" s="15" t="str">
        <f>IF(VLOOKUP(A69,[2]ImportationMaterialProgrammingE!B$4:Y$400,24,0)&lt;&gt;"","Sim","Não")</f>
        <v>Não</v>
      </c>
      <c r="J69" s="15" t="str">
        <f>IF(VLOOKUP(A69,[2]ImportationMaterialProgrammingE!B$4:X$400,23,0)="DTA TRANSP",VLOOKUP(A69,[2]ImportationMaterialProgrammingE!B$4:V$400,21,0),"")</f>
        <v/>
      </c>
      <c r="K69" s="15" t="str">
        <f>IF(VLOOKUP(A69,[2]ImportationMaterialProgrammingE!B$4:Y$400,24,0)=0,"",VLOOKUP(A69,[2]ImportationMaterialProgrammingE!B$4:Y$400,24,0))</f>
        <v/>
      </c>
      <c r="M69" s="3" t="str">
        <f t="shared" ref="M69:M132" si="4">IF(AND(L69&gt;=-0.1,L69&lt;=0.1,L69&lt;&gt;""),"Remover bloqueio","")</f>
        <v/>
      </c>
      <c r="P69" s="16" t="str">
        <f>VLOOKUP(A69,[2]ImportationMaterialProgrammingE!B$4:AN$400,39,0)</f>
        <v xml:space="preserve">          </v>
      </c>
      <c r="R69" s="17" t="str">
        <f>VLOOKUP(A69,[2]ImportationMaterialProgrammingE!B$4:F$400,5,0)</f>
        <v/>
      </c>
      <c r="T69" s="18" t="str">
        <f t="shared" ref="T69:T132" ca="1" si="5">IF(S69&lt;&gt;"",15-_xlfn.DAYS(NOW(),S69),"")</f>
        <v/>
      </c>
      <c r="V69" s="15" t="str">
        <f>VLOOKUP(A69,[2]ImportationMaterialProgrammingE!B$4:X$400,23,0)</f>
        <v>SBL</v>
      </c>
      <c r="AA69" s="24"/>
      <c r="AB69" s="24"/>
      <c r="AC69" s="24"/>
      <c r="AD69" s="24"/>
    </row>
    <row r="70" spans="1:30" x14ac:dyDescent="0.25">
      <c r="A70" s="19">
        <v>80533078</v>
      </c>
      <c r="B70" s="20" t="s">
        <v>110</v>
      </c>
      <c r="C70" s="20" t="s">
        <v>44</v>
      </c>
      <c r="D70" s="15">
        <f>VLOOKUP(C70,[1]CC!D$3:P$20,12,0)</f>
        <v>44611</v>
      </c>
      <c r="E70" s="16" t="str">
        <f>VLOOKUP(A70,[2]ImportationMaterialProgrammingE!B$4:C$400,2,0)</f>
        <v xml:space="preserve">540200752 </v>
      </c>
      <c r="F70" s="3" t="s">
        <v>446</v>
      </c>
      <c r="G70" s="17">
        <f t="shared" ca="1" si="3"/>
        <v>85</v>
      </c>
      <c r="H70" s="15" t="str">
        <f>IF(VLOOKUP(A70,[2]ImportationMaterialProgrammingE!B$4:U$400,20,0)=0,"",VLOOKUP(A70,[2]ImportationMaterialProgrammingE!B$4:U$400,20,0))</f>
        <v>22/02/2022</v>
      </c>
      <c r="I70" s="15" t="str">
        <f>IF(VLOOKUP(A70,[2]ImportationMaterialProgrammingE!B$4:Y$400,24,0)&lt;&gt;"","Sim","Não")</f>
        <v>Não</v>
      </c>
      <c r="J70" s="15" t="str">
        <f>IF(VLOOKUP(A70,[2]ImportationMaterialProgrammingE!B$4:X$400,23,0)="DTA TRANSP",VLOOKUP(A70,[2]ImportationMaterialProgrammingE!B$4:V$400,21,0),"")</f>
        <v/>
      </c>
      <c r="K70" s="15" t="str">
        <f>IF(VLOOKUP(A70,[2]ImportationMaterialProgrammingE!B$4:Y$400,24,0)=0,"",VLOOKUP(A70,[2]ImportationMaterialProgrammingE!B$4:Y$400,24,0))</f>
        <v/>
      </c>
      <c r="M70" s="3" t="str">
        <f t="shared" si="4"/>
        <v/>
      </c>
      <c r="P70" s="16" t="str">
        <f>VLOOKUP(A70,[2]ImportationMaterialProgrammingE!B$4:AN$400,39,0)</f>
        <v>2203408838</v>
      </c>
      <c r="R70" s="17" t="str">
        <f>VLOOKUP(A70,[2]ImportationMaterialProgrammingE!B$4:F$400,5,0)</f>
        <v>VERDE</v>
      </c>
      <c r="T70" s="18" t="str">
        <f t="shared" ca="1" si="5"/>
        <v/>
      </c>
      <c r="V70" s="15" t="str">
        <f>VLOOKUP(A70,[2]ImportationMaterialProgrammingE!B$4:X$400,23,0)</f>
        <v>FINALIZADO</v>
      </c>
      <c r="AA70" s="24"/>
      <c r="AB70" s="24"/>
      <c r="AC70" s="24"/>
      <c r="AD70" s="24"/>
    </row>
    <row r="71" spans="1:30" x14ac:dyDescent="0.25">
      <c r="A71" s="19">
        <v>80533096</v>
      </c>
      <c r="B71" s="20" t="s">
        <v>111</v>
      </c>
      <c r="C71" s="20" t="s">
        <v>44</v>
      </c>
      <c r="D71" s="15">
        <f>VLOOKUP(C71,[1]CC!D$3:P$20,12,0)</f>
        <v>44611</v>
      </c>
      <c r="E71" s="16" t="str">
        <f>VLOOKUP(A71,[2]ImportationMaterialProgrammingE!B$4:C$400,2,0)</f>
        <v xml:space="preserve">540200936 </v>
      </c>
      <c r="F71" s="3" t="s">
        <v>446</v>
      </c>
      <c r="G71" s="17">
        <f t="shared" ca="1" si="3"/>
        <v>85</v>
      </c>
      <c r="H71" s="15" t="str">
        <f>IF(VLOOKUP(A71,[2]ImportationMaterialProgrammingE!B$4:U$400,20,0)=0,"",VLOOKUP(A71,[2]ImportationMaterialProgrammingE!B$4:U$400,20,0))</f>
        <v>15/03/2022</v>
      </c>
      <c r="I71" s="15" t="str">
        <f>IF(VLOOKUP(A71,[2]ImportationMaterialProgrammingE!B$4:Y$400,24,0)&lt;&gt;"","Sim","Não")</f>
        <v>Não</v>
      </c>
      <c r="J71" s="15" t="str">
        <f>IF(VLOOKUP(A71,[2]ImportationMaterialProgrammingE!B$4:X$400,23,0)="DTA TRANSP",VLOOKUP(A71,[2]ImportationMaterialProgrammingE!B$4:V$400,21,0),"")</f>
        <v/>
      </c>
      <c r="K71" s="15" t="str">
        <f>IF(VLOOKUP(A71,[2]ImportationMaterialProgrammingE!B$4:Y$400,24,0)=0,"",VLOOKUP(A71,[2]ImportationMaterialProgrammingE!B$4:Y$400,24,0))</f>
        <v/>
      </c>
      <c r="M71" s="3" t="str">
        <f t="shared" si="4"/>
        <v/>
      </c>
      <c r="P71" s="16" t="str">
        <f>VLOOKUP(A71,[2]ImportationMaterialProgrammingE!B$4:AN$400,39,0)</f>
        <v xml:space="preserve">          </v>
      </c>
      <c r="R71" s="17" t="str">
        <f>VLOOKUP(A71,[2]ImportationMaterialProgrammingE!B$4:F$400,5,0)</f>
        <v/>
      </c>
      <c r="T71" s="18" t="str">
        <f t="shared" ca="1" si="5"/>
        <v/>
      </c>
      <c r="V71" s="15" t="str">
        <f>VLOOKUP(A71,[2]ImportationMaterialProgrammingE!B$4:X$400,23,0)</f>
        <v/>
      </c>
      <c r="AA71" s="24"/>
      <c r="AB71" s="24"/>
      <c r="AC71" s="24"/>
      <c r="AD71" s="24"/>
    </row>
    <row r="72" spans="1:30" x14ac:dyDescent="0.25">
      <c r="A72" s="19">
        <v>80533100</v>
      </c>
      <c r="B72" s="20" t="s">
        <v>112</v>
      </c>
      <c r="C72" s="20" t="s">
        <v>44</v>
      </c>
      <c r="D72" s="15">
        <f>VLOOKUP(C72,[1]CC!D$3:P$20,12,0)</f>
        <v>44611</v>
      </c>
      <c r="E72" s="16" t="str">
        <f>VLOOKUP(A72,[2]ImportationMaterialProgrammingE!B$4:C$400,2,0)</f>
        <v xml:space="preserve">540200751 </v>
      </c>
      <c r="F72" s="3" t="s">
        <v>446</v>
      </c>
      <c r="G72" s="17">
        <f t="shared" ca="1" si="3"/>
        <v>85</v>
      </c>
      <c r="H72" s="15" t="str">
        <f>IF(VLOOKUP(A72,[2]ImportationMaterialProgrammingE!B$4:U$400,20,0)=0,"",VLOOKUP(A72,[2]ImportationMaterialProgrammingE!B$4:U$400,20,0))</f>
        <v>17/02/2022</v>
      </c>
      <c r="I72" s="15" t="str">
        <f>IF(VLOOKUP(A72,[2]ImportationMaterialProgrammingE!B$4:Y$400,24,0)&lt;&gt;"","Sim","Não")</f>
        <v>Não</v>
      </c>
      <c r="J72" s="15" t="str">
        <f>IF(VLOOKUP(A72,[2]ImportationMaterialProgrammingE!B$4:X$400,23,0)="DTA TRANSP",VLOOKUP(A72,[2]ImportationMaterialProgrammingE!B$4:V$400,21,0),"")</f>
        <v/>
      </c>
      <c r="K72" s="15" t="str">
        <f>IF(VLOOKUP(A72,[2]ImportationMaterialProgrammingE!B$4:Y$400,24,0)=0,"",VLOOKUP(A72,[2]ImportationMaterialProgrammingE!B$4:Y$400,24,0))</f>
        <v/>
      </c>
      <c r="M72" s="3" t="str">
        <f t="shared" si="4"/>
        <v/>
      </c>
      <c r="P72" s="16" t="str">
        <f>VLOOKUP(A72,[2]ImportationMaterialProgrammingE!B$4:AN$400,39,0)</f>
        <v>2203410972</v>
      </c>
      <c r="R72" s="17" t="str">
        <f>VLOOKUP(A72,[2]ImportationMaterialProgrammingE!B$4:F$400,5,0)</f>
        <v>AMARELO</v>
      </c>
      <c r="T72" s="18" t="str">
        <f t="shared" ca="1" si="5"/>
        <v/>
      </c>
      <c r="V72" s="15" t="str">
        <f>VLOOKUP(A72,[2]ImportationMaterialProgrammingE!B$4:X$400,23,0)</f>
        <v/>
      </c>
      <c r="AA72" s="24"/>
      <c r="AB72" s="24"/>
      <c r="AC72" s="24"/>
      <c r="AD72" s="24"/>
    </row>
    <row r="73" spans="1:30" x14ac:dyDescent="0.25">
      <c r="A73" s="19">
        <v>80533112</v>
      </c>
      <c r="B73" s="20" t="s">
        <v>113</v>
      </c>
      <c r="C73" s="20" t="s">
        <v>44</v>
      </c>
      <c r="D73" s="15">
        <f>VLOOKUP(C73,[1]CC!D$3:P$20,12,0)</f>
        <v>44611</v>
      </c>
      <c r="E73" s="16" t="str">
        <f>VLOOKUP(A73,[2]ImportationMaterialProgrammingE!B$4:C$400,2,0)</f>
        <v xml:space="preserve">540200742 </v>
      </c>
      <c r="F73" s="3" t="s">
        <v>446</v>
      </c>
      <c r="G73" s="17">
        <f t="shared" ca="1" si="3"/>
        <v>85</v>
      </c>
      <c r="H73" s="15" t="str">
        <f>IF(VLOOKUP(A73,[2]ImportationMaterialProgrammingE!B$4:U$400,20,0)=0,"",VLOOKUP(A73,[2]ImportationMaterialProgrammingE!B$4:U$400,20,0))</f>
        <v>15/03/2022</v>
      </c>
      <c r="I73" s="15" t="str">
        <f>IF(VLOOKUP(A73,[2]ImportationMaterialProgrammingE!B$4:Y$400,24,0)&lt;&gt;"","Sim","Não")</f>
        <v>Não</v>
      </c>
      <c r="J73" s="15" t="str">
        <f>IF(VLOOKUP(A73,[2]ImportationMaterialProgrammingE!B$4:X$400,23,0)="DTA TRANSP",VLOOKUP(A73,[2]ImportationMaterialProgrammingE!B$4:V$400,21,0),"")</f>
        <v/>
      </c>
      <c r="K73" s="15" t="str">
        <f>IF(VLOOKUP(A73,[2]ImportationMaterialProgrammingE!B$4:Y$400,24,0)=0,"",VLOOKUP(A73,[2]ImportationMaterialProgrammingE!B$4:Y$400,24,0))</f>
        <v/>
      </c>
      <c r="M73" s="3" t="str">
        <f t="shared" si="4"/>
        <v/>
      </c>
      <c r="P73" s="16" t="str">
        <f>VLOOKUP(A73,[2]ImportationMaterialProgrammingE!B$4:AN$400,39,0)</f>
        <v xml:space="preserve">          </v>
      </c>
      <c r="R73" s="17" t="str">
        <f>VLOOKUP(A73,[2]ImportationMaterialProgrammingE!B$4:F$400,5,0)</f>
        <v/>
      </c>
      <c r="T73" s="18" t="str">
        <f t="shared" ca="1" si="5"/>
        <v/>
      </c>
      <c r="V73" s="15" t="str">
        <f>VLOOKUP(A73,[2]ImportationMaterialProgrammingE!B$4:X$400,23,0)</f>
        <v/>
      </c>
      <c r="AA73" s="24"/>
      <c r="AB73" s="24"/>
      <c r="AC73" s="24"/>
      <c r="AD73" s="24"/>
    </row>
    <row r="74" spans="1:30" x14ac:dyDescent="0.25">
      <c r="A74" s="19">
        <v>80533113</v>
      </c>
      <c r="B74" s="20" t="s">
        <v>114</v>
      </c>
      <c r="C74" s="20" t="s">
        <v>44</v>
      </c>
      <c r="D74" s="15">
        <f>VLOOKUP(C74,[1]CC!D$3:P$20,12,0)</f>
        <v>44611</v>
      </c>
      <c r="E74" s="16" t="str">
        <f>VLOOKUP(A74,[2]ImportationMaterialProgrammingE!B$4:C$400,2,0)</f>
        <v xml:space="preserve">540200743 </v>
      </c>
      <c r="F74" s="3" t="s">
        <v>446</v>
      </c>
      <c r="G74" s="17">
        <f t="shared" ca="1" si="3"/>
        <v>85</v>
      </c>
      <c r="H74" s="15" t="str">
        <f>IF(VLOOKUP(A74,[2]ImportationMaterialProgrammingE!B$4:U$400,20,0)=0,"",VLOOKUP(A74,[2]ImportationMaterialProgrammingE!B$4:U$400,20,0))</f>
        <v>21/02/2022</v>
      </c>
      <c r="I74" s="15" t="str">
        <f>IF(VLOOKUP(A74,[2]ImportationMaterialProgrammingE!B$4:Y$400,24,0)&lt;&gt;"","Sim","Não")</f>
        <v>Não</v>
      </c>
      <c r="J74" s="15" t="str">
        <f>IF(VLOOKUP(A74,[2]ImportationMaterialProgrammingE!B$4:X$400,23,0)="DTA TRANSP",VLOOKUP(A74,[2]ImportationMaterialProgrammingE!B$4:V$400,21,0),"")</f>
        <v/>
      </c>
      <c r="K74" s="15" t="str">
        <f>IF(VLOOKUP(A74,[2]ImportationMaterialProgrammingE!B$4:Y$400,24,0)=0,"",VLOOKUP(A74,[2]ImportationMaterialProgrammingE!B$4:Y$400,24,0))</f>
        <v/>
      </c>
      <c r="M74" s="3" t="str">
        <f t="shared" si="4"/>
        <v/>
      </c>
      <c r="P74" s="16" t="str">
        <f>VLOOKUP(A74,[2]ImportationMaterialProgrammingE!B$4:AN$400,39,0)</f>
        <v>2203407157</v>
      </c>
      <c r="R74" s="17" t="str">
        <f>VLOOKUP(A74,[2]ImportationMaterialProgrammingE!B$4:F$400,5,0)</f>
        <v>VERDE</v>
      </c>
      <c r="T74" s="18" t="str">
        <f t="shared" ca="1" si="5"/>
        <v/>
      </c>
      <c r="V74" s="15" t="str">
        <f>VLOOKUP(A74,[2]ImportationMaterialProgrammingE!B$4:X$400,23,0)</f>
        <v>FINALIZADO</v>
      </c>
      <c r="AA74" s="24"/>
      <c r="AB74" s="24"/>
      <c r="AC74" s="24"/>
      <c r="AD74" s="24"/>
    </row>
    <row r="75" spans="1:30" x14ac:dyDescent="0.25">
      <c r="A75" s="19">
        <v>80533114</v>
      </c>
      <c r="B75" s="20" t="s">
        <v>115</v>
      </c>
      <c r="C75" s="20" t="s">
        <v>44</v>
      </c>
      <c r="D75" s="15">
        <f>VLOOKUP(C75,[1]CC!D$3:P$20,12,0)</f>
        <v>44611</v>
      </c>
      <c r="E75" s="16" t="str">
        <f>VLOOKUP(A75,[2]ImportationMaterialProgrammingE!B$4:C$400,2,0)</f>
        <v xml:space="preserve">540200746 </v>
      </c>
      <c r="F75" s="3" t="s">
        <v>446</v>
      </c>
      <c r="G75" s="17">
        <f t="shared" ca="1" si="3"/>
        <v>85</v>
      </c>
      <c r="H75" s="15" t="str">
        <f>IF(VLOOKUP(A75,[2]ImportationMaterialProgrammingE!B$4:U$400,20,0)=0,"",VLOOKUP(A75,[2]ImportationMaterialProgrammingE!B$4:U$400,20,0))</f>
        <v>22/02/2022</v>
      </c>
      <c r="I75" s="15" t="str">
        <f>IF(VLOOKUP(A75,[2]ImportationMaterialProgrammingE!B$4:Y$400,24,0)&lt;&gt;"","Sim","Não")</f>
        <v>Não</v>
      </c>
      <c r="J75" s="15" t="str">
        <f>IF(VLOOKUP(A75,[2]ImportationMaterialProgrammingE!B$4:X$400,23,0)="DTA TRANSP",VLOOKUP(A75,[2]ImportationMaterialProgrammingE!B$4:V$400,21,0),"")</f>
        <v/>
      </c>
      <c r="K75" s="15" t="str">
        <f>IF(VLOOKUP(A75,[2]ImportationMaterialProgrammingE!B$4:Y$400,24,0)=0,"",VLOOKUP(A75,[2]ImportationMaterialProgrammingE!B$4:Y$400,24,0))</f>
        <v/>
      </c>
      <c r="M75" s="3" t="str">
        <f t="shared" si="4"/>
        <v/>
      </c>
      <c r="P75" s="16" t="str">
        <f>VLOOKUP(A75,[2]ImportationMaterialProgrammingE!B$4:AN$400,39,0)</f>
        <v>2203409028</v>
      </c>
      <c r="R75" s="17" t="str">
        <f>VLOOKUP(A75,[2]ImportationMaterialProgrammingE!B$4:F$400,5,0)</f>
        <v>VERDE</v>
      </c>
      <c r="T75" s="18" t="str">
        <f t="shared" ca="1" si="5"/>
        <v/>
      </c>
      <c r="V75" s="15" t="str">
        <f>VLOOKUP(A75,[2]ImportationMaterialProgrammingE!B$4:X$400,23,0)</f>
        <v>FINALIZADO</v>
      </c>
      <c r="AA75" s="24"/>
      <c r="AB75" s="24"/>
      <c r="AC75" s="24"/>
      <c r="AD75" s="24"/>
    </row>
    <row r="76" spans="1:30" x14ac:dyDescent="0.25">
      <c r="A76" s="19">
        <v>80533150</v>
      </c>
      <c r="B76" s="20" t="s">
        <v>116</v>
      </c>
      <c r="C76" s="20" t="s">
        <v>44</v>
      </c>
      <c r="D76" s="15">
        <f>VLOOKUP(C76,[1]CC!D$3:P$20,12,0)</f>
        <v>44611</v>
      </c>
      <c r="E76" s="16" t="str">
        <f>VLOOKUP(A76,[2]ImportationMaterialProgrammingE!B$4:C$400,2,0)</f>
        <v xml:space="preserve">540200753 </v>
      </c>
      <c r="F76" s="3" t="s">
        <v>446</v>
      </c>
      <c r="G76" s="17">
        <f t="shared" ca="1" si="3"/>
        <v>85</v>
      </c>
      <c r="H76" s="15" t="str">
        <f>IF(VLOOKUP(A76,[2]ImportationMaterialProgrammingE!B$4:U$400,20,0)=0,"",VLOOKUP(A76,[2]ImportationMaterialProgrammingE!B$4:U$400,20,0))</f>
        <v>03/02/2022</v>
      </c>
      <c r="I76" s="15" t="str">
        <f>IF(VLOOKUP(A76,[2]ImportationMaterialProgrammingE!B$4:Y$400,24,0)&lt;&gt;"","Sim","Não")</f>
        <v>Não</v>
      </c>
      <c r="J76" s="15" t="str">
        <f>IF(VLOOKUP(A76,[2]ImportationMaterialProgrammingE!B$4:X$400,23,0)="DTA TRANSP",VLOOKUP(A76,[2]ImportationMaterialProgrammingE!B$4:V$400,21,0),"")</f>
        <v/>
      </c>
      <c r="K76" s="15" t="str">
        <f>IF(VLOOKUP(A76,[2]ImportationMaterialProgrammingE!B$4:Y$400,24,0)=0,"",VLOOKUP(A76,[2]ImportationMaterialProgrammingE!B$4:Y$400,24,0))</f>
        <v/>
      </c>
      <c r="M76" s="3" t="str">
        <f t="shared" si="4"/>
        <v/>
      </c>
      <c r="P76" s="16" t="str">
        <f>VLOOKUP(A76,[2]ImportationMaterialProgrammingE!B$4:AN$400,39,0)</f>
        <v>2203409680</v>
      </c>
      <c r="R76" s="17" t="str">
        <f>VLOOKUP(A76,[2]ImportationMaterialProgrammingE!B$4:F$400,5,0)</f>
        <v>VERDE</v>
      </c>
      <c r="T76" s="18" t="str">
        <f t="shared" ca="1" si="5"/>
        <v/>
      </c>
      <c r="V76" s="15" t="str">
        <f>VLOOKUP(A76,[2]ImportationMaterialProgrammingE!B$4:X$400,23,0)</f>
        <v>FINALIZADO</v>
      </c>
      <c r="AA76" s="24"/>
      <c r="AB76" s="24"/>
      <c r="AC76" s="24"/>
      <c r="AD76" s="24"/>
    </row>
    <row r="77" spans="1:30" x14ac:dyDescent="0.25">
      <c r="A77" s="19">
        <v>80533190</v>
      </c>
      <c r="B77" s="20" t="s">
        <v>117</v>
      </c>
      <c r="C77" s="20" t="s">
        <v>44</v>
      </c>
      <c r="D77" s="15">
        <f>VLOOKUP(C77,[1]CC!D$3:P$20,12,0)</f>
        <v>44611</v>
      </c>
      <c r="E77" s="16" t="str">
        <f>VLOOKUP(A77,[2]ImportationMaterialProgrammingE!B$4:C$400,2,0)</f>
        <v xml:space="preserve">540200755 </v>
      </c>
      <c r="F77" s="3" t="s">
        <v>446</v>
      </c>
      <c r="G77" s="17">
        <f t="shared" ca="1" si="3"/>
        <v>85</v>
      </c>
      <c r="H77" s="15" t="str">
        <f>IF(VLOOKUP(A77,[2]ImportationMaterialProgrammingE!B$4:U$400,20,0)=0,"",VLOOKUP(A77,[2]ImportationMaterialProgrammingE!B$4:U$400,20,0))</f>
        <v>22/02/2022</v>
      </c>
      <c r="I77" s="15" t="str">
        <f>IF(VLOOKUP(A77,[2]ImportationMaterialProgrammingE!B$4:Y$400,24,0)&lt;&gt;"","Sim","Não")</f>
        <v>Não</v>
      </c>
      <c r="J77" s="15" t="str">
        <f>IF(VLOOKUP(A77,[2]ImportationMaterialProgrammingE!B$4:X$400,23,0)="DTA TRANSP",VLOOKUP(A77,[2]ImportationMaterialProgrammingE!B$4:V$400,21,0),"")</f>
        <v/>
      </c>
      <c r="K77" s="15" t="str">
        <f>IF(VLOOKUP(A77,[2]ImportationMaterialProgrammingE!B$4:Y$400,24,0)=0,"",VLOOKUP(A77,[2]ImportationMaterialProgrammingE!B$4:Y$400,24,0))</f>
        <v/>
      </c>
      <c r="M77" s="3" t="str">
        <f t="shared" si="4"/>
        <v/>
      </c>
      <c r="P77" s="16" t="str">
        <f>VLOOKUP(A77,[2]ImportationMaterialProgrammingE!B$4:AN$400,39,0)</f>
        <v>2203409702</v>
      </c>
      <c r="R77" s="17" t="str">
        <f>VLOOKUP(A77,[2]ImportationMaterialProgrammingE!B$4:F$400,5,0)</f>
        <v>VERDE</v>
      </c>
      <c r="T77" s="18" t="str">
        <f t="shared" ca="1" si="5"/>
        <v/>
      </c>
      <c r="V77" s="15" t="str">
        <f>VLOOKUP(A77,[2]ImportationMaterialProgrammingE!B$4:X$400,23,0)</f>
        <v>FINALIZADO</v>
      </c>
      <c r="AA77" s="24"/>
      <c r="AB77" s="24"/>
      <c r="AC77" s="24"/>
      <c r="AD77" s="24"/>
    </row>
    <row r="78" spans="1:30" x14ac:dyDescent="0.25">
      <c r="A78" s="19">
        <v>80533194</v>
      </c>
      <c r="B78" s="20" t="s">
        <v>118</v>
      </c>
      <c r="C78" s="20" t="s">
        <v>44</v>
      </c>
      <c r="D78" s="15">
        <f>VLOOKUP(C78,[1]CC!D$3:P$20,12,0)</f>
        <v>44611</v>
      </c>
      <c r="E78" s="16" t="str">
        <f>VLOOKUP(A78,[2]ImportationMaterialProgrammingE!B$4:C$400,2,0)</f>
        <v xml:space="preserve">540200754 </v>
      </c>
      <c r="F78" s="3" t="s">
        <v>446</v>
      </c>
      <c r="G78" s="17">
        <f t="shared" ca="1" si="3"/>
        <v>85</v>
      </c>
      <c r="H78" s="15" t="str">
        <f>IF(VLOOKUP(A78,[2]ImportationMaterialProgrammingE!B$4:U$400,20,0)=0,"",VLOOKUP(A78,[2]ImportationMaterialProgrammingE!B$4:U$400,20,0))</f>
        <v>14/02/2022</v>
      </c>
      <c r="I78" s="15" t="str">
        <f>IF(VLOOKUP(A78,[2]ImportationMaterialProgrammingE!B$4:Y$400,24,0)&lt;&gt;"","Sim","Não")</f>
        <v>Não</v>
      </c>
      <c r="J78" s="15" t="str">
        <f>IF(VLOOKUP(A78,[2]ImportationMaterialProgrammingE!B$4:X$400,23,0)="DTA TRANSP",VLOOKUP(A78,[2]ImportationMaterialProgrammingE!B$4:V$400,21,0),"")</f>
        <v/>
      </c>
      <c r="K78" s="15" t="str">
        <f>IF(VLOOKUP(A78,[2]ImportationMaterialProgrammingE!B$4:Y$400,24,0)=0,"",VLOOKUP(A78,[2]ImportationMaterialProgrammingE!B$4:Y$400,24,0))</f>
        <v/>
      </c>
      <c r="M78" s="3" t="str">
        <f t="shared" si="4"/>
        <v/>
      </c>
      <c r="P78" s="16" t="str">
        <f>VLOOKUP(A78,[2]ImportationMaterialProgrammingE!B$4:AN$400,39,0)</f>
        <v xml:space="preserve">          </v>
      </c>
      <c r="R78" s="17" t="str">
        <f>VLOOKUP(A78,[2]ImportationMaterialProgrammingE!B$4:F$400,5,0)</f>
        <v/>
      </c>
      <c r="T78" s="18" t="str">
        <f t="shared" ca="1" si="5"/>
        <v/>
      </c>
      <c r="V78" s="15" t="str">
        <f>VLOOKUP(A78,[2]ImportationMaterialProgrammingE!B$4:X$400,23,0)</f>
        <v>SBL</v>
      </c>
      <c r="AA78" s="24"/>
      <c r="AB78" s="24"/>
      <c r="AC78" s="24"/>
      <c r="AD78" s="24"/>
    </row>
    <row r="79" spans="1:30" x14ac:dyDescent="0.25">
      <c r="A79" s="19">
        <v>80533210</v>
      </c>
      <c r="B79" s="20" t="s">
        <v>119</v>
      </c>
      <c r="C79" s="20" t="s">
        <v>44</v>
      </c>
      <c r="D79" s="15">
        <f>VLOOKUP(C79,[1]CC!D$3:P$20,12,0)</f>
        <v>44611</v>
      </c>
      <c r="E79" s="16" t="str">
        <f>VLOOKUP(A79,[2]ImportationMaterialProgrammingE!B$4:C$400,2,0)</f>
        <v xml:space="preserve">540200756 </v>
      </c>
      <c r="F79" s="3" t="s">
        <v>446</v>
      </c>
      <c r="G79" s="17">
        <f t="shared" ca="1" si="3"/>
        <v>85</v>
      </c>
      <c r="H79" s="15" t="str">
        <f>IF(VLOOKUP(A79,[2]ImportationMaterialProgrammingE!B$4:U$400,20,0)=0,"",VLOOKUP(A79,[2]ImportationMaterialProgrammingE!B$4:U$400,20,0))</f>
        <v>16/02/2022</v>
      </c>
      <c r="I79" s="15" t="str">
        <f>IF(VLOOKUP(A79,[2]ImportationMaterialProgrammingE!B$4:Y$400,24,0)&lt;&gt;"","Sim","Não")</f>
        <v>Não</v>
      </c>
      <c r="J79" s="15" t="str">
        <f>IF(VLOOKUP(A79,[2]ImportationMaterialProgrammingE!B$4:X$400,23,0)="DTA TRANSP",VLOOKUP(A79,[2]ImportationMaterialProgrammingE!B$4:V$400,21,0),"")</f>
        <v/>
      </c>
      <c r="K79" s="15" t="str">
        <f>IF(VLOOKUP(A79,[2]ImportationMaterialProgrammingE!B$4:Y$400,24,0)=0,"",VLOOKUP(A79,[2]ImportationMaterialProgrammingE!B$4:Y$400,24,0))</f>
        <v/>
      </c>
      <c r="M79" s="3" t="str">
        <f t="shared" si="4"/>
        <v/>
      </c>
      <c r="P79" s="16" t="str">
        <f>VLOOKUP(A79,[2]ImportationMaterialProgrammingE!B$4:AN$400,39,0)</f>
        <v>2203418191</v>
      </c>
      <c r="R79" s="17" t="str">
        <f>VLOOKUP(A79,[2]ImportationMaterialProgrammingE!B$4:F$400,5,0)</f>
        <v>VERDE</v>
      </c>
      <c r="T79" s="18" t="str">
        <f t="shared" ca="1" si="5"/>
        <v/>
      </c>
      <c r="V79" s="15" t="str">
        <f>VLOOKUP(A79,[2]ImportationMaterialProgrammingE!B$4:X$400,23,0)</f>
        <v>FINALIZADO</v>
      </c>
      <c r="AA79" s="24"/>
      <c r="AB79" s="24"/>
      <c r="AC79" s="24"/>
      <c r="AD79" s="24"/>
    </row>
    <row r="80" spans="1:30" x14ac:dyDescent="0.25">
      <c r="A80" s="19">
        <v>80533219</v>
      </c>
      <c r="B80" s="20" t="s">
        <v>120</v>
      </c>
      <c r="C80" s="20" t="s">
        <v>44</v>
      </c>
      <c r="D80" s="15">
        <f>VLOOKUP(C80,[1]CC!D$3:P$20,12,0)</f>
        <v>44611</v>
      </c>
      <c r="E80" s="16" t="str">
        <f>VLOOKUP(A80,[2]ImportationMaterialProgrammingE!B$4:C$400,2,0)</f>
        <v xml:space="preserve">540200757 </v>
      </c>
      <c r="F80" s="3" t="s">
        <v>446</v>
      </c>
      <c r="G80" s="17">
        <f t="shared" ca="1" si="3"/>
        <v>85</v>
      </c>
      <c r="H80" s="15" t="str">
        <f>IF(VLOOKUP(A80,[2]ImportationMaterialProgrammingE!B$4:U$400,20,0)=0,"",VLOOKUP(A80,[2]ImportationMaterialProgrammingE!B$4:U$400,20,0))</f>
        <v>08/03/2022</v>
      </c>
      <c r="I80" s="15" t="str">
        <f>IF(VLOOKUP(A80,[2]ImportationMaterialProgrammingE!B$4:Y$400,24,0)&lt;&gt;"","Sim","Não")</f>
        <v>Não</v>
      </c>
      <c r="J80" s="15" t="str">
        <f>IF(VLOOKUP(A80,[2]ImportationMaterialProgrammingE!B$4:X$400,23,0)="DTA TRANSP",VLOOKUP(A80,[2]ImportationMaterialProgrammingE!B$4:V$400,21,0),"")</f>
        <v>03/03/2022</v>
      </c>
      <c r="K80" s="15" t="str">
        <f>IF(VLOOKUP(A80,[2]ImportationMaterialProgrammingE!B$4:Y$400,24,0)=0,"",VLOOKUP(A80,[2]ImportationMaterialProgrammingE!B$4:Y$400,24,0))</f>
        <v/>
      </c>
      <c r="M80" s="3" t="str">
        <f t="shared" si="4"/>
        <v/>
      </c>
      <c r="P80" s="16" t="str">
        <f>VLOOKUP(A80,[2]ImportationMaterialProgrammingE!B$4:AN$400,39,0)</f>
        <v xml:space="preserve">          </v>
      </c>
      <c r="R80" s="17" t="str">
        <f>VLOOKUP(A80,[2]ImportationMaterialProgrammingE!B$4:F$400,5,0)</f>
        <v/>
      </c>
      <c r="T80" s="18" t="str">
        <f t="shared" ca="1" si="5"/>
        <v/>
      </c>
      <c r="V80" s="15" t="str">
        <f>VLOOKUP(A80,[2]ImportationMaterialProgrammingE!B$4:X$400,23,0)</f>
        <v>DTA TRANSP</v>
      </c>
      <c r="AA80" s="24"/>
      <c r="AB80" s="24"/>
      <c r="AC80" s="24"/>
      <c r="AD80" s="24"/>
    </row>
    <row r="81" spans="1:30" x14ac:dyDescent="0.25">
      <c r="A81" s="19">
        <v>80533220</v>
      </c>
      <c r="B81" s="20" t="s">
        <v>121</v>
      </c>
      <c r="C81" s="20" t="s">
        <v>44</v>
      </c>
      <c r="D81" s="15">
        <f>VLOOKUP(C81,[1]CC!D$3:P$20,12,0)</f>
        <v>44611</v>
      </c>
      <c r="E81" s="16" t="str">
        <f>VLOOKUP(A81,[2]ImportationMaterialProgrammingE!B$4:C$400,2,0)</f>
        <v xml:space="preserve">540200758 </v>
      </c>
      <c r="F81" s="3" t="s">
        <v>446</v>
      </c>
      <c r="G81" s="17">
        <f t="shared" ca="1" si="3"/>
        <v>85</v>
      </c>
      <c r="H81" s="15" t="str">
        <f>IF(VLOOKUP(A81,[2]ImportationMaterialProgrammingE!B$4:U$400,20,0)=0,"",VLOOKUP(A81,[2]ImportationMaterialProgrammingE!B$4:U$400,20,0))</f>
        <v>14/03/2022</v>
      </c>
      <c r="I81" s="15" t="str">
        <f>IF(VLOOKUP(A81,[2]ImportationMaterialProgrammingE!B$4:Y$400,24,0)&lt;&gt;"","Sim","Não")</f>
        <v>Não</v>
      </c>
      <c r="J81" s="15" t="str">
        <f>IF(VLOOKUP(A81,[2]ImportationMaterialProgrammingE!B$4:X$400,23,0)="DTA TRANSP",VLOOKUP(A81,[2]ImportationMaterialProgrammingE!B$4:V$400,21,0),"")</f>
        <v>03/03/2022</v>
      </c>
      <c r="K81" s="15" t="str">
        <f>IF(VLOOKUP(A81,[2]ImportationMaterialProgrammingE!B$4:Y$400,24,0)=0,"",VLOOKUP(A81,[2]ImportationMaterialProgrammingE!B$4:Y$400,24,0))</f>
        <v/>
      </c>
      <c r="M81" s="3" t="str">
        <f t="shared" si="4"/>
        <v/>
      </c>
      <c r="P81" s="16" t="str">
        <f>VLOOKUP(A81,[2]ImportationMaterialProgrammingE!B$4:AN$400,39,0)</f>
        <v xml:space="preserve">          </v>
      </c>
      <c r="R81" s="17" t="str">
        <f>VLOOKUP(A81,[2]ImportationMaterialProgrammingE!B$4:F$400,5,0)</f>
        <v/>
      </c>
      <c r="T81" s="18" t="str">
        <f t="shared" ca="1" si="5"/>
        <v/>
      </c>
      <c r="V81" s="15" t="str">
        <f>VLOOKUP(A81,[2]ImportationMaterialProgrammingE!B$4:X$400,23,0)</f>
        <v>DTA TRANSP</v>
      </c>
      <c r="AA81" s="24"/>
      <c r="AB81" s="24"/>
      <c r="AC81" s="24"/>
      <c r="AD81" s="24"/>
    </row>
    <row r="82" spans="1:30" x14ac:dyDescent="0.25">
      <c r="A82" s="19">
        <v>80533222</v>
      </c>
      <c r="B82" s="20" t="s">
        <v>122</v>
      </c>
      <c r="C82" s="20" t="s">
        <v>44</v>
      </c>
      <c r="D82" s="15">
        <f>VLOOKUP(C82,[1]CC!D$3:P$20,12,0)</f>
        <v>44611</v>
      </c>
      <c r="E82" s="16" t="str">
        <f>VLOOKUP(A82,[2]ImportationMaterialProgrammingE!B$4:C$400,2,0)</f>
        <v xml:space="preserve">540200759 </v>
      </c>
      <c r="F82" s="3" t="s">
        <v>446</v>
      </c>
      <c r="G82" s="17">
        <f t="shared" ca="1" si="3"/>
        <v>85</v>
      </c>
      <c r="H82" s="15" t="str">
        <f>IF(VLOOKUP(A82,[2]ImportationMaterialProgrammingE!B$4:U$400,20,0)=0,"",VLOOKUP(A82,[2]ImportationMaterialProgrammingE!B$4:U$400,20,0))</f>
        <v>03/03/2022</v>
      </c>
      <c r="I82" s="15" t="str">
        <f>IF(VLOOKUP(A82,[2]ImportationMaterialProgrammingE!B$4:Y$400,24,0)&lt;&gt;"","Sim","Não")</f>
        <v>Não</v>
      </c>
      <c r="J82" s="15" t="str">
        <f>IF(VLOOKUP(A82,[2]ImportationMaterialProgrammingE!B$4:X$400,23,0)="DTA TRANSP",VLOOKUP(A82,[2]ImportationMaterialProgrammingE!B$4:V$400,21,0),"")</f>
        <v>03/03/2022</v>
      </c>
      <c r="K82" s="15" t="str">
        <f>IF(VLOOKUP(A82,[2]ImportationMaterialProgrammingE!B$4:Y$400,24,0)=0,"",VLOOKUP(A82,[2]ImportationMaterialProgrammingE!B$4:Y$400,24,0))</f>
        <v/>
      </c>
      <c r="M82" s="3" t="str">
        <f t="shared" si="4"/>
        <v/>
      </c>
      <c r="P82" s="16" t="str">
        <f>VLOOKUP(A82,[2]ImportationMaterialProgrammingE!B$4:AN$400,39,0)</f>
        <v xml:space="preserve">          </v>
      </c>
      <c r="R82" s="17" t="str">
        <f>VLOOKUP(A82,[2]ImportationMaterialProgrammingE!B$4:F$400,5,0)</f>
        <v/>
      </c>
      <c r="T82" s="18" t="str">
        <f t="shared" ca="1" si="5"/>
        <v/>
      </c>
      <c r="V82" s="15" t="str">
        <f>VLOOKUP(A82,[2]ImportationMaterialProgrammingE!B$4:X$400,23,0)</f>
        <v>DTA TRANSP</v>
      </c>
      <c r="AA82" s="24"/>
      <c r="AB82" s="24"/>
      <c r="AC82" s="24"/>
      <c r="AD82" s="24"/>
    </row>
    <row r="83" spans="1:30" x14ac:dyDescent="0.25">
      <c r="A83" s="19">
        <v>80533246</v>
      </c>
      <c r="B83" s="20" t="s">
        <v>123</v>
      </c>
      <c r="C83" s="20" t="s">
        <v>44</v>
      </c>
      <c r="D83" s="15">
        <f>VLOOKUP(C83,[1]CC!D$3:P$20,12,0)</f>
        <v>44611</v>
      </c>
      <c r="E83" s="16" t="str">
        <f>VLOOKUP(A83,[2]ImportationMaterialProgrammingE!B$4:C$400,2,0)</f>
        <v xml:space="preserve">540200760 </v>
      </c>
      <c r="F83" s="3" t="s">
        <v>446</v>
      </c>
      <c r="G83" s="17">
        <f t="shared" ca="1" si="3"/>
        <v>85</v>
      </c>
      <c r="H83" s="15" t="str">
        <f>IF(VLOOKUP(A83,[2]ImportationMaterialProgrammingE!B$4:U$400,20,0)=0,"",VLOOKUP(A83,[2]ImportationMaterialProgrammingE!B$4:U$400,20,0))</f>
        <v/>
      </c>
      <c r="I83" s="15" t="str">
        <f>IF(VLOOKUP(A83,[2]ImportationMaterialProgrammingE!B$4:Y$400,24,0)&lt;&gt;"","Sim","Não")</f>
        <v>Não</v>
      </c>
      <c r="J83" s="15" t="str">
        <f>IF(VLOOKUP(A83,[2]ImportationMaterialProgrammingE!B$4:X$400,23,0)="DTA TRANSP",VLOOKUP(A83,[2]ImportationMaterialProgrammingE!B$4:V$400,21,0),"")</f>
        <v>03/03/2022</v>
      </c>
      <c r="K83" s="15" t="str">
        <f>IF(VLOOKUP(A83,[2]ImportationMaterialProgrammingE!B$4:Y$400,24,0)=0,"",VLOOKUP(A83,[2]ImportationMaterialProgrammingE!B$4:Y$400,24,0))</f>
        <v/>
      </c>
      <c r="M83" s="3" t="str">
        <f t="shared" si="4"/>
        <v/>
      </c>
      <c r="P83" s="16" t="str">
        <f>VLOOKUP(A83,[2]ImportationMaterialProgrammingE!B$4:AN$400,39,0)</f>
        <v xml:space="preserve">          </v>
      </c>
      <c r="R83" s="17" t="str">
        <f>VLOOKUP(A83,[2]ImportationMaterialProgrammingE!B$4:F$400,5,0)</f>
        <v/>
      </c>
      <c r="T83" s="18" t="str">
        <f t="shared" ca="1" si="5"/>
        <v/>
      </c>
      <c r="V83" s="15" t="str">
        <f>VLOOKUP(A83,[2]ImportationMaterialProgrammingE!B$4:X$400,23,0)</f>
        <v>DTA TRANSP</v>
      </c>
      <c r="AA83" s="24"/>
      <c r="AB83" s="24"/>
      <c r="AC83" s="24"/>
      <c r="AD83" s="24"/>
    </row>
    <row r="84" spans="1:30" x14ac:dyDescent="0.25">
      <c r="A84" s="19">
        <v>80533249</v>
      </c>
      <c r="B84" s="20" t="s">
        <v>124</v>
      </c>
      <c r="C84" s="20" t="s">
        <v>44</v>
      </c>
      <c r="D84" s="15">
        <f>VLOOKUP(C84,[1]CC!D$3:P$20,12,0)</f>
        <v>44611</v>
      </c>
      <c r="E84" s="16" t="str">
        <f>VLOOKUP(A84,[2]ImportationMaterialProgrammingE!B$4:C$400,2,0)</f>
        <v xml:space="preserve">540200771 </v>
      </c>
      <c r="F84" s="3" t="s">
        <v>446</v>
      </c>
      <c r="G84" s="17">
        <f t="shared" ca="1" si="3"/>
        <v>85</v>
      </c>
      <c r="H84" s="15" t="str">
        <f>IF(VLOOKUP(A84,[2]ImportationMaterialProgrammingE!B$4:U$400,20,0)=0,"",VLOOKUP(A84,[2]ImportationMaterialProgrammingE!B$4:U$400,20,0))</f>
        <v/>
      </c>
      <c r="I84" s="15" t="str">
        <f>IF(VLOOKUP(A84,[2]ImportationMaterialProgrammingE!B$4:Y$400,24,0)&lt;&gt;"","Sim","Não")</f>
        <v>Não</v>
      </c>
      <c r="J84" s="15" t="str">
        <f>IF(VLOOKUP(A84,[2]ImportationMaterialProgrammingE!B$4:X$400,23,0)="DTA TRANSP",VLOOKUP(A84,[2]ImportationMaterialProgrammingE!B$4:V$400,21,0),"")</f>
        <v>03/03/2022</v>
      </c>
      <c r="K84" s="15" t="str">
        <f>IF(VLOOKUP(A84,[2]ImportationMaterialProgrammingE!B$4:Y$400,24,0)=0,"",VLOOKUP(A84,[2]ImportationMaterialProgrammingE!B$4:Y$400,24,0))</f>
        <v/>
      </c>
      <c r="M84" s="3" t="str">
        <f t="shared" si="4"/>
        <v/>
      </c>
      <c r="P84" s="16" t="str">
        <f>VLOOKUP(A84,[2]ImportationMaterialProgrammingE!B$4:AN$400,39,0)</f>
        <v xml:space="preserve">          </v>
      </c>
      <c r="R84" s="17" t="str">
        <f>VLOOKUP(A84,[2]ImportationMaterialProgrammingE!B$4:F$400,5,0)</f>
        <v/>
      </c>
      <c r="T84" s="18" t="str">
        <f t="shared" ca="1" si="5"/>
        <v/>
      </c>
      <c r="V84" s="15" t="str">
        <f>VLOOKUP(A84,[2]ImportationMaterialProgrammingE!B$4:X$400,23,0)</f>
        <v>DTA TRANSP</v>
      </c>
      <c r="AA84" s="24"/>
      <c r="AB84" s="24"/>
      <c r="AC84" s="24"/>
      <c r="AD84" s="24"/>
    </row>
    <row r="85" spans="1:30" x14ac:dyDescent="0.25">
      <c r="A85" s="19">
        <v>80533254</v>
      </c>
      <c r="B85" s="20" t="s">
        <v>125</v>
      </c>
      <c r="C85" s="20" t="s">
        <v>44</v>
      </c>
      <c r="D85" s="15">
        <f>VLOOKUP(C85,[1]CC!D$3:P$20,12,0)</f>
        <v>44611</v>
      </c>
      <c r="E85" s="16" t="str">
        <f>VLOOKUP(A85,[2]ImportationMaterialProgrammingE!B$4:C$400,2,0)</f>
        <v xml:space="preserve">540200772 </v>
      </c>
      <c r="F85" s="3" t="s">
        <v>446</v>
      </c>
      <c r="G85" s="17">
        <f t="shared" ca="1" si="3"/>
        <v>85</v>
      </c>
      <c r="H85" s="15" t="str">
        <f>IF(VLOOKUP(A85,[2]ImportationMaterialProgrammingE!B$4:U$400,20,0)=0,"",VLOOKUP(A85,[2]ImportationMaterialProgrammingE!B$4:U$400,20,0))</f>
        <v/>
      </c>
      <c r="I85" s="15" t="str">
        <f>IF(VLOOKUP(A85,[2]ImportationMaterialProgrammingE!B$4:Y$400,24,0)&lt;&gt;"","Sim","Não")</f>
        <v>Não</v>
      </c>
      <c r="J85" s="15" t="str">
        <f>IF(VLOOKUP(A85,[2]ImportationMaterialProgrammingE!B$4:X$400,23,0)="DTA TRANSP",VLOOKUP(A85,[2]ImportationMaterialProgrammingE!B$4:V$400,21,0),"")</f>
        <v>03/03/2022</v>
      </c>
      <c r="K85" s="15" t="str">
        <f>IF(VLOOKUP(A85,[2]ImportationMaterialProgrammingE!B$4:Y$400,24,0)=0,"",VLOOKUP(A85,[2]ImportationMaterialProgrammingE!B$4:Y$400,24,0))</f>
        <v/>
      </c>
      <c r="M85" s="3" t="str">
        <f t="shared" si="4"/>
        <v/>
      </c>
      <c r="P85" s="16" t="str">
        <f>VLOOKUP(A85,[2]ImportationMaterialProgrammingE!B$4:AN$400,39,0)</f>
        <v xml:space="preserve">          </v>
      </c>
      <c r="R85" s="17" t="str">
        <f>VLOOKUP(A85,[2]ImportationMaterialProgrammingE!B$4:F$400,5,0)</f>
        <v/>
      </c>
      <c r="T85" s="18" t="str">
        <f t="shared" ca="1" si="5"/>
        <v/>
      </c>
      <c r="V85" s="15" t="str">
        <f>VLOOKUP(A85,[2]ImportationMaterialProgrammingE!B$4:X$400,23,0)</f>
        <v>DTA TRANSP</v>
      </c>
      <c r="AA85" s="24"/>
      <c r="AB85" s="24"/>
      <c r="AC85" s="24"/>
      <c r="AD85" s="24"/>
    </row>
    <row r="86" spans="1:30" x14ac:dyDescent="0.25">
      <c r="A86" s="19">
        <v>80533261</v>
      </c>
      <c r="B86" s="20" t="s">
        <v>126</v>
      </c>
      <c r="C86" s="20" t="s">
        <v>44</v>
      </c>
      <c r="D86" s="15">
        <f>VLOOKUP(C86,[1]CC!D$3:P$20,12,0)</f>
        <v>44611</v>
      </c>
      <c r="E86" s="16" t="str">
        <f>VLOOKUP(A86,[2]ImportationMaterialProgrammingE!B$4:C$400,2,0)</f>
        <v xml:space="preserve">540200773 </v>
      </c>
      <c r="F86" s="3" t="s">
        <v>446</v>
      </c>
      <c r="G86" s="17">
        <f t="shared" ca="1" si="3"/>
        <v>85</v>
      </c>
      <c r="H86" s="15" t="str">
        <f>IF(VLOOKUP(A86,[2]ImportationMaterialProgrammingE!B$4:U$400,20,0)=0,"",VLOOKUP(A86,[2]ImportationMaterialProgrammingE!B$4:U$400,20,0))</f>
        <v>09/03/2022</v>
      </c>
      <c r="I86" s="15" t="str">
        <f>IF(VLOOKUP(A86,[2]ImportationMaterialProgrammingE!B$4:Y$400,24,0)&lt;&gt;"","Sim","Não")</f>
        <v>Não</v>
      </c>
      <c r="J86" s="15" t="str">
        <f>IF(VLOOKUP(A86,[2]ImportationMaterialProgrammingE!B$4:X$400,23,0)="DTA TRANSP",VLOOKUP(A86,[2]ImportationMaterialProgrammingE!B$4:V$400,21,0),"")</f>
        <v>03/03/2022</v>
      </c>
      <c r="K86" s="15" t="str">
        <f>IF(VLOOKUP(A86,[2]ImportationMaterialProgrammingE!B$4:Y$400,24,0)=0,"",VLOOKUP(A86,[2]ImportationMaterialProgrammingE!B$4:Y$400,24,0))</f>
        <v/>
      </c>
      <c r="M86" s="3" t="str">
        <f t="shared" si="4"/>
        <v/>
      </c>
      <c r="P86" s="16" t="str">
        <f>VLOOKUP(A86,[2]ImportationMaterialProgrammingE!B$4:AN$400,39,0)</f>
        <v xml:space="preserve">          </v>
      </c>
      <c r="R86" s="17" t="str">
        <f>VLOOKUP(A86,[2]ImportationMaterialProgrammingE!B$4:F$400,5,0)</f>
        <v/>
      </c>
      <c r="T86" s="18" t="str">
        <f t="shared" ca="1" si="5"/>
        <v/>
      </c>
      <c r="V86" s="15" t="str">
        <f>VLOOKUP(A86,[2]ImportationMaterialProgrammingE!B$4:X$400,23,0)</f>
        <v>DTA TRANSP</v>
      </c>
      <c r="AA86" s="24"/>
      <c r="AB86" s="24"/>
      <c r="AC86" s="24"/>
      <c r="AD86" s="24"/>
    </row>
    <row r="87" spans="1:30" x14ac:dyDescent="0.25">
      <c r="A87" s="19">
        <v>80533263</v>
      </c>
      <c r="B87" s="20" t="s">
        <v>127</v>
      </c>
      <c r="C87" s="20" t="s">
        <v>44</v>
      </c>
      <c r="D87" s="15">
        <f>VLOOKUP(C87,[1]CC!D$3:P$20,12,0)</f>
        <v>44611</v>
      </c>
      <c r="E87" s="16" t="str">
        <f>VLOOKUP(A87,[2]ImportationMaterialProgrammingE!B$4:C$400,2,0)</f>
        <v xml:space="preserve">540200774 </v>
      </c>
      <c r="F87" s="3" t="s">
        <v>446</v>
      </c>
      <c r="G87" s="17">
        <f t="shared" ca="1" si="3"/>
        <v>85</v>
      </c>
      <c r="H87" s="15" t="str">
        <f>IF(VLOOKUP(A87,[2]ImportationMaterialProgrammingE!B$4:U$400,20,0)=0,"",VLOOKUP(A87,[2]ImportationMaterialProgrammingE!B$4:U$400,20,0))</f>
        <v/>
      </c>
      <c r="I87" s="15" t="str">
        <f>IF(VLOOKUP(A87,[2]ImportationMaterialProgrammingE!B$4:Y$400,24,0)&lt;&gt;"","Sim","Não")</f>
        <v>Não</v>
      </c>
      <c r="J87" s="15" t="str">
        <f>IF(VLOOKUP(A87,[2]ImportationMaterialProgrammingE!B$4:X$400,23,0)="DTA TRANSP",VLOOKUP(A87,[2]ImportationMaterialProgrammingE!B$4:V$400,21,0),"")</f>
        <v>03/03/2022</v>
      </c>
      <c r="K87" s="15" t="str">
        <f>IF(VLOOKUP(A87,[2]ImportationMaterialProgrammingE!B$4:Y$400,24,0)=0,"",VLOOKUP(A87,[2]ImportationMaterialProgrammingE!B$4:Y$400,24,0))</f>
        <v/>
      </c>
      <c r="M87" s="3" t="str">
        <f t="shared" si="4"/>
        <v/>
      </c>
      <c r="P87" s="16" t="str">
        <f>VLOOKUP(A87,[2]ImportationMaterialProgrammingE!B$4:AN$400,39,0)</f>
        <v xml:space="preserve">          </v>
      </c>
      <c r="R87" s="17" t="str">
        <f>VLOOKUP(A87,[2]ImportationMaterialProgrammingE!B$4:F$400,5,0)</f>
        <v/>
      </c>
      <c r="T87" s="18" t="str">
        <f t="shared" ca="1" si="5"/>
        <v/>
      </c>
      <c r="V87" s="15" t="str">
        <f>VLOOKUP(A87,[2]ImportationMaterialProgrammingE!B$4:X$400,23,0)</f>
        <v>DTA TRANSP</v>
      </c>
      <c r="AA87" s="24"/>
      <c r="AB87" s="24"/>
      <c r="AC87" s="24"/>
      <c r="AD87" s="24"/>
    </row>
    <row r="88" spans="1:30" x14ac:dyDescent="0.25">
      <c r="A88" s="19">
        <v>80533264</v>
      </c>
      <c r="B88" s="20" t="s">
        <v>128</v>
      </c>
      <c r="C88" s="20" t="s">
        <v>44</v>
      </c>
      <c r="D88" s="15">
        <f>VLOOKUP(C88,[1]CC!D$3:P$20,12,0)</f>
        <v>44611</v>
      </c>
      <c r="E88" s="16" t="str">
        <f>VLOOKUP(A88,[2]ImportationMaterialProgrammingE!B$4:C$400,2,0)</f>
        <v xml:space="preserve">540200775 </v>
      </c>
      <c r="F88" s="3" t="s">
        <v>446</v>
      </c>
      <c r="G88" s="17">
        <f t="shared" ca="1" si="3"/>
        <v>85</v>
      </c>
      <c r="H88" s="15" t="str">
        <f>IF(VLOOKUP(A88,[2]ImportationMaterialProgrammingE!B$4:U$400,20,0)=0,"",VLOOKUP(A88,[2]ImportationMaterialProgrammingE!B$4:U$400,20,0))</f>
        <v>16/02/2022</v>
      </c>
      <c r="I88" s="15" t="str">
        <f>IF(VLOOKUP(A88,[2]ImportationMaterialProgrammingE!B$4:Y$400,24,0)&lt;&gt;"","Sim","Não")</f>
        <v>Não</v>
      </c>
      <c r="J88" s="15" t="str">
        <f>IF(VLOOKUP(A88,[2]ImportationMaterialProgrammingE!B$4:X$400,23,0)="DTA TRANSP",VLOOKUP(A88,[2]ImportationMaterialProgrammingE!B$4:V$400,21,0),"")</f>
        <v/>
      </c>
      <c r="K88" s="15" t="str">
        <f>IF(VLOOKUP(A88,[2]ImportationMaterialProgrammingE!B$4:Y$400,24,0)=0,"",VLOOKUP(A88,[2]ImportationMaterialProgrammingE!B$4:Y$400,24,0))</f>
        <v/>
      </c>
      <c r="M88" s="3" t="str">
        <f t="shared" si="4"/>
        <v/>
      </c>
      <c r="P88" s="16" t="str">
        <f>VLOOKUP(A88,[2]ImportationMaterialProgrammingE!B$4:AN$400,39,0)</f>
        <v>2203418213</v>
      </c>
      <c r="R88" s="17" t="str">
        <f>VLOOKUP(A88,[2]ImportationMaterialProgrammingE!B$4:F$400,5,0)</f>
        <v>VERDE</v>
      </c>
      <c r="T88" s="18" t="str">
        <f t="shared" ca="1" si="5"/>
        <v/>
      </c>
      <c r="V88" s="15" t="str">
        <f>VLOOKUP(A88,[2]ImportationMaterialProgrammingE!B$4:X$400,23,0)</f>
        <v>FINALIZADO</v>
      </c>
      <c r="AA88" s="24"/>
      <c r="AB88" s="24"/>
      <c r="AC88" s="24"/>
      <c r="AD88" s="24"/>
    </row>
    <row r="89" spans="1:30" x14ac:dyDescent="0.25">
      <c r="A89" s="19">
        <v>80533269</v>
      </c>
      <c r="B89" s="20" t="s">
        <v>129</v>
      </c>
      <c r="C89" s="20" t="s">
        <v>44</v>
      </c>
      <c r="D89" s="15">
        <f>VLOOKUP(C89,[1]CC!D$3:P$20,12,0)</f>
        <v>44611</v>
      </c>
      <c r="E89" s="16" t="str">
        <f>VLOOKUP(A89,[2]ImportationMaterialProgrammingE!B$4:C$400,2,0)</f>
        <v xml:space="preserve">540200778 </v>
      </c>
      <c r="F89" s="3" t="s">
        <v>446</v>
      </c>
      <c r="G89" s="17">
        <f t="shared" ca="1" si="3"/>
        <v>85</v>
      </c>
      <c r="H89" s="15" t="str">
        <f>IF(VLOOKUP(A89,[2]ImportationMaterialProgrammingE!B$4:U$400,20,0)=0,"",VLOOKUP(A89,[2]ImportationMaterialProgrammingE!B$4:U$400,20,0))</f>
        <v/>
      </c>
      <c r="I89" s="15" t="str">
        <f>IF(VLOOKUP(A89,[2]ImportationMaterialProgrammingE!B$4:Y$400,24,0)&lt;&gt;"","Sim","Não")</f>
        <v>Não</v>
      </c>
      <c r="J89" s="15" t="str">
        <f>IF(VLOOKUP(A89,[2]ImportationMaterialProgrammingE!B$4:X$400,23,0)="DTA TRANSP",VLOOKUP(A89,[2]ImportationMaterialProgrammingE!B$4:V$400,21,0),"")</f>
        <v>03/03/2022</v>
      </c>
      <c r="K89" s="15" t="str">
        <f>IF(VLOOKUP(A89,[2]ImportationMaterialProgrammingE!B$4:Y$400,24,0)=0,"",VLOOKUP(A89,[2]ImportationMaterialProgrammingE!B$4:Y$400,24,0))</f>
        <v/>
      </c>
      <c r="M89" s="3" t="str">
        <f t="shared" si="4"/>
        <v/>
      </c>
      <c r="P89" s="16" t="str">
        <f>VLOOKUP(A89,[2]ImportationMaterialProgrammingE!B$4:AN$400,39,0)</f>
        <v xml:space="preserve">          </v>
      </c>
      <c r="R89" s="17" t="str">
        <f>VLOOKUP(A89,[2]ImportationMaterialProgrammingE!B$4:F$400,5,0)</f>
        <v/>
      </c>
      <c r="T89" s="18" t="str">
        <f t="shared" ca="1" si="5"/>
        <v/>
      </c>
      <c r="V89" s="15" t="str">
        <f>VLOOKUP(A89,[2]ImportationMaterialProgrammingE!B$4:X$400,23,0)</f>
        <v>DTA TRANSP</v>
      </c>
      <c r="AA89" s="24"/>
      <c r="AB89" s="24"/>
      <c r="AC89" s="24"/>
      <c r="AD89" s="24"/>
    </row>
    <row r="90" spans="1:30" x14ac:dyDescent="0.25">
      <c r="A90" s="19">
        <v>80533274</v>
      </c>
      <c r="B90" s="20" t="s">
        <v>130</v>
      </c>
      <c r="C90" s="20" t="s">
        <v>44</v>
      </c>
      <c r="D90" s="15">
        <f>VLOOKUP(C90,[1]CC!D$3:P$20,12,0)</f>
        <v>44611</v>
      </c>
      <c r="E90" s="16" t="str">
        <f>VLOOKUP(A90,[2]ImportationMaterialProgrammingE!B$4:C$400,2,0)</f>
        <v xml:space="preserve">540200781 </v>
      </c>
      <c r="F90" s="3" t="s">
        <v>446</v>
      </c>
      <c r="G90" s="17">
        <f t="shared" ca="1" si="3"/>
        <v>85</v>
      </c>
      <c r="H90" s="15" t="str">
        <f>IF(VLOOKUP(A90,[2]ImportationMaterialProgrammingE!B$4:U$400,20,0)=0,"",VLOOKUP(A90,[2]ImportationMaterialProgrammingE!B$4:U$400,20,0))</f>
        <v>24/02/2022</v>
      </c>
      <c r="I90" s="15" t="str">
        <f>IF(VLOOKUP(A90,[2]ImportationMaterialProgrammingE!B$4:Y$400,24,0)&lt;&gt;"","Sim","Não")</f>
        <v>Não</v>
      </c>
      <c r="J90" s="15" t="str">
        <f>IF(VLOOKUP(A90,[2]ImportationMaterialProgrammingE!B$4:X$400,23,0)="DTA TRANSP",VLOOKUP(A90,[2]ImportationMaterialProgrammingE!B$4:V$400,21,0),"")</f>
        <v>03/03/2022</v>
      </c>
      <c r="K90" s="15" t="str">
        <f>IF(VLOOKUP(A90,[2]ImportationMaterialProgrammingE!B$4:Y$400,24,0)=0,"",VLOOKUP(A90,[2]ImportationMaterialProgrammingE!B$4:Y$400,24,0))</f>
        <v/>
      </c>
      <c r="M90" s="3" t="str">
        <f t="shared" si="4"/>
        <v/>
      </c>
      <c r="P90" s="16" t="str">
        <f>VLOOKUP(A90,[2]ImportationMaterialProgrammingE!B$4:AN$400,39,0)</f>
        <v xml:space="preserve">          </v>
      </c>
      <c r="R90" s="17" t="str">
        <f>VLOOKUP(A90,[2]ImportationMaterialProgrammingE!B$4:F$400,5,0)</f>
        <v/>
      </c>
      <c r="T90" s="18" t="str">
        <f t="shared" ca="1" si="5"/>
        <v/>
      </c>
      <c r="V90" s="15" t="str">
        <f>VLOOKUP(A90,[2]ImportationMaterialProgrammingE!B$4:X$400,23,0)</f>
        <v>DTA TRANSP</v>
      </c>
      <c r="AA90" s="24"/>
      <c r="AB90" s="24"/>
      <c r="AC90" s="24"/>
      <c r="AD90" s="24"/>
    </row>
    <row r="91" spans="1:30" x14ac:dyDescent="0.25">
      <c r="A91" s="19">
        <v>80533276</v>
      </c>
      <c r="B91" s="20" t="s">
        <v>131</v>
      </c>
      <c r="C91" s="20" t="s">
        <v>44</v>
      </c>
      <c r="D91" s="15">
        <f>VLOOKUP(C91,[1]CC!D$3:P$20,12,0)</f>
        <v>44611</v>
      </c>
      <c r="E91" s="16" t="str">
        <f>VLOOKUP(A91,[2]ImportationMaterialProgrammingE!B$4:C$400,2,0)</f>
        <v xml:space="preserve">540200782 </v>
      </c>
      <c r="F91" s="3" t="s">
        <v>446</v>
      </c>
      <c r="G91" s="17">
        <f t="shared" ca="1" si="3"/>
        <v>85</v>
      </c>
      <c r="H91" s="15" t="str">
        <f>IF(VLOOKUP(A91,[2]ImportationMaterialProgrammingE!B$4:U$400,20,0)=0,"",VLOOKUP(A91,[2]ImportationMaterialProgrammingE!B$4:U$400,20,0))</f>
        <v>16/02/2022</v>
      </c>
      <c r="I91" s="15" t="str">
        <f>IF(VLOOKUP(A91,[2]ImportationMaterialProgrammingE!B$4:Y$400,24,0)&lt;&gt;"","Sim","Não")</f>
        <v>Não</v>
      </c>
      <c r="J91" s="15" t="str">
        <f>IF(VLOOKUP(A91,[2]ImportationMaterialProgrammingE!B$4:X$400,23,0)="DTA TRANSP",VLOOKUP(A91,[2]ImportationMaterialProgrammingE!B$4:V$400,21,0),"")</f>
        <v/>
      </c>
      <c r="K91" s="15" t="str">
        <f>IF(VLOOKUP(A91,[2]ImportationMaterialProgrammingE!B$4:Y$400,24,0)=0,"",VLOOKUP(A91,[2]ImportationMaterialProgrammingE!B$4:Y$400,24,0))</f>
        <v/>
      </c>
      <c r="M91" s="3" t="str">
        <f t="shared" si="4"/>
        <v/>
      </c>
      <c r="P91" s="16" t="str">
        <f>VLOOKUP(A91,[2]ImportationMaterialProgrammingE!B$4:AN$400,39,0)</f>
        <v>2203411677</v>
      </c>
      <c r="R91" s="17" t="str">
        <f>VLOOKUP(A91,[2]ImportationMaterialProgrammingE!B$4:F$400,5,0)</f>
        <v>VERMELHO</v>
      </c>
      <c r="T91" s="18" t="str">
        <f t="shared" ca="1" si="5"/>
        <v/>
      </c>
      <c r="V91" s="15" t="str">
        <f>VLOOKUP(A91,[2]ImportationMaterialProgrammingE!B$4:X$400,23,0)</f>
        <v>SBL</v>
      </c>
      <c r="AA91" s="24"/>
      <c r="AB91" s="24"/>
      <c r="AC91" s="24"/>
      <c r="AD91" s="24"/>
    </row>
    <row r="92" spans="1:30" x14ac:dyDescent="0.25">
      <c r="A92" s="19">
        <v>80533282</v>
      </c>
      <c r="B92" s="20" t="s">
        <v>132</v>
      </c>
      <c r="C92" s="20" t="s">
        <v>44</v>
      </c>
      <c r="D92" s="15">
        <f>VLOOKUP(C92,[1]CC!D$3:P$20,12,0)</f>
        <v>44611</v>
      </c>
      <c r="E92" s="16" t="str">
        <f>VLOOKUP(A92,[2]ImportationMaterialProgrammingE!B$4:C$400,2,0)</f>
        <v xml:space="preserve">540200762 </v>
      </c>
      <c r="F92" s="3" t="s">
        <v>446</v>
      </c>
      <c r="G92" s="17">
        <f t="shared" ca="1" si="3"/>
        <v>85</v>
      </c>
      <c r="H92" s="15" t="str">
        <f>IF(VLOOKUP(A92,[2]ImportationMaterialProgrammingE!B$4:U$400,20,0)=0,"",VLOOKUP(A92,[2]ImportationMaterialProgrammingE!B$4:U$400,20,0))</f>
        <v/>
      </c>
      <c r="I92" s="15" t="str">
        <f>IF(VLOOKUP(A92,[2]ImportationMaterialProgrammingE!B$4:Y$400,24,0)&lt;&gt;"","Sim","Não")</f>
        <v>Não</v>
      </c>
      <c r="J92" s="15" t="str">
        <f>IF(VLOOKUP(A92,[2]ImportationMaterialProgrammingE!B$4:X$400,23,0)="DTA TRANSP",VLOOKUP(A92,[2]ImportationMaterialProgrammingE!B$4:V$400,21,0),"")</f>
        <v>03/03/2022</v>
      </c>
      <c r="K92" s="15" t="str">
        <f>IF(VLOOKUP(A92,[2]ImportationMaterialProgrammingE!B$4:Y$400,24,0)=0,"",VLOOKUP(A92,[2]ImportationMaterialProgrammingE!B$4:Y$400,24,0))</f>
        <v/>
      </c>
      <c r="M92" s="3" t="str">
        <f t="shared" si="4"/>
        <v/>
      </c>
      <c r="P92" s="16" t="str">
        <f>VLOOKUP(A92,[2]ImportationMaterialProgrammingE!B$4:AN$400,39,0)</f>
        <v xml:space="preserve">          </v>
      </c>
      <c r="R92" s="17" t="str">
        <f>VLOOKUP(A92,[2]ImportationMaterialProgrammingE!B$4:F$400,5,0)</f>
        <v/>
      </c>
      <c r="T92" s="18" t="str">
        <f t="shared" ca="1" si="5"/>
        <v/>
      </c>
      <c r="V92" s="15" t="str">
        <f>VLOOKUP(A92,[2]ImportationMaterialProgrammingE!B$4:X$400,23,0)</f>
        <v>DTA TRANSP</v>
      </c>
      <c r="AA92" s="24"/>
      <c r="AB92" s="24"/>
      <c r="AC92" s="24"/>
      <c r="AD92" s="24"/>
    </row>
    <row r="93" spans="1:30" x14ac:dyDescent="0.25">
      <c r="A93" s="19">
        <v>80533283</v>
      </c>
      <c r="B93" s="20" t="s">
        <v>133</v>
      </c>
      <c r="C93" s="20" t="s">
        <v>44</v>
      </c>
      <c r="D93" s="15">
        <f>VLOOKUP(C93,[1]CC!D$3:P$20,12,0)</f>
        <v>44611</v>
      </c>
      <c r="E93" s="16" t="str">
        <f>VLOOKUP(A93,[2]ImportationMaterialProgrammingE!B$4:C$400,2,0)</f>
        <v xml:space="preserve">540200776 </v>
      </c>
      <c r="F93" s="3" t="s">
        <v>446</v>
      </c>
      <c r="G93" s="17">
        <f t="shared" ca="1" si="3"/>
        <v>85</v>
      </c>
      <c r="H93" s="15" t="str">
        <f>IF(VLOOKUP(A93,[2]ImportationMaterialProgrammingE!B$4:U$400,20,0)=0,"",VLOOKUP(A93,[2]ImportationMaterialProgrammingE!B$4:U$400,20,0))</f>
        <v>23/02/2022</v>
      </c>
      <c r="I93" s="15" t="str">
        <f>IF(VLOOKUP(A93,[2]ImportationMaterialProgrammingE!B$4:Y$400,24,0)&lt;&gt;"","Sim","Não")</f>
        <v>Não</v>
      </c>
      <c r="J93" s="15" t="str">
        <f>IF(VLOOKUP(A93,[2]ImportationMaterialProgrammingE!B$4:X$400,23,0)="DTA TRANSP",VLOOKUP(A93,[2]ImportationMaterialProgrammingE!B$4:V$400,21,0),"")</f>
        <v/>
      </c>
      <c r="K93" s="15" t="str">
        <f>IF(VLOOKUP(A93,[2]ImportationMaterialProgrammingE!B$4:Y$400,24,0)=0,"",VLOOKUP(A93,[2]ImportationMaterialProgrammingE!B$4:Y$400,24,0))</f>
        <v/>
      </c>
      <c r="M93" s="3" t="str">
        <f t="shared" si="4"/>
        <v/>
      </c>
      <c r="P93" s="16" t="str">
        <f>VLOOKUP(A93,[2]ImportationMaterialProgrammingE!B$4:AN$400,39,0)</f>
        <v>2203431511</v>
      </c>
      <c r="R93" s="17" t="str">
        <f>VLOOKUP(A93,[2]ImportationMaterialProgrammingE!B$4:F$400,5,0)</f>
        <v>VERDE</v>
      </c>
      <c r="T93" s="18" t="str">
        <f t="shared" ca="1" si="5"/>
        <v/>
      </c>
      <c r="V93" s="15" t="str">
        <f>VLOOKUP(A93,[2]ImportationMaterialProgrammingE!B$4:X$400,23,0)</f>
        <v>FINALIZADO</v>
      </c>
      <c r="AA93" s="24"/>
      <c r="AB93" s="24"/>
      <c r="AC93" s="24"/>
      <c r="AD93" s="24"/>
    </row>
    <row r="94" spans="1:30" x14ac:dyDescent="0.25">
      <c r="A94" s="19">
        <v>80533286</v>
      </c>
      <c r="B94" s="20" t="s">
        <v>134</v>
      </c>
      <c r="C94" s="20" t="s">
        <v>44</v>
      </c>
      <c r="D94" s="15">
        <f>VLOOKUP(C94,[1]CC!D$3:P$20,12,0)</f>
        <v>44611</v>
      </c>
      <c r="E94" s="16" t="str">
        <f>VLOOKUP(A94,[2]ImportationMaterialProgrammingE!B$4:C$400,2,0)</f>
        <v xml:space="preserve">540200777 </v>
      </c>
      <c r="F94" s="3" t="s">
        <v>446</v>
      </c>
      <c r="G94" s="17">
        <f t="shared" ca="1" si="3"/>
        <v>85</v>
      </c>
      <c r="H94" s="15" t="str">
        <f>IF(VLOOKUP(A94,[2]ImportationMaterialProgrammingE!B$4:U$400,20,0)=0,"",VLOOKUP(A94,[2]ImportationMaterialProgrammingE!B$4:U$400,20,0))</f>
        <v/>
      </c>
      <c r="I94" s="15" t="str">
        <f>IF(VLOOKUP(A94,[2]ImportationMaterialProgrammingE!B$4:Y$400,24,0)&lt;&gt;"","Sim","Não")</f>
        <v>Não</v>
      </c>
      <c r="J94" s="15" t="str">
        <f>IF(VLOOKUP(A94,[2]ImportationMaterialProgrammingE!B$4:X$400,23,0)="DTA TRANSP",VLOOKUP(A94,[2]ImportationMaterialProgrammingE!B$4:V$400,21,0),"")</f>
        <v>03/03/2022</v>
      </c>
      <c r="K94" s="15" t="str">
        <f>IF(VLOOKUP(A94,[2]ImportationMaterialProgrammingE!B$4:Y$400,24,0)=0,"",VLOOKUP(A94,[2]ImportationMaterialProgrammingE!B$4:Y$400,24,0))</f>
        <v/>
      </c>
      <c r="M94" s="3" t="str">
        <f t="shared" si="4"/>
        <v/>
      </c>
      <c r="P94" s="16" t="str">
        <f>VLOOKUP(A94,[2]ImportationMaterialProgrammingE!B$4:AN$400,39,0)</f>
        <v xml:space="preserve">          </v>
      </c>
      <c r="R94" s="17" t="str">
        <f>VLOOKUP(A94,[2]ImportationMaterialProgrammingE!B$4:F$400,5,0)</f>
        <v/>
      </c>
      <c r="T94" s="18" t="str">
        <f t="shared" ca="1" si="5"/>
        <v/>
      </c>
      <c r="V94" s="15" t="str">
        <f>VLOOKUP(A94,[2]ImportationMaterialProgrammingE!B$4:X$400,23,0)</f>
        <v>DTA TRANSP</v>
      </c>
      <c r="AA94" s="24"/>
      <c r="AB94" s="24"/>
      <c r="AC94" s="24"/>
      <c r="AD94" s="24"/>
    </row>
    <row r="95" spans="1:30" x14ac:dyDescent="0.25">
      <c r="A95" s="19">
        <v>80533309</v>
      </c>
      <c r="B95" s="20" t="s">
        <v>135</v>
      </c>
      <c r="C95" s="20" t="s">
        <v>44</v>
      </c>
      <c r="D95" s="15">
        <f>VLOOKUP(C95,[1]CC!D$3:P$20,12,0)</f>
        <v>44611</v>
      </c>
      <c r="E95" s="16" t="str">
        <f>VLOOKUP(A95,[2]ImportationMaterialProgrammingE!B$4:C$400,2,0)</f>
        <v xml:space="preserve">540200779 </v>
      </c>
      <c r="F95" s="3" t="s">
        <v>446</v>
      </c>
      <c r="G95" s="17">
        <f t="shared" ca="1" si="3"/>
        <v>85</v>
      </c>
      <c r="H95" s="15" t="str">
        <f>IF(VLOOKUP(A95,[2]ImportationMaterialProgrammingE!B$4:U$400,20,0)=0,"",VLOOKUP(A95,[2]ImportationMaterialProgrammingE!B$4:U$400,20,0))</f>
        <v>24/02/2022</v>
      </c>
      <c r="I95" s="15" t="str">
        <f>IF(VLOOKUP(A95,[2]ImportationMaterialProgrammingE!B$4:Y$400,24,0)&lt;&gt;"","Sim","Não")</f>
        <v>Não</v>
      </c>
      <c r="J95" s="15" t="str">
        <f>IF(VLOOKUP(A95,[2]ImportationMaterialProgrammingE!B$4:X$400,23,0)="DTA TRANSP",VLOOKUP(A95,[2]ImportationMaterialProgrammingE!B$4:V$400,21,0),"")</f>
        <v/>
      </c>
      <c r="K95" s="15" t="str">
        <f>IF(VLOOKUP(A95,[2]ImportationMaterialProgrammingE!B$4:Y$400,24,0)=0,"",VLOOKUP(A95,[2]ImportationMaterialProgrammingE!B$4:Y$400,24,0))</f>
        <v/>
      </c>
      <c r="M95" s="3" t="str">
        <f t="shared" si="4"/>
        <v/>
      </c>
      <c r="P95" s="16" t="str">
        <f>VLOOKUP(A95,[2]ImportationMaterialProgrammingE!B$4:AN$400,39,0)</f>
        <v>2203656882</v>
      </c>
      <c r="R95" s="17" t="str">
        <f>VLOOKUP(A95,[2]ImportationMaterialProgrammingE!B$4:F$400,5,0)</f>
        <v/>
      </c>
      <c r="T95" s="18" t="str">
        <f t="shared" ca="1" si="5"/>
        <v/>
      </c>
      <c r="V95" s="15" t="str">
        <f>VLOOKUP(A95,[2]ImportationMaterialProgrammingE!B$4:X$400,23,0)</f>
        <v>MBB</v>
      </c>
      <c r="AA95" s="24"/>
      <c r="AB95" s="24"/>
      <c r="AC95" s="24"/>
      <c r="AD95" s="24"/>
    </row>
    <row r="96" spans="1:30" x14ac:dyDescent="0.25">
      <c r="A96" s="19">
        <v>80533311</v>
      </c>
      <c r="B96" s="20" t="s">
        <v>136</v>
      </c>
      <c r="C96" s="20" t="s">
        <v>44</v>
      </c>
      <c r="D96" s="15">
        <f>VLOOKUP(C96,[1]CC!D$3:P$20,12,0)</f>
        <v>44611</v>
      </c>
      <c r="E96" s="16" t="str">
        <f>VLOOKUP(A96,[2]ImportationMaterialProgrammingE!B$4:C$400,2,0)</f>
        <v xml:space="preserve">540200780 </v>
      </c>
      <c r="F96" s="3" t="s">
        <v>446</v>
      </c>
      <c r="G96" s="17">
        <f t="shared" ca="1" si="3"/>
        <v>85</v>
      </c>
      <c r="H96" s="15" t="str">
        <f>IF(VLOOKUP(A96,[2]ImportationMaterialProgrammingE!B$4:U$400,20,0)=0,"",VLOOKUP(A96,[2]ImportationMaterialProgrammingE!B$4:U$400,20,0))</f>
        <v>11/02/2022</v>
      </c>
      <c r="I96" s="15" t="str">
        <f>IF(VLOOKUP(A96,[2]ImportationMaterialProgrammingE!B$4:Y$400,24,0)&lt;&gt;"","Sim","Não")</f>
        <v>Não</v>
      </c>
      <c r="J96" s="15" t="str">
        <f>IF(VLOOKUP(A96,[2]ImportationMaterialProgrammingE!B$4:X$400,23,0)="DTA TRANSP",VLOOKUP(A96,[2]ImportationMaterialProgrammingE!B$4:V$400,21,0),"")</f>
        <v/>
      </c>
      <c r="K96" s="15" t="str">
        <f>IF(VLOOKUP(A96,[2]ImportationMaterialProgrammingE!B$4:Y$400,24,0)=0,"",VLOOKUP(A96,[2]ImportationMaterialProgrammingE!B$4:Y$400,24,0))</f>
        <v/>
      </c>
      <c r="M96" s="3" t="str">
        <f t="shared" si="4"/>
        <v/>
      </c>
      <c r="P96" s="16" t="str">
        <f>VLOOKUP(A96,[2]ImportationMaterialProgrammingE!B$4:AN$400,39,0)</f>
        <v>2203418221</v>
      </c>
      <c r="R96" s="17" t="str">
        <f>VLOOKUP(A96,[2]ImportationMaterialProgrammingE!B$4:F$400,5,0)</f>
        <v>VERDE</v>
      </c>
      <c r="T96" s="18" t="str">
        <f t="shared" ca="1" si="5"/>
        <v/>
      </c>
      <c r="V96" s="15" t="str">
        <f>VLOOKUP(A96,[2]ImportationMaterialProgrammingE!B$4:X$400,23,0)</f>
        <v>FINALIZADO</v>
      </c>
      <c r="AA96" s="24"/>
      <c r="AB96" s="24"/>
      <c r="AC96" s="24"/>
      <c r="AD96" s="24"/>
    </row>
    <row r="97" spans="1:30" x14ac:dyDescent="0.25">
      <c r="A97" s="19">
        <v>80533312</v>
      </c>
      <c r="B97" s="20" t="s">
        <v>137</v>
      </c>
      <c r="C97" s="20" t="s">
        <v>44</v>
      </c>
      <c r="D97" s="15">
        <f>VLOOKUP(C97,[1]CC!D$3:P$20,12,0)</f>
        <v>44611</v>
      </c>
      <c r="E97" s="16" t="str">
        <f>VLOOKUP(A97,[2]ImportationMaterialProgrammingE!B$4:C$400,2,0)</f>
        <v xml:space="preserve">540200961 </v>
      </c>
      <c r="F97" s="3" t="s">
        <v>446</v>
      </c>
      <c r="G97" s="17">
        <f t="shared" ca="1" si="3"/>
        <v>85</v>
      </c>
      <c r="H97" s="15" t="str">
        <f>IF(VLOOKUP(A97,[2]ImportationMaterialProgrammingE!B$4:U$400,20,0)=0,"",VLOOKUP(A97,[2]ImportationMaterialProgrammingE!B$4:U$400,20,0))</f>
        <v/>
      </c>
      <c r="I97" s="15" t="str">
        <f>IF(VLOOKUP(A97,[2]ImportationMaterialProgrammingE!B$4:Y$400,24,0)&lt;&gt;"","Sim","Não")</f>
        <v>Não</v>
      </c>
      <c r="J97" s="15" t="str">
        <f>IF(VLOOKUP(A97,[2]ImportationMaterialProgrammingE!B$4:X$400,23,0)="DTA TRANSP",VLOOKUP(A97,[2]ImportationMaterialProgrammingE!B$4:V$400,21,0),"")</f>
        <v>04/03/2022</v>
      </c>
      <c r="K97" s="15" t="str">
        <f>IF(VLOOKUP(A97,[2]ImportationMaterialProgrammingE!B$4:Y$400,24,0)=0,"",VLOOKUP(A97,[2]ImportationMaterialProgrammingE!B$4:Y$400,24,0))</f>
        <v/>
      </c>
      <c r="M97" s="3" t="str">
        <f t="shared" si="4"/>
        <v/>
      </c>
      <c r="P97" s="16" t="str">
        <f>VLOOKUP(A97,[2]ImportationMaterialProgrammingE!B$4:AN$400,39,0)</f>
        <v xml:space="preserve">          </v>
      </c>
      <c r="R97" s="17" t="str">
        <f>VLOOKUP(A97,[2]ImportationMaterialProgrammingE!B$4:F$400,5,0)</f>
        <v/>
      </c>
      <c r="T97" s="18" t="str">
        <f t="shared" ca="1" si="5"/>
        <v/>
      </c>
      <c r="V97" s="15" t="str">
        <f>VLOOKUP(A97,[2]ImportationMaterialProgrammingE!B$4:X$400,23,0)</f>
        <v>DTA TRANSP</v>
      </c>
      <c r="AA97" s="24"/>
      <c r="AB97" s="24"/>
      <c r="AC97" s="24"/>
      <c r="AD97" s="24"/>
    </row>
    <row r="98" spans="1:30" x14ac:dyDescent="0.25">
      <c r="A98" s="19">
        <v>80533323</v>
      </c>
      <c r="B98" s="20" t="s">
        <v>138</v>
      </c>
      <c r="C98" s="20" t="s">
        <v>44</v>
      </c>
      <c r="D98" s="15">
        <f>VLOOKUP(C98,[1]CC!D$3:P$20,12,0)</f>
        <v>44611</v>
      </c>
      <c r="E98" s="16" t="str">
        <f>VLOOKUP(A98,[2]ImportationMaterialProgrammingE!B$4:C$400,2,0)</f>
        <v xml:space="preserve">540200783 </v>
      </c>
      <c r="F98" s="3" t="s">
        <v>446</v>
      </c>
      <c r="G98" s="17">
        <f t="shared" ca="1" si="3"/>
        <v>85</v>
      </c>
      <c r="H98" s="15" t="str">
        <f>IF(VLOOKUP(A98,[2]ImportationMaterialProgrammingE!B$4:U$400,20,0)=0,"",VLOOKUP(A98,[2]ImportationMaterialProgrammingE!B$4:U$400,20,0))</f>
        <v>21/02/2022</v>
      </c>
      <c r="I98" s="15" t="str">
        <f>IF(VLOOKUP(A98,[2]ImportationMaterialProgrammingE!B$4:Y$400,24,0)&lt;&gt;"","Sim","Não")</f>
        <v>Não</v>
      </c>
      <c r="J98" s="15" t="str">
        <f>IF(VLOOKUP(A98,[2]ImportationMaterialProgrammingE!B$4:X$400,23,0)="DTA TRANSP",VLOOKUP(A98,[2]ImportationMaterialProgrammingE!B$4:V$400,21,0),"")</f>
        <v/>
      </c>
      <c r="K98" s="15" t="str">
        <f>IF(VLOOKUP(A98,[2]ImportationMaterialProgrammingE!B$4:Y$400,24,0)=0,"",VLOOKUP(A98,[2]ImportationMaterialProgrammingE!B$4:Y$400,24,0))</f>
        <v/>
      </c>
      <c r="M98" s="3" t="str">
        <f t="shared" si="4"/>
        <v/>
      </c>
      <c r="P98" s="16" t="str">
        <f>VLOOKUP(A98,[2]ImportationMaterialProgrammingE!B$4:AN$400,39,0)</f>
        <v>2203405278</v>
      </c>
      <c r="R98" s="17" t="str">
        <f>VLOOKUP(A98,[2]ImportationMaterialProgrammingE!B$4:F$400,5,0)</f>
        <v>VERDE</v>
      </c>
      <c r="T98" s="18" t="str">
        <f t="shared" ca="1" si="5"/>
        <v/>
      </c>
      <c r="V98" s="15" t="str">
        <f>VLOOKUP(A98,[2]ImportationMaterialProgrammingE!B$4:X$400,23,0)</f>
        <v>FINALIZADO</v>
      </c>
      <c r="AA98" s="24"/>
      <c r="AB98" s="24"/>
      <c r="AC98" s="24"/>
      <c r="AD98" s="24"/>
    </row>
    <row r="99" spans="1:30" x14ac:dyDescent="0.25">
      <c r="A99" s="19">
        <v>80533327</v>
      </c>
      <c r="B99" s="20" t="s">
        <v>139</v>
      </c>
      <c r="C99" s="20" t="s">
        <v>44</v>
      </c>
      <c r="D99" s="15">
        <f>VLOOKUP(C99,[1]CC!D$3:P$20,12,0)</f>
        <v>44611</v>
      </c>
      <c r="E99" s="16" t="str">
        <f>VLOOKUP(A99,[2]ImportationMaterialProgrammingE!B$4:C$400,2,0)</f>
        <v xml:space="preserve">540200784 </v>
      </c>
      <c r="F99" s="3" t="s">
        <v>446</v>
      </c>
      <c r="G99" s="17">
        <f t="shared" ca="1" si="3"/>
        <v>85</v>
      </c>
      <c r="H99" s="15" t="str">
        <f>IF(VLOOKUP(A99,[2]ImportationMaterialProgrammingE!B$4:U$400,20,0)=0,"",VLOOKUP(A99,[2]ImportationMaterialProgrammingE!B$4:U$400,20,0))</f>
        <v>18/02/2022</v>
      </c>
      <c r="I99" s="15" t="str">
        <f>IF(VLOOKUP(A99,[2]ImportationMaterialProgrammingE!B$4:Y$400,24,0)&lt;&gt;"","Sim","Não")</f>
        <v>Não</v>
      </c>
      <c r="J99" s="15" t="str">
        <f>IF(VLOOKUP(A99,[2]ImportationMaterialProgrammingE!B$4:X$400,23,0)="DTA TRANSP",VLOOKUP(A99,[2]ImportationMaterialProgrammingE!B$4:V$400,21,0),"")</f>
        <v/>
      </c>
      <c r="K99" s="15" t="str">
        <f>IF(VLOOKUP(A99,[2]ImportationMaterialProgrammingE!B$4:Y$400,24,0)=0,"",VLOOKUP(A99,[2]ImportationMaterialProgrammingE!B$4:Y$400,24,0))</f>
        <v/>
      </c>
      <c r="M99" s="3" t="str">
        <f t="shared" si="4"/>
        <v/>
      </c>
      <c r="P99" s="16" t="str">
        <f>VLOOKUP(A99,[2]ImportationMaterialProgrammingE!B$4:AN$400,39,0)</f>
        <v>2203608659</v>
      </c>
      <c r="R99" s="17" t="str">
        <f>VLOOKUP(A99,[2]ImportationMaterialProgrammingE!B$4:F$400,5,0)</f>
        <v>VERDE</v>
      </c>
      <c r="T99" s="18" t="str">
        <f t="shared" ca="1" si="5"/>
        <v/>
      </c>
      <c r="V99" s="15" t="str">
        <f>VLOOKUP(A99,[2]ImportationMaterialProgrammingE!B$4:X$400,23,0)</f>
        <v>MBB</v>
      </c>
      <c r="AA99" s="24"/>
      <c r="AB99" s="24"/>
      <c r="AC99" s="24"/>
      <c r="AD99" s="24"/>
    </row>
    <row r="100" spans="1:30" x14ac:dyDescent="0.25">
      <c r="A100" s="19">
        <v>80533329</v>
      </c>
      <c r="B100" s="20" t="s">
        <v>140</v>
      </c>
      <c r="C100" s="20" t="s">
        <v>44</v>
      </c>
      <c r="D100" s="15">
        <f>VLOOKUP(C100,[1]CC!D$3:P$20,12,0)</f>
        <v>44611</v>
      </c>
      <c r="E100" s="16" t="str">
        <f>VLOOKUP(A100,[2]ImportationMaterialProgrammingE!B$4:C$400,2,0)</f>
        <v xml:space="preserve">540200880 </v>
      </c>
      <c r="F100" s="3" t="s">
        <v>446</v>
      </c>
      <c r="G100" s="17">
        <f t="shared" ca="1" si="3"/>
        <v>85</v>
      </c>
      <c r="H100" s="15" t="str">
        <f>IF(VLOOKUP(A100,[2]ImportationMaterialProgrammingE!B$4:U$400,20,0)=0,"",VLOOKUP(A100,[2]ImportationMaterialProgrammingE!B$4:U$400,20,0))</f>
        <v>21/02/2022</v>
      </c>
      <c r="I100" s="15" t="str">
        <f>IF(VLOOKUP(A100,[2]ImportationMaterialProgrammingE!B$4:Y$400,24,0)&lt;&gt;"","Sim","Não")</f>
        <v>Não</v>
      </c>
      <c r="J100" s="15" t="str">
        <f>IF(VLOOKUP(A100,[2]ImportationMaterialProgrammingE!B$4:X$400,23,0)="DTA TRANSP",VLOOKUP(A100,[2]ImportationMaterialProgrammingE!B$4:V$400,21,0),"")</f>
        <v/>
      </c>
      <c r="K100" s="15" t="str">
        <f>IF(VLOOKUP(A100,[2]ImportationMaterialProgrammingE!B$4:Y$400,24,0)=0,"",VLOOKUP(A100,[2]ImportationMaterialProgrammingE!B$4:Y$400,24,0))</f>
        <v/>
      </c>
      <c r="M100" s="3" t="str">
        <f t="shared" si="4"/>
        <v/>
      </c>
      <c r="P100" s="16" t="str">
        <f>VLOOKUP(A100,[2]ImportationMaterialProgrammingE!B$4:AN$400,39,0)</f>
        <v>2203405359</v>
      </c>
      <c r="R100" s="17" t="str">
        <f>VLOOKUP(A100,[2]ImportationMaterialProgrammingE!B$4:F$400,5,0)</f>
        <v>VERDE</v>
      </c>
      <c r="T100" s="18" t="str">
        <f t="shared" ca="1" si="5"/>
        <v/>
      </c>
      <c r="V100" s="15" t="str">
        <f>VLOOKUP(A100,[2]ImportationMaterialProgrammingE!B$4:X$400,23,0)</f>
        <v>MBB</v>
      </c>
      <c r="AA100" s="24"/>
      <c r="AB100" s="24"/>
      <c r="AC100" s="24"/>
      <c r="AD100" s="24"/>
    </row>
    <row r="101" spans="1:30" x14ac:dyDescent="0.25">
      <c r="A101" s="19">
        <v>80533351</v>
      </c>
      <c r="B101" s="20" t="s">
        <v>141</v>
      </c>
      <c r="C101" s="20" t="s">
        <v>44</v>
      </c>
      <c r="D101" s="15">
        <f>VLOOKUP(C101,[1]CC!D$3:P$20,12,0)</f>
        <v>44611</v>
      </c>
      <c r="E101" s="16" t="str">
        <f>VLOOKUP(A101,[2]ImportationMaterialProgrammingE!B$4:C$400,2,0)</f>
        <v xml:space="preserve">540200785 </v>
      </c>
      <c r="F101" s="3" t="s">
        <v>446</v>
      </c>
      <c r="G101" s="17">
        <f t="shared" ca="1" si="3"/>
        <v>85</v>
      </c>
      <c r="H101" s="15" t="str">
        <f>IF(VLOOKUP(A101,[2]ImportationMaterialProgrammingE!B$4:U$400,20,0)=0,"",VLOOKUP(A101,[2]ImportationMaterialProgrammingE!B$4:U$400,20,0))</f>
        <v/>
      </c>
      <c r="I101" s="15" t="str">
        <f>IF(VLOOKUP(A101,[2]ImportationMaterialProgrammingE!B$4:Y$400,24,0)&lt;&gt;"","Sim","Não")</f>
        <v>Não</v>
      </c>
      <c r="J101" s="15" t="str">
        <f>IF(VLOOKUP(A101,[2]ImportationMaterialProgrammingE!B$4:X$400,23,0)="DTA TRANSP",VLOOKUP(A101,[2]ImportationMaterialProgrammingE!B$4:V$400,21,0),"")</f>
        <v>03/03/2022</v>
      </c>
      <c r="K101" s="15" t="str">
        <f>IF(VLOOKUP(A101,[2]ImportationMaterialProgrammingE!B$4:Y$400,24,0)=0,"",VLOOKUP(A101,[2]ImportationMaterialProgrammingE!B$4:Y$400,24,0))</f>
        <v/>
      </c>
      <c r="M101" s="3" t="str">
        <f t="shared" si="4"/>
        <v/>
      </c>
      <c r="P101" s="16" t="str">
        <f>VLOOKUP(A101,[2]ImportationMaterialProgrammingE!B$4:AN$400,39,0)</f>
        <v xml:space="preserve">          </v>
      </c>
      <c r="R101" s="17" t="str">
        <f>VLOOKUP(A101,[2]ImportationMaterialProgrammingE!B$4:F$400,5,0)</f>
        <v/>
      </c>
      <c r="T101" s="18" t="str">
        <f t="shared" ca="1" si="5"/>
        <v/>
      </c>
      <c r="V101" s="15" t="str">
        <f>VLOOKUP(A101,[2]ImportationMaterialProgrammingE!B$4:X$400,23,0)</f>
        <v>DTA TRANSP</v>
      </c>
      <c r="AA101" s="24"/>
      <c r="AB101" s="24"/>
      <c r="AC101" s="24"/>
      <c r="AD101" s="24"/>
    </row>
    <row r="102" spans="1:30" x14ac:dyDescent="0.25">
      <c r="A102" s="19">
        <v>80533380</v>
      </c>
      <c r="B102" s="20" t="s">
        <v>142</v>
      </c>
      <c r="C102" s="20" t="s">
        <v>44</v>
      </c>
      <c r="D102" s="15">
        <f>VLOOKUP(C102,[1]CC!D$3:P$20,12,0)</f>
        <v>44611</v>
      </c>
      <c r="E102" s="16" t="str">
        <f>VLOOKUP(A102,[2]ImportationMaterialProgrammingE!B$4:C$400,2,0)</f>
        <v xml:space="preserve">540200786 </v>
      </c>
      <c r="F102" s="3" t="s">
        <v>446</v>
      </c>
      <c r="G102" s="17">
        <f t="shared" ca="1" si="3"/>
        <v>85</v>
      </c>
      <c r="H102" s="15" t="str">
        <f>IF(VLOOKUP(A102,[2]ImportationMaterialProgrammingE!B$4:U$400,20,0)=0,"",VLOOKUP(A102,[2]ImportationMaterialProgrammingE!B$4:U$400,20,0))</f>
        <v>09/03/2022</v>
      </c>
      <c r="I102" s="15" t="str">
        <f>IF(VLOOKUP(A102,[2]ImportationMaterialProgrammingE!B$4:Y$400,24,0)&lt;&gt;"","Sim","Não")</f>
        <v>Não</v>
      </c>
      <c r="J102" s="15" t="str">
        <f>IF(VLOOKUP(A102,[2]ImportationMaterialProgrammingE!B$4:X$400,23,0)="DTA TRANSP",VLOOKUP(A102,[2]ImportationMaterialProgrammingE!B$4:V$400,21,0),"")</f>
        <v/>
      </c>
      <c r="K102" s="15" t="str">
        <f>IF(VLOOKUP(A102,[2]ImportationMaterialProgrammingE!B$4:Y$400,24,0)=0,"",VLOOKUP(A102,[2]ImportationMaterialProgrammingE!B$4:Y$400,24,0))</f>
        <v/>
      </c>
      <c r="M102" s="3" t="str">
        <f t="shared" si="4"/>
        <v/>
      </c>
      <c r="P102" s="16" t="str">
        <f>VLOOKUP(A102,[2]ImportationMaterialProgrammingE!B$4:AN$400,39,0)</f>
        <v xml:space="preserve">          </v>
      </c>
      <c r="R102" s="17" t="str">
        <f>VLOOKUP(A102,[2]ImportationMaterialProgrammingE!B$4:F$400,5,0)</f>
        <v/>
      </c>
      <c r="T102" s="18" t="str">
        <f t="shared" ca="1" si="5"/>
        <v/>
      </c>
      <c r="V102" s="15" t="str">
        <f>VLOOKUP(A102,[2]ImportationMaterialProgrammingE!B$4:X$400,23,0)</f>
        <v/>
      </c>
      <c r="AA102" s="24"/>
      <c r="AB102" s="24"/>
      <c r="AC102" s="24"/>
      <c r="AD102" s="24"/>
    </row>
    <row r="103" spans="1:30" x14ac:dyDescent="0.25">
      <c r="A103" s="19">
        <v>80533389</v>
      </c>
      <c r="B103" s="20" t="s">
        <v>143</v>
      </c>
      <c r="C103" s="20" t="s">
        <v>44</v>
      </c>
      <c r="D103" s="15">
        <f>VLOOKUP(C103,[1]CC!D$3:P$20,12,0)</f>
        <v>44611</v>
      </c>
      <c r="E103" s="16" t="str">
        <f>VLOOKUP(A103,[2]ImportationMaterialProgrammingE!B$4:C$400,2,0)</f>
        <v xml:space="preserve">540200787 </v>
      </c>
      <c r="F103" s="3" t="s">
        <v>446</v>
      </c>
      <c r="G103" s="17">
        <f t="shared" ca="1" si="3"/>
        <v>85</v>
      </c>
      <c r="H103" s="15" t="str">
        <f>IF(VLOOKUP(A103,[2]ImportationMaterialProgrammingE!B$4:U$400,20,0)=0,"",VLOOKUP(A103,[2]ImportationMaterialProgrammingE!B$4:U$400,20,0))</f>
        <v/>
      </c>
      <c r="I103" s="15" t="str">
        <f>IF(VLOOKUP(A103,[2]ImportationMaterialProgrammingE!B$4:Y$400,24,0)&lt;&gt;"","Sim","Não")</f>
        <v>Não</v>
      </c>
      <c r="J103" s="15" t="str">
        <f>IF(VLOOKUP(A103,[2]ImportationMaterialProgrammingE!B$4:X$400,23,0)="DTA TRANSP",VLOOKUP(A103,[2]ImportationMaterialProgrammingE!B$4:V$400,21,0),"")</f>
        <v/>
      </c>
      <c r="K103" s="15" t="str">
        <f>IF(VLOOKUP(A103,[2]ImportationMaterialProgrammingE!B$4:Y$400,24,0)=0,"",VLOOKUP(A103,[2]ImportationMaterialProgrammingE!B$4:Y$400,24,0))</f>
        <v/>
      </c>
      <c r="M103" s="3" t="str">
        <f t="shared" si="4"/>
        <v/>
      </c>
      <c r="P103" s="16" t="str">
        <f>VLOOKUP(A103,[2]ImportationMaterialProgrammingE!B$4:AN$400,39,0)</f>
        <v xml:space="preserve">          </v>
      </c>
      <c r="R103" s="17" t="str">
        <f>VLOOKUP(A103,[2]ImportationMaterialProgrammingE!B$4:F$400,5,0)</f>
        <v/>
      </c>
      <c r="T103" s="18" t="str">
        <f t="shared" ca="1" si="5"/>
        <v/>
      </c>
      <c r="V103" s="15" t="str">
        <f>VLOOKUP(A103,[2]ImportationMaterialProgrammingE!B$4:X$400,23,0)</f>
        <v/>
      </c>
      <c r="AA103" s="24"/>
      <c r="AB103" s="24"/>
      <c r="AC103" s="24"/>
      <c r="AD103" s="24"/>
    </row>
    <row r="104" spans="1:30" x14ac:dyDescent="0.25">
      <c r="A104" s="19">
        <v>80533390</v>
      </c>
      <c r="B104" s="20" t="s">
        <v>144</v>
      </c>
      <c r="C104" s="20" t="s">
        <v>44</v>
      </c>
      <c r="D104" s="15">
        <f>VLOOKUP(C104,[1]CC!D$3:P$20,12,0)</f>
        <v>44611</v>
      </c>
      <c r="E104" s="16" t="str">
        <f>VLOOKUP(A104,[2]ImportationMaterialProgrammingE!B$4:C$400,2,0)</f>
        <v xml:space="preserve">540200788 </v>
      </c>
      <c r="F104" s="3" t="s">
        <v>446</v>
      </c>
      <c r="G104" s="17">
        <f t="shared" ca="1" si="3"/>
        <v>85</v>
      </c>
      <c r="H104" s="15" t="str">
        <f>IF(VLOOKUP(A104,[2]ImportationMaterialProgrammingE!B$4:U$400,20,0)=0,"",VLOOKUP(A104,[2]ImportationMaterialProgrammingE!B$4:U$400,20,0))</f>
        <v>22/02/2022</v>
      </c>
      <c r="I104" s="15" t="str">
        <f>IF(VLOOKUP(A104,[2]ImportationMaterialProgrammingE!B$4:Y$400,24,0)&lt;&gt;"","Sim","Não")</f>
        <v>Não</v>
      </c>
      <c r="J104" s="15" t="str">
        <f>IF(VLOOKUP(A104,[2]ImportationMaterialProgrammingE!B$4:X$400,23,0)="DTA TRANSP",VLOOKUP(A104,[2]ImportationMaterialProgrammingE!B$4:V$400,21,0),"")</f>
        <v/>
      </c>
      <c r="K104" s="15" t="str">
        <f>IF(VLOOKUP(A104,[2]ImportationMaterialProgrammingE!B$4:Y$400,24,0)=0,"",VLOOKUP(A104,[2]ImportationMaterialProgrammingE!B$4:Y$400,24,0))</f>
        <v/>
      </c>
      <c r="M104" s="3" t="str">
        <f t="shared" si="4"/>
        <v/>
      </c>
      <c r="P104" s="16" t="str">
        <f>VLOOKUP(A104,[2]ImportationMaterialProgrammingE!B$4:AN$400,39,0)</f>
        <v>2203427441</v>
      </c>
      <c r="R104" s="17" t="str">
        <f>VLOOKUP(A104,[2]ImportationMaterialProgrammingE!B$4:F$400,5,0)</f>
        <v>VERDE</v>
      </c>
      <c r="T104" s="18" t="str">
        <f t="shared" ca="1" si="5"/>
        <v/>
      </c>
      <c r="V104" s="15" t="str">
        <f>VLOOKUP(A104,[2]ImportationMaterialProgrammingE!B$4:X$400,23,0)</f>
        <v>FINALIZADO</v>
      </c>
      <c r="AA104" s="24"/>
      <c r="AB104" s="24"/>
      <c r="AC104" s="24"/>
      <c r="AD104" s="24"/>
    </row>
    <row r="105" spans="1:30" x14ac:dyDescent="0.25">
      <c r="A105" s="19">
        <v>80533391</v>
      </c>
      <c r="B105" s="20" t="s">
        <v>145</v>
      </c>
      <c r="C105" s="20" t="s">
        <v>44</v>
      </c>
      <c r="D105" s="15">
        <f>VLOOKUP(C105,[1]CC!D$3:P$20,12,0)</f>
        <v>44611</v>
      </c>
      <c r="E105" s="16" t="str">
        <f>VLOOKUP(A105,[2]ImportationMaterialProgrammingE!B$4:C$400,2,0)</f>
        <v xml:space="preserve">540200789 </v>
      </c>
      <c r="F105" s="3" t="s">
        <v>446</v>
      </c>
      <c r="G105" s="17">
        <f t="shared" ca="1" si="3"/>
        <v>85</v>
      </c>
      <c r="H105" s="15" t="str">
        <f>IF(VLOOKUP(A105,[2]ImportationMaterialProgrammingE!B$4:U$400,20,0)=0,"",VLOOKUP(A105,[2]ImportationMaterialProgrammingE!B$4:U$400,20,0))</f>
        <v>22/02/2022</v>
      </c>
      <c r="I105" s="15" t="str">
        <f>IF(VLOOKUP(A105,[2]ImportationMaterialProgrammingE!B$4:Y$400,24,0)&lt;&gt;"","Sim","Não")</f>
        <v>Não</v>
      </c>
      <c r="J105" s="15" t="str">
        <f>IF(VLOOKUP(A105,[2]ImportationMaterialProgrammingE!B$4:X$400,23,0)="DTA TRANSP",VLOOKUP(A105,[2]ImportationMaterialProgrammingE!B$4:V$400,21,0),"")</f>
        <v/>
      </c>
      <c r="K105" s="15" t="str">
        <f>IF(VLOOKUP(A105,[2]ImportationMaterialProgrammingE!B$4:Y$400,24,0)=0,"",VLOOKUP(A105,[2]ImportationMaterialProgrammingE!B$4:Y$400,24,0))</f>
        <v/>
      </c>
      <c r="M105" s="3" t="str">
        <f t="shared" si="4"/>
        <v/>
      </c>
      <c r="P105" s="16" t="str">
        <f>VLOOKUP(A105,[2]ImportationMaterialProgrammingE!B$4:AN$400,39,0)</f>
        <v>2203427395</v>
      </c>
      <c r="R105" s="17" t="str">
        <f>VLOOKUP(A105,[2]ImportationMaterialProgrammingE!B$4:F$400,5,0)</f>
        <v>VERDE</v>
      </c>
      <c r="T105" s="18" t="str">
        <f t="shared" ca="1" si="5"/>
        <v/>
      </c>
      <c r="V105" s="15" t="str">
        <f>VLOOKUP(A105,[2]ImportationMaterialProgrammingE!B$4:X$400,23,0)</f>
        <v>MBB</v>
      </c>
      <c r="AA105" s="24"/>
      <c r="AB105" s="24"/>
      <c r="AC105" s="24"/>
      <c r="AD105" s="24"/>
    </row>
    <row r="106" spans="1:30" x14ac:dyDescent="0.25">
      <c r="A106" s="19">
        <v>80533393</v>
      </c>
      <c r="B106" s="20" t="s">
        <v>146</v>
      </c>
      <c r="C106" s="20" t="s">
        <v>44</v>
      </c>
      <c r="D106" s="15">
        <f>VLOOKUP(C106,[1]CC!D$3:P$20,12,0)</f>
        <v>44611</v>
      </c>
      <c r="E106" s="16" t="str">
        <f>VLOOKUP(A106,[2]ImportationMaterialProgrammingE!B$4:C$400,2,0)</f>
        <v xml:space="preserve">540200790 </v>
      </c>
      <c r="F106" s="3" t="s">
        <v>446</v>
      </c>
      <c r="G106" s="17">
        <f t="shared" ca="1" si="3"/>
        <v>85</v>
      </c>
      <c r="H106" s="15" t="str">
        <f>IF(VLOOKUP(A106,[2]ImportationMaterialProgrammingE!B$4:U$400,20,0)=0,"",VLOOKUP(A106,[2]ImportationMaterialProgrammingE!B$4:U$400,20,0))</f>
        <v>23/02/2022</v>
      </c>
      <c r="I106" s="15" t="str">
        <f>IF(VLOOKUP(A106,[2]ImportationMaterialProgrammingE!B$4:Y$400,24,0)&lt;&gt;"","Sim","Não")</f>
        <v>Não</v>
      </c>
      <c r="J106" s="15" t="str">
        <f>IF(VLOOKUP(A106,[2]ImportationMaterialProgrammingE!B$4:X$400,23,0)="DTA TRANSP",VLOOKUP(A106,[2]ImportationMaterialProgrammingE!B$4:V$400,21,0),"")</f>
        <v/>
      </c>
      <c r="K106" s="15" t="str">
        <f>IF(VLOOKUP(A106,[2]ImportationMaterialProgrammingE!B$4:Y$400,24,0)=0,"",VLOOKUP(A106,[2]ImportationMaterialProgrammingE!B$4:Y$400,24,0))</f>
        <v/>
      </c>
      <c r="M106" s="3" t="str">
        <f t="shared" si="4"/>
        <v/>
      </c>
      <c r="P106" s="16" t="str">
        <f>VLOOKUP(A106,[2]ImportationMaterialProgrammingE!B$4:AN$400,39,0)</f>
        <v>2203431520</v>
      </c>
      <c r="R106" s="17" t="str">
        <f>VLOOKUP(A106,[2]ImportationMaterialProgrammingE!B$4:F$400,5,0)</f>
        <v>VERDE</v>
      </c>
      <c r="T106" s="18" t="str">
        <f t="shared" ca="1" si="5"/>
        <v/>
      </c>
      <c r="V106" s="15" t="str">
        <f>VLOOKUP(A106,[2]ImportationMaterialProgrammingE!B$4:X$400,23,0)</f>
        <v>FINALIZADO</v>
      </c>
      <c r="AA106" s="24"/>
      <c r="AB106" s="24"/>
      <c r="AC106" s="24"/>
      <c r="AD106" s="24"/>
    </row>
    <row r="107" spans="1:30" x14ac:dyDescent="0.25">
      <c r="A107" s="19">
        <v>80533401</v>
      </c>
      <c r="B107" s="20" t="s">
        <v>147</v>
      </c>
      <c r="C107" s="20" t="s">
        <v>44</v>
      </c>
      <c r="D107" s="15">
        <f>VLOOKUP(C107,[1]CC!D$3:P$20,12,0)</f>
        <v>44611</v>
      </c>
      <c r="E107" s="16" t="str">
        <f>VLOOKUP(A107,[2]ImportationMaterialProgrammingE!B$4:C$400,2,0)</f>
        <v xml:space="preserve">540200792 </v>
      </c>
      <c r="F107" s="3" t="s">
        <v>446</v>
      </c>
      <c r="G107" s="17">
        <f t="shared" ca="1" si="3"/>
        <v>85</v>
      </c>
      <c r="H107" s="15" t="str">
        <f>IF(VLOOKUP(A107,[2]ImportationMaterialProgrammingE!B$4:U$400,20,0)=0,"",VLOOKUP(A107,[2]ImportationMaterialProgrammingE!B$4:U$400,20,0))</f>
        <v>22/02/2022</v>
      </c>
      <c r="I107" s="15" t="str">
        <f>IF(VLOOKUP(A107,[2]ImportationMaterialProgrammingE!B$4:Y$400,24,0)&lt;&gt;"","Sim","Não")</f>
        <v>Não</v>
      </c>
      <c r="J107" s="15" t="str">
        <f>IF(VLOOKUP(A107,[2]ImportationMaterialProgrammingE!B$4:X$400,23,0)="DTA TRANSP",VLOOKUP(A107,[2]ImportationMaterialProgrammingE!B$4:V$400,21,0),"")</f>
        <v/>
      </c>
      <c r="K107" s="15" t="str">
        <f>IF(VLOOKUP(A107,[2]ImportationMaterialProgrammingE!B$4:Y$400,24,0)=0,"",VLOOKUP(A107,[2]ImportationMaterialProgrammingE!B$4:Y$400,24,0))</f>
        <v/>
      </c>
      <c r="M107" s="3" t="str">
        <f t="shared" si="4"/>
        <v/>
      </c>
      <c r="P107" s="16" t="str">
        <f>VLOOKUP(A107,[2]ImportationMaterialProgrammingE!B$4:AN$400,39,0)</f>
        <v>2203427425</v>
      </c>
      <c r="R107" s="17" t="str">
        <f>VLOOKUP(A107,[2]ImportationMaterialProgrammingE!B$4:F$400,5,0)</f>
        <v>VERDE</v>
      </c>
      <c r="T107" s="18" t="str">
        <f t="shared" ca="1" si="5"/>
        <v/>
      </c>
      <c r="V107" s="15" t="str">
        <f>VLOOKUP(A107,[2]ImportationMaterialProgrammingE!B$4:X$400,23,0)</f>
        <v>FINALIZADO</v>
      </c>
      <c r="AA107" s="24"/>
      <c r="AB107" s="24"/>
      <c r="AC107" s="24"/>
      <c r="AD107" s="24"/>
    </row>
    <row r="108" spans="1:30" x14ac:dyDescent="0.25">
      <c r="A108" s="19">
        <v>80533403</v>
      </c>
      <c r="B108" s="20" t="s">
        <v>148</v>
      </c>
      <c r="C108" s="20" t="s">
        <v>44</v>
      </c>
      <c r="D108" s="15">
        <f>VLOOKUP(C108,[1]CC!D$3:P$20,12,0)</f>
        <v>44611</v>
      </c>
      <c r="E108" s="16" t="str">
        <f>VLOOKUP(A108,[2]ImportationMaterialProgrammingE!B$4:C$400,2,0)</f>
        <v xml:space="preserve">540200791 </v>
      </c>
      <c r="F108" s="3" t="s">
        <v>446</v>
      </c>
      <c r="G108" s="17">
        <f t="shared" ca="1" si="3"/>
        <v>85</v>
      </c>
      <c r="H108" s="15" t="str">
        <f>IF(VLOOKUP(A108,[2]ImportationMaterialProgrammingE!B$4:U$400,20,0)=0,"",VLOOKUP(A108,[2]ImportationMaterialProgrammingE!B$4:U$400,20,0))</f>
        <v>22/02/2022</v>
      </c>
      <c r="I108" s="15" t="str">
        <f>IF(VLOOKUP(A108,[2]ImportationMaterialProgrammingE!B$4:Y$400,24,0)&lt;&gt;"","Sim","Não")</f>
        <v>Não</v>
      </c>
      <c r="J108" s="15" t="str">
        <f>IF(VLOOKUP(A108,[2]ImportationMaterialProgrammingE!B$4:X$400,23,0)="DTA TRANSP",VLOOKUP(A108,[2]ImportationMaterialProgrammingE!B$4:V$400,21,0),"")</f>
        <v/>
      </c>
      <c r="K108" s="15" t="str">
        <f>IF(VLOOKUP(A108,[2]ImportationMaterialProgrammingE!B$4:Y$400,24,0)=0,"",VLOOKUP(A108,[2]ImportationMaterialProgrammingE!B$4:Y$400,24,0))</f>
        <v/>
      </c>
      <c r="M108" s="3" t="str">
        <f t="shared" si="4"/>
        <v/>
      </c>
      <c r="P108" s="16" t="str">
        <f>VLOOKUP(A108,[2]ImportationMaterialProgrammingE!B$4:AN$400,39,0)</f>
        <v>2203410140</v>
      </c>
      <c r="R108" s="17" t="str">
        <f>VLOOKUP(A108,[2]ImportationMaterialProgrammingE!B$4:F$400,5,0)</f>
        <v>VERDE</v>
      </c>
      <c r="T108" s="18" t="str">
        <f t="shared" ca="1" si="5"/>
        <v/>
      </c>
      <c r="V108" s="15" t="str">
        <f>VLOOKUP(A108,[2]ImportationMaterialProgrammingE!B$4:X$400,23,0)</f>
        <v>SBL</v>
      </c>
      <c r="AA108" s="24"/>
      <c r="AB108" s="24"/>
      <c r="AC108" s="24"/>
      <c r="AD108" s="24"/>
    </row>
    <row r="109" spans="1:30" x14ac:dyDescent="0.25">
      <c r="A109" s="19">
        <v>80533408</v>
      </c>
      <c r="B109" s="20" t="s">
        <v>149</v>
      </c>
      <c r="C109" s="20" t="s">
        <v>44</v>
      </c>
      <c r="D109" s="15">
        <f>VLOOKUP(C109,[1]CC!D$3:P$20,12,0)</f>
        <v>44611</v>
      </c>
      <c r="E109" s="16" t="str">
        <f>VLOOKUP(A109,[2]ImportationMaterialProgrammingE!B$4:C$400,2,0)</f>
        <v xml:space="preserve">540200793 </v>
      </c>
      <c r="F109" s="3" t="s">
        <v>446</v>
      </c>
      <c r="G109" s="17">
        <f t="shared" ca="1" si="3"/>
        <v>85</v>
      </c>
      <c r="H109" s="15" t="str">
        <f>IF(VLOOKUP(A109,[2]ImportationMaterialProgrammingE!B$4:U$400,20,0)=0,"",VLOOKUP(A109,[2]ImportationMaterialProgrammingE!B$4:U$400,20,0))</f>
        <v>25/02/2022</v>
      </c>
      <c r="I109" s="15" t="str">
        <f>IF(VLOOKUP(A109,[2]ImportationMaterialProgrammingE!B$4:Y$400,24,0)&lt;&gt;"","Sim","Não")</f>
        <v>Não</v>
      </c>
      <c r="J109" s="15" t="str">
        <f>IF(VLOOKUP(A109,[2]ImportationMaterialProgrammingE!B$4:X$400,23,0)="DTA TRANSP",VLOOKUP(A109,[2]ImportationMaterialProgrammingE!B$4:V$400,21,0),"")</f>
        <v/>
      </c>
      <c r="K109" s="15" t="str">
        <f>IF(VLOOKUP(A109,[2]ImportationMaterialProgrammingE!B$4:Y$400,24,0)=0,"",VLOOKUP(A109,[2]ImportationMaterialProgrammingE!B$4:Y$400,24,0))</f>
        <v/>
      </c>
      <c r="M109" s="3" t="str">
        <f t="shared" si="4"/>
        <v/>
      </c>
      <c r="P109" s="16" t="str">
        <f>VLOOKUP(A109,[2]ImportationMaterialProgrammingE!B$4:AN$400,39,0)</f>
        <v>2203431872</v>
      </c>
      <c r="R109" s="17" t="str">
        <f>VLOOKUP(A109,[2]ImportationMaterialProgrammingE!B$4:F$400,5,0)</f>
        <v>VERDE</v>
      </c>
      <c r="T109" s="18" t="str">
        <f t="shared" ca="1" si="5"/>
        <v/>
      </c>
      <c r="V109" s="15" t="str">
        <f>VLOOKUP(A109,[2]ImportationMaterialProgrammingE!B$4:X$400,23,0)</f>
        <v>SBL</v>
      </c>
      <c r="AA109" s="24"/>
      <c r="AB109" s="24"/>
      <c r="AC109" s="24"/>
      <c r="AD109" s="24"/>
    </row>
    <row r="110" spans="1:30" x14ac:dyDescent="0.25">
      <c r="A110" s="19">
        <v>80533417</v>
      </c>
      <c r="B110" s="20" t="s">
        <v>150</v>
      </c>
      <c r="C110" s="20" t="s">
        <v>44</v>
      </c>
      <c r="D110" s="15">
        <f>VLOOKUP(C110,[1]CC!D$3:P$20,12,0)</f>
        <v>44611</v>
      </c>
      <c r="E110" s="16" t="str">
        <f>VLOOKUP(A110,[2]ImportationMaterialProgrammingE!B$4:C$400,2,0)</f>
        <v xml:space="preserve">540200794 </v>
      </c>
      <c r="F110" s="3" t="s">
        <v>446</v>
      </c>
      <c r="G110" s="17">
        <f t="shared" ca="1" si="3"/>
        <v>85</v>
      </c>
      <c r="H110" s="15" t="str">
        <f>IF(VLOOKUP(A110,[2]ImportationMaterialProgrammingE!B$4:U$400,20,0)=0,"",VLOOKUP(A110,[2]ImportationMaterialProgrammingE!B$4:U$400,20,0))</f>
        <v/>
      </c>
      <c r="I110" s="15" t="str">
        <f>IF(VLOOKUP(A110,[2]ImportationMaterialProgrammingE!B$4:Y$400,24,0)&lt;&gt;"","Sim","Não")</f>
        <v>Não</v>
      </c>
      <c r="J110" s="15" t="str">
        <f>IF(VLOOKUP(A110,[2]ImportationMaterialProgrammingE!B$4:X$400,23,0)="DTA TRANSP",VLOOKUP(A110,[2]ImportationMaterialProgrammingE!B$4:V$400,21,0),"")</f>
        <v>04/03/2022</v>
      </c>
      <c r="K110" s="15" t="str">
        <f>IF(VLOOKUP(A110,[2]ImportationMaterialProgrammingE!B$4:Y$400,24,0)=0,"",VLOOKUP(A110,[2]ImportationMaterialProgrammingE!B$4:Y$400,24,0))</f>
        <v/>
      </c>
      <c r="M110" s="3" t="str">
        <f t="shared" si="4"/>
        <v/>
      </c>
      <c r="P110" s="16" t="str">
        <f>VLOOKUP(A110,[2]ImportationMaterialProgrammingE!B$4:AN$400,39,0)</f>
        <v xml:space="preserve">          </v>
      </c>
      <c r="R110" s="17" t="str">
        <f>VLOOKUP(A110,[2]ImportationMaterialProgrammingE!B$4:F$400,5,0)</f>
        <v/>
      </c>
      <c r="T110" s="18" t="str">
        <f t="shared" ca="1" si="5"/>
        <v/>
      </c>
      <c r="V110" s="15" t="str">
        <f>VLOOKUP(A110,[2]ImportationMaterialProgrammingE!B$4:X$400,23,0)</f>
        <v>DTA TRANSP</v>
      </c>
      <c r="AA110" s="24"/>
      <c r="AB110" s="24"/>
      <c r="AC110" s="24"/>
      <c r="AD110" s="24"/>
    </row>
    <row r="111" spans="1:30" x14ac:dyDescent="0.25">
      <c r="A111" s="19">
        <v>80533421</v>
      </c>
      <c r="B111" s="20" t="s">
        <v>151</v>
      </c>
      <c r="C111" s="20" t="s">
        <v>44</v>
      </c>
      <c r="D111" s="15">
        <f>VLOOKUP(C111,[1]CC!D$3:P$20,12,0)</f>
        <v>44611</v>
      </c>
      <c r="E111" s="16" t="str">
        <f>VLOOKUP(A111,[2]ImportationMaterialProgrammingE!B$4:C$400,2,0)</f>
        <v xml:space="preserve">540200795 </v>
      </c>
      <c r="F111" s="3" t="s">
        <v>446</v>
      </c>
      <c r="G111" s="17">
        <f t="shared" ca="1" si="3"/>
        <v>85</v>
      </c>
      <c r="H111" s="15" t="str">
        <f>IF(VLOOKUP(A111,[2]ImportationMaterialProgrammingE!B$4:U$400,20,0)=0,"",VLOOKUP(A111,[2]ImportationMaterialProgrammingE!B$4:U$400,20,0))</f>
        <v>21/02/2022</v>
      </c>
      <c r="I111" s="15" t="str">
        <f>IF(VLOOKUP(A111,[2]ImportationMaterialProgrammingE!B$4:Y$400,24,0)&lt;&gt;"","Sim","Não")</f>
        <v>Não</v>
      </c>
      <c r="J111" s="15" t="str">
        <f>IF(VLOOKUP(A111,[2]ImportationMaterialProgrammingE!B$4:X$400,23,0)="DTA TRANSP",VLOOKUP(A111,[2]ImportationMaterialProgrammingE!B$4:V$400,21,0),"")</f>
        <v/>
      </c>
      <c r="K111" s="15" t="str">
        <f>IF(VLOOKUP(A111,[2]ImportationMaterialProgrammingE!B$4:Y$400,24,0)=0,"",VLOOKUP(A111,[2]ImportationMaterialProgrammingE!B$4:Y$400,24,0))</f>
        <v/>
      </c>
      <c r="M111" s="3" t="str">
        <f t="shared" si="4"/>
        <v/>
      </c>
      <c r="P111" s="16" t="str">
        <f>VLOOKUP(A111,[2]ImportationMaterialProgrammingE!B$4:AN$400,39,0)</f>
        <v>2203405197</v>
      </c>
      <c r="R111" s="17" t="str">
        <f>VLOOKUP(A111,[2]ImportationMaterialProgrammingE!B$4:F$400,5,0)</f>
        <v>VERDE</v>
      </c>
      <c r="T111" s="18" t="str">
        <f t="shared" ca="1" si="5"/>
        <v/>
      </c>
      <c r="V111" s="15" t="str">
        <f>VLOOKUP(A111,[2]ImportationMaterialProgrammingE!B$4:X$400,23,0)</f>
        <v>FINALIZADO</v>
      </c>
      <c r="AA111" s="24"/>
      <c r="AB111" s="24"/>
      <c r="AC111" s="24"/>
      <c r="AD111" s="24"/>
    </row>
    <row r="112" spans="1:30" x14ac:dyDescent="0.25">
      <c r="A112" s="19">
        <v>80533426</v>
      </c>
      <c r="B112" s="20" t="s">
        <v>152</v>
      </c>
      <c r="C112" s="20" t="s">
        <v>44</v>
      </c>
      <c r="D112" s="15">
        <f>VLOOKUP(C112,[1]CC!D$3:P$20,12,0)</f>
        <v>44611</v>
      </c>
      <c r="E112" s="16" t="str">
        <f>VLOOKUP(A112,[2]ImportationMaterialProgrammingE!B$4:C$400,2,0)</f>
        <v xml:space="preserve">540200796 </v>
      </c>
      <c r="F112" s="3" t="s">
        <v>446</v>
      </c>
      <c r="G112" s="17">
        <f t="shared" ca="1" si="3"/>
        <v>85</v>
      </c>
      <c r="H112" s="15" t="str">
        <f>IF(VLOOKUP(A112,[2]ImportationMaterialProgrammingE!B$4:U$400,20,0)=0,"",VLOOKUP(A112,[2]ImportationMaterialProgrammingE!B$4:U$400,20,0))</f>
        <v>21/02/2022</v>
      </c>
      <c r="I112" s="15" t="str">
        <f>IF(VLOOKUP(A112,[2]ImportationMaterialProgrammingE!B$4:Y$400,24,0)&lt;&gt;"","Sim","Não")</f>
        <v>Não</v>
      </c>
      <c r="J112" s="15" t="str">
        <f>IF(VLOOKUP(A112,[2]ImportationMaterialProgrammingE!B$4:X$400,23,0)="DTA TRANSP",VLOOKUP(A112,[2]ImportationMaterialProgrammingE!B$4:V$400,21,0),"")</f>
        <v/>
      </c>
      <c r="K112" s="15" t="str">
        <f>IF(VLOOKUP(A112,[2]ImportationMaterialProgrammingE!B$4:Y$400,24,0)=0,"",VLOOKUP(A112,[2]ImportationMaterialProgrammingE!B$4:Y$400,24,0))</f>
        <v/>
      </c>
      <c r="M112" s="3" t="str">
        <f t="shared" si="4"/>
        <v/>
      </c>
      <c r="P112" s="16" t="str">
        <f>VLOOKUP(A112,[2]ImportationMaterialProgrammingE!B$4:AN$400,39,0)</f>
        <v>2203405235</v>
      </c>
      <c r="R112" s="17" t="str">
        <f>VLOOKUP(A112,[2]ImportationMaterialProgrammingE!B$4:F$400,5,0)</f>
        <v>VERDE</v>
      </c>
      <c r="T112" s="18" t="str">
        <f t="shared" ca="1" si="5"/>
        <v/>
      </c>
      <c r="V112" s="15" t="str">
        <f>VLOOKUP(A112,[2]ImportationMaterialProgrammingE!B$4:X$400,23,0)</f>
        <v>FINALIZADO</v>
      </c>
      <c r="AA112" s="24"/>
      <c r="AB112" s="24"/>
      <c r="AC112" s="24"/>
      <c r="AD112" s="24"/>
    </row>
    <row r="113" spans="1:30" x14ac:dyDescent="0.25">
      <c r="A113" s="19">
        <v>80533432</v>
      </c>
      <c r="B113" s="20" t="s">
        <v>153</v>
      </c>
      <c r="C113" s="20" t="s">
        <v>44</v>
      </c>
      <c r="D113" s="15">
        <f>VLOOKUP(C113,[1]CC!D$3:P$20,12,0)</f>
        <v>44611</v>
      </c>
      <c r="E113" s="16" t="str">
        <f>VLOOKUP(A113,[2]ImportationMaterialProgrammingE!B$4:C$400,2,0)</f>
        <v xml:space="preserve">540200797 </v>
      </c>
      <c r="F113" s="3" t="s">
        <v>446</v>
      </c>
      <c r="G113" s="17">
        <f t="shared" ca="1" si="3"/>
        <v>85</v>
      </c>
      <c r="H113" s="15" t="str">
        <f>IF(VLOOKUP(A113,[2]ImportationMaterialProgrammingE!B$4:U$400,20,0)=0,"",VLOOKUP(A113,[2]ImportationMaterialProgrammingE!B$4:U$400,20,0))</f>
        <v>03/03/2022</v>
      </c>
      <c r="I113" s="15" t="str">
        <f>IF(VLOOKUP(A113,[2]ImportationMaterialProgrammingE!B$4:Y$400,24,0)&lt;&gt;"","Sim","Não")</f>
        <v>Não</v>
      </c>
      <c r="J113" s="15" t="str">
        <f>IF(VLOOKUP(A113,[2]ImportationMaterialProgrammingE!B$4:X$400,23,0)="DTA TRANSP",VLOOKUP(A113,[2]ImportationMaterialProgrammingE!B$4:V$400,21,0),"")</f>
        <v/>
      </c>
      <c r="K113" s="15" t="str">
        <f>IF(VLOOKUP(A113,[2]ImportationMaterialProgrammingE!B$4:Y$400,24,0)=0,"",VLOOKUP(A113,[2]ImportationMaterialProgrammingE!B$4:Y$400,24,0))</f>
        <v/>
      </c>
      <c r="M113" s="3" t="str">
        <f t="shared" si="4"/>
        <v/>
      </c>
      <c r="P113" s="16" t="str">
        <f>VLOOKUP(A113,[2]ImportationMaterialProgrammingE!B$4:AN$400,39,0)</f>
        <v xml:space="preserve">          </v>
      </c>
      <c r="R113" s="17" t="str">
        <f>VLOOKUP(A113,[2]ImportationMaterialProgrammingE!B$4:F$400,5,0)</f>
        <v/>
      </c>
      <c r="T113" s="18" t="str">
        <f t="shared" ca="1" si="5"/>
        <v/>
      </c>
      <c r="V113" s="15" t="str">
        <f>VLOOKUP(A113,[2]ImportationMaterialProgrammingE!B$4:X$400,23,0)</f>
        <v/>
      </c>
      <c r="AA113" s="24"/>
      <c r="AB113" s="24"/>
      <c r="AC113" s="24"/>
      <c r="AD113" s="24"/>
    </row>
    <row r="114" spans="1:30" x14ac:dyDescent="0.25">
      <c r="A114" s="19">
        <v>80533439</v>
      </c>
      <c r="B114" s="20" t="s">
        <v>154</v>
      </c>
      <c r="C114" s="20" t="s">
        <v>44</v>
      </c>
      <c r="D114" s="15">
        <f>VLOOKUP(C114,[1]CC!D$3:P$20,12,0)</f>
        <v>44611</v>
      </c>
      <c r="E114" s="16" t="str">
        <f>VLOOKUP(A114,[2]ImportationMaterialProgrammingE!B$4:C$400,2,0)</f>
        <v xml:space="preserve">540200807 </v>
      </c>
      <c r="F114" s="3" t="s">
        <v>446</v>
      </c>
      <c r="G114" s="17">
        <f t="shared" ca="1" si="3"/>
        <v>85</v>
      </c>
      <c r="H114" s="15" t="str">
        <f>IF(VLOOKUP(A114,[2]ImportationMaterialProgrammingE!B$4:U$400,20,0)=0,"",VLOOKUP(A114,[2]ImportationMaterialProgrammingE!B$4:U$400,20,0))</f>
        <v>23/02/2022</v>
      </c>
      <c r="I114" s="15" t="str">
        <f>IF(VLOOKUP(A114,[2]ImportationMaterialProgrammingE!B$4:Y$400,24,0)&lt;&gt;"","Sim","Não")</f>
        <v>Não</v>
      </c>
      <c r="J114" s="15" t="str">
        <f>IF(VLOOKUP(A114,[2]ImportationMaterialProgrammingE!B$4:X$400,23,0)="DTA TRANSP",VLOOKUP(A114,[2]ImportationMaterialProgrammingE!B$4:V$400,21,0),"")</f>
        <v/>
      </c>
      <c r="K114" s="15" t="str">
        <f>IF(VLOOKUP(A114,[2]ImportationMaterialProgrammingE!B$4:Y$400,24,0)=0,"",VLOOKUP(A114,[2]ImportationMaterialProgrammingE!B$4:Y$400,24,0))</f>
        <v/>
      </c>
      <c r="M114" s="3" t="str">
        <f t="shared" si="4"/>
        <v/>
      </c>
      <c r="P114" s="16" t="str">
        <f>VLOOKUP(A114,[2]ImportationMaterialProgrammingE!B$4:AN$400,39,0)</f>
        <v>2203545690</v>
      </c>
      <c r="R114" s="17" t="str">
        <f>VLOOKUP(A114,[2]ImportationMaterialProgrammingE!B$4:F$400,5,0)</f>
        <v>VERDE</v>
      </c>
      <c r="T114" s="18" t="str">
        <f t="shared" ca="1" si="5"/>
        <v/>
      </c>
      <c r="V114" s="15" t="str">
        <f>VLOOKUP(A114,[2]ImportationMaterialProgrammingE!B$4:X$400,23,0)</f>
        <v>MBB</v>
      </c>
      <c r="AA114" s="24"/>
      <c r="AB114" s="24"/>
      <c r="AC114" s="24"/>
      <c r="AD114" s="24"/>
    </row>
    <row r="115" spans="1:30" x14ac:dyDescent="0.25">
      <c r="A115" s="19">
        <v>80533442</v>
      </c>
      <c r="B115" s="20" t="s">
        <v>155</v>
      </c>
      <c r="C115" s="20" t="s">
        <v>44</v>
      </c>
      <c r="D115" s="15">
        <f>VLOOKUP(C115,[1]CC!D$3:P$20,12,0)</f>
        <v>44611</v>
      </c>
      <c r="E115" s="16" t="str">
        <f>VLOOKUP(A115,[2]ImportationMaterialProgrammingE!B$4:C$400,2,0)</f>
        <v xml:space="preserve">540200806 </v>
      </c>
      <c r="F115" s="3" t="s">
        <v>446</v>
      </c>
      <c r="G115" s="17">
        <f t="shared" ca="1" si="3"/>
        <v>85</v>
      </c>
      <c r="H115" s="15" t="str">
        <f>IF(VLOOKUP(A115,[2]ImportationMaterialProgrammingE!B$4:U$400,20,0)=0,"",VLOOKUP(A115,[2]ImportationMaterialProgrammingE!B$4:U$400,20,0))</f>
        <v>23/02/2022</v>
      </c>
      <c r="I115" s="15" t="str">
        <f>IF(VLOOKUP(A115,[2]ImportationMaterialProgrammingE!B$4:Y$400,24,0)&lt;&gt;"","Sim","Não")</f>
        <v>Não</v>
      </c>
      <c r="J115" s="15" t="str">
        <f>IF(VLOOKUP(A115,[2]ImportationMaterialProgrammingE!B$4:X$400,23,0)="DTA TRANSP",VLOOKUP(A115,[2]ImportationMaterialProgrammingE!B$4:V$400,21,0),"")</f>
        <v/>
      </c>
      <c r="K115" s="15" t="str">
        <f>IF(VLOOKUP(A115,[2]ImportationMaterialProgrammingE!B$4:Y$400,24,0)=0,"",VLOOKUP(A115,[2]ImportationMaterialProgrammingE!B$4:Y$400,24,0))</f>
        <v/>
      </c>
      <c r="M115" s="3" t="str">
        <f t="shared" si="4"/>
        <v/>
      </c>
      <c r="P115" s="16" t="str">
        <f>VLOOKUP(A115,[2]ImportationMaterialProgrammingE!B$4:AN$400,39,0)</f>
        <v>2203545681</v>
      </c>
      <c r="R115" s="17" t="str">
        <f>VLOOKUP(A115,[2]ImportationMaterialProgrammingE!B$4:F$400,5,0)</f>
        <v>VERDE</v>
      </c>
      <c r="T115" s="18" t="str">
        <f t="shared" ca="1" si="5"/>
        <v/>
      </c>
      <c r="V115" s="15" t="str">
        <f>VLOOKUP(A115,[2]ImportationMaterialProgrammingE!B$4:X$400,23,0)</f>
        <v>MBB</v>
      </c>
      <c r="AA115" s="24"/>
      <c r="AB115" s="24"/>
      <c r="AC115" s="24"/>
      <c r="AD115" s="24"/>
    </row>
    <row r="116" spans="1:30" x14ac:dyDescent="0.25">
      <c r="A116" s="19">
        <v>80533447</v>
      </c>
      <c r="B116" s="20" t="s">
        <v>156</v>
      </c>
      <c r="C116" s="20" t="s">
        <v>44</v>
      </c>
      <c r="D116" s="15">
        <f>VLOOKUP(C116,[1]CC!D$3:P$20,12,0)</f>
        <v>44611</v>
      </c>
      <c r="E116" s="16" t="str">
        <f>VLOOKUP(A116,[2]ImportationMaterialProgrammingE!B$4:C$400,2,0)</f>
        <v xml:space="preserve">540200798 </v>
      </c>
      <c r="F116" s="3" t="s">
        <v>446</v>
      </c>
      <c r="G116" s="17">
        <f t="shared" ca="1" si="3"/>
        <v>85</v>
      </c>
      <c r="H116" s="15" t="str">
        <f>IF(VLOOKUP(A116,[2]ImportationMaterialProgrammingE!B$4:U$400,20,0)=0,"",VLOOKUP(A116,[2]ImportationMaterialProgrammingE!B$4:U$400,20,0))</f>
        <v/>
      </c>
      <c r="I116" s="15" t="str">
        <f>IF(VLOOKUP(A116,[2]ImportationMaterialProgrammingE!B$4:Y$400,24,0)&lt;&gt;"","Sim","Não")</f>
        <v>Não</v>
      </c>
      <c r="J116" s="15" t="str">
        <f>IF(VLOOKUP(A116,[2]ImportationMaterialProgrammingE!B$4:X$400,23,0)="DTA TRANSP",VLOOKUP(A116,[2]ImportationMaterialProgrammingE!B$4:V$400,21,0),"")</f>
        <v>04/03/2022</v>
      </c>
      <c r="K116" s="15" t="str">
        <f>IF(VLOOKUP(A116,[2]ImportationMaterialProgrammingE!B$4:Y$400,24,0)=0,"",VLOOKUP(A116,[2]ImportationMaterialProgrammingE!B$4:Y$400,24,0))</f>
        <v/>
      </c>
      <c r="M116" s="3" t="str">
        <f t="shared" si="4"/>
        <v/>
      </c>
      <c r="P116" s="16" t="str">
        <f>VLOOKUP(A116,[2]ImportationMaterialProgrammingE!B$4:AN$400,39,0)</f>
        <v xml:space="preserve">          </v>
      </c>
      <c r="R116" s="17" t="str">
        <f>VLOOKUP(A116,[2]ImportationMaterialProgrammingE!B$4:F$400,5,0)</f>
        <v/>
      </c>
      <c r="T116" s="18" t="str">
        <f t="shared" ca="1" si="5"/>
        <v/>
      </c>
      <c r="V116" s="15" t="str">
        <f>VLOOKUP(A116,[2]ImportationMaterialProgrammingE!B$4:X$400,23,0)</f>
        <v>DTA TRANSP</v>
      </c>
      <c r="AA116" s="24"/>
      <c r="AB116" s="24"/>
      <c r="AC116" s="24"/>
      <c r="AD116" s="24"/>
    </row>
    <row r="117" spans="1:30" x14ac:dyDescent="0.25">
      <c r="A117" s="19">
        <v>80533478</v>
      </c>
      <c r="B117" s="20" t="s">
        <v>157</v>
      </c>
      <c r="C117" s="20" t="s">
        <v>44</v>
      </c>
      <c r="D117" s="15">
        <f>VLOOKUP(C117,[1]CC!D$3:P$20,12,0)</f>
        <v>44611</v>
      </c>
      <c r="E117" s="16" t="str">
        <f>VLOOKUP(A117,[2]ImportationMaterialProgrammingE!B$4:C$400,2,0)</f>
        <v xml:space="preserve">540200799 </v>
      </c>
      <c r="F117" s="3" t="s">
        <v>446</v>
      </c>
      <c r="G117" s="17">
        <f t="shared" ca="1" si="3"/>
        <v>85</v>
      </c>
      <c r="H117" s="15" t="str">
        <f>IF(VLOOKUP(A117,[2]ImportationMaterialProgrammingE!B$4:U$400,20,0)=0,"",VLOOKUP(A117,[2]ImportationMaterialProgrammingE!B$4:U$400,20,0))</f>
        <v/>
      </c>
      <c r="I117" s="15" t="str">
        <f>IF(VLOOKUP(A117,[2]ImportationMaterialProgrammingE!B$4:Y$400,24,0)&lt;&gt;"","Sim","Não")</f>
        <v>Não</v>
      </c>
      <c r="J117" s="15" t="str">
        <f>IF(VLOOKUP(A117,[2]ImportationMaterialProgrammingE!B$4:X$400,23,0)="DTA TRANSP",VLOOKUP(A117,[2]ImportationMaterialProgrammingE!B$4:V$400,21,0),"")</f>
        <v>04/03/2022</v>
      </c>
      <c r="K117" s="15" t="str">
        <f>IF(VLOOKUP(A117,[2]ImportationMaterialProgrammingE!B$4:Y$400,24,0)=0,"",VLOOKUP(A117,[2]ImportationMaterialProgrammingE!B$4:Y$400,24,0))</f>
        <v/>
      </c>
      <c r="M117" s="3" t="str">
        <f t="shared" si="4"/>
        <v/>
      </c>
      <c r="P117" s="16" t="str">
        <f>VLOOKUP(A117,[2]ImportationMaterialProgrammingE!B$4:AN$400,39,0)</f>
        <v xml:space="preserve">          </v>
      </c>
      <c r="R117" s="17" t="str">
        <f>VLOOKUP(A117,[2]ImportationMaterialProgrammingE!B$4:F$400,5,0)</f>
        <v/>
      </c>
      <c r="T117" s="18" t="str">
        <f t="shared" ca="1" si="5"/>
        <v/>
      </c>
      <c r="V117" s="15" t="str">
        <f>VLOOKUP(A117,[2]ImportationMaterialProgrammingE!B$4:X$400,23,0)</f>
        <v>DTA TRANSP</v>
      </c>
      <c r="AA117" s="24"/>
      <c r="AB117" s="24"/>
      <c r="AC117" s="24"/>
      <c r="AD117" s="24"/>
    </row>
    <row r="118" spans="1:30" x14ac:dyDescent="0.25">
      <c r="A118" s="19">
        <v>80533479</v>
      </c>
      <c r="B118" s="20" t="s">
        <v>158</v>
      </c>
      <c r="C118" s="20" t="s">
        <v>44</v>
      </c>
      <c r="D118" s="15">
        <f>VLOOKUP(C118,[1]CC!D$3:P$20,12,0)</f>
        <v>44611</v>
      </c>
      <c r="E118" s="16" t="str">
        <f>VLOOKUP(A118,[2]ImportationMaterialProgrammingE!B$4:C$400,2,0)</f>
        <v xml:space="preserve">540200801 </v>
      </c>
      <c r="F118" s="3" t="s">
        <v>446</v>
      </c>
      <c r="G118" s="17">
        <f t="shared" ca="1" si="3"/>
        <v>85</v>
      </c>
      <c r="H118" s="15" t="str">
        <f>IF(VLOOKUP(A118,[2]ImportationMaterialProgrammingE!B$4:U$400,20,0)=0,"",VLOOKUP(A118,[2]ImportationMaterialProgrammingE!B$4:U$400,20,0))</f>
        <v>22/02/2022</v>
      </c>
      <c r="I118" s="15" t="str">
        <f>IF(VLOOKUP(A118,[2]ImportationMaterialProgrammingE!B$4:Y$400,24,0)&lt;&gt;"","Sim","Não")</f>
        <v>Não</v>
      </c>
      <c r="J118" s="15" t="str">
        <f>IF(VLOOKUP(A118,[2]ImportationMaterialProgrammingE!B$4:X$400,23,0)="DTA TRANSP",VLOOKUP(A118,[2]ImportationMaterialProgrammingE!B$4:V$400,21,0),"")</f>
        <v/>
      </c>
      <c r="K118" s="15" t="str">
        <f>IF(VLOOKUP(A118,[2]ImportationMaterialProgrammingE!B$4:Y$400,24,0)=0,"",VLOOKUP(A118,[2]ImportationMaterialProgrammingE!B$4:Y$400,24,0))</f>
        <v/>
      </c>
      <c r="M118" s="3" t="str">
        <f t="shared" si="4"/>
        <v/>
      </c>
      <c r="P118" s="16" t="str">
        <f>VLOOKUP(A118,[2]ImportationMaterialProgrammingE!B$4:AN$400,39,0)</f>
        <v>2203410158</v>
      </c>
      <c r="R118" s="17" t="str">
        <f>VLOOKUP(A118,[2]ImportationMaterialProgrammingE!B$4:F$400,5,0)</f>
        <v>VERDE</v>
      </c>
      <c r="T118" s="18" t="str">
        <f t="shared" ca="1" si="5"/>
        <v/>
      </c>
      <c r="V118" s="15" t="str">
        <f>VLOOKUP(A118,[2]ImportationMaterialProgrammingE!B$4:X$400,23,0)</f>
        <v>FINALIZADO</v>
      </c>
      <c r="AA118" s="24"/>
      <c r="AB118" s="24"/>
      <c r="AC118" s="24"/>
      <c r="AD118" s="24"/>
    </row>
    <row r="119" spans="1:30" x14ac:dyDescent="0.25">
      <c r="A119" s="19">
        <v>80533480</v>
      </c>
      <c r="B119" s="20" t="s">
        <v>159</v>
      </c>
      <c r="C119" s="20" t="s">
        <v>44</v>
      </c>
      <c r="D119" s="15">
        <f>VLOOKUP(C119,[1]CC!D$3:P$20,12,0)</f>
        <v>44611</v>
      </c>
      <c r="E119" s="16" t="str">
        <f>VLOOKUP(A119,[2]ImportationMaterialProgrammingE!B$4:C$400,2,0)</f>
        <v xml:space="preserve">540200800 </v>
      </c>
      <c r="F119" s="3" t="s">
        <v>446</v>
      </c>
      <c r="G119" s="17">
        <f t="shared" ca="1" si="3"/>
        <v>85</v>
      </c>
      <c r="H119" s="15" t="str">
        <f>IF(VLOOKUP(A119,[2]ImportationMaterialProgrammingE!B$4:U$400,20,0)=0,"",VLOOKUP(A119,[2]ImportationMaterialProgrammingE!B$4:U$400,20,0))</f>
        <v/>
      </c>
      <c r="I119" s="15" t="str">
        <f>IF(VLOOKUP(A119,[2]ImportationMaterialProgrammingE!B$4:Y$400,24,0)&lt;&gt;"","Sim","Não")</f>
        <v>Não</v>
      </c>
      <c r="J119" s="15" t="str">
        <f>IF(VLOOKUP(A119,[2]ImportationMaterialProgrammingE!B$4:X$400,23,0)="DTA TRANSP",VLOOKUP(A119,[2]ImportationMaterialProgrammingE!B$4:V$400,21,0),"")</f>
        <v>04/03/2022</v>
      </c>
      <c r="K119" s="15" t="str">
        <f>IF(VLOOKUP(A119,[2]ImportationMaterialProgrammingE!B$4:Y$400,24,0)=0,"",VLOOKUP(A119,[2]ImportationMaterialProgrammingE!B$4:Y$400,24,0))</f>
        <v/>
      </c>
      <c r="M119" s="3" t="str">
        <f t="shared" si="4"/>
        <v/>
      </c>
      <c r="P119" s="16" t="str">
        <f>VLOOKUP(A119,[2]ImportationMaterialProgrammingE!B$4:AN$400,39,0)</f>
        <v xml:space="preserve">          </v>
      </c>
      <c r="R119" s="17" t="str">
        <f>VLOOKUP(A119,[2]ImportationMaterialProgrammingE!B$4:F$400,5,0)</f>
        <v/>
      </c>
      <c r="T119" s="18" t="str">
        <f t="shared" ca="1" si="5"/>
        <v/>
      </c>
      <c r="V119" s="15" t="str">
        <f>VLOOKUP(A119,[2]ImportationMaterialProgrammingE!B$4:X$400,23,0)</f>
        <v>DTA TRANSP</v>
      </c>
      <c r="AA119" s="24"/>
      <c r="AB119" s="24"/>
      <c r="AC119" s="24"/>
      <c r="AD119" s="24"/>
    </row>
    <row r="120" spans="1:30" x14ac:dyDescent="0.25">
      <c r="A120" s="19">
        <v>80533482</v>
      </c>
      <c r="B120" s="20" t="s">
        <v>160</v>
      </c>
      <c r="C120" s="20" t="s">
        <v>44</v>
      </c>
      <c r="D120" s="15">
        <f>VLOOKUP(C120,[1]CC!D$3:P$20,12,0)</f>
        <v>44611</v>
      </c>
      <c r="E120" s="16" t="str">
        <f>VLOOKUP(A120,[2]ImportationMaterialProgrammingE!B$4:C$400,2,0)</f>
        <v xml:space="preserve">540200802 </v>
      </c>
      <c r="F120" s="3" t="s">
        <v>446</v>
      </c>
      <c r="G120" s="17">
        <f t="shared" ca="1" si="3"/>
        <v>85</v>
      </c>
      <c r="H120" s="15" t="str">
        <f>IF(VLOOKUP(A120,[2]ImportationMaterialProgrammingE!B$4:U$400,20,0)=0,"",VLOOKUP(A120,[2]ImportationMaterialProgrammingE!B$4:U$400,20,0))</f>
        <v/>
      </c>
      <c r="I120" s="15" t="str">
        <f>IF(VLOOKUP(A120,[2]ImportationMaterialProgrammingE!B$4:Y$400,24,0)&lt;&gt;"","Sim","Não")</f>
        <v>Não</v>
      </c>
      <c r="J120" s="15" t="str">
        <f>IF(VLOOKUP(A120,[2]ImportationMaterialProgrammingE!B$4:X$400,23,0)="DTA TRANSP",VLOOKUP(A120,[2]ImportationMaterialProgrammingE!B$4:V$400,21,0),"")</f>
        <v>04/03/2022</v>
      </c>
      <c r="K120" s="15" t="str">
        <f>IF(VLOOKUP(A120,[2]ImportationMaterialProgrammingE!B$4:Y$400,24,0)=0,"",VLOOKUP(A120,[2]ImportationMaterialProgrammingE!B$4:Y$400,24,0))</f>
        <v/>
      </c>
      <c r="M120" s="3" t="str">
        <f t="shared" si="4"/>
        <v/>
      </c>
      <c r="P120" s="16" t="str">
        <f>VLOOKUP(A120,[2]ImportationMaterialProgrammingE!B$4:AN$400,39,0)</f>
        <v xml:space="preserve">          </v>
      </c>
      <c r="R120" s="17" t="str">
        <f>VLOOKUP(A120,[2]ImportationMaterialProgrammingE!B$4:F$400,5,0)</f>
        <v/>
      </c>
      <c r="T120" s="18" t="str">
        <f t="shared" ca="1" si="5"/>
        <v/>
      </c>
      <c r="V120" s="15" t="str">
        <f>VLOOKUP(A120,[2]ImportationMaterialProgrammingE!B$4:X$400,23,0)</f>
        <v>DTA TRANSP</v>
      </c>
      <c r="AA120" s="24"/>
      <c r="AB120" s="24"/>
      <c r="AC120" s="24"/>
      <c r="AD120" s="24"/>
    </row>
    <row r="121" spans="1:30" x14ac:dyDescent="0.25">
      <c r="A121" s="19">
        <v>80533485</v>
      </c>
      <c r="B121" s="20" t="s">
        <v>161</v>
      </c>
      <c r="C121" s="20" t="s">
        <v>44</v>
      </c>
      <c r="D121" s="15">
        <f>VLOOKUP(C121,[1]CC!D$3:P$20,12,0)</f>
        <v>44611</v>
      </c>
      <c r="E121" s="16" t="str">
        <f>VLOOKUP(A121,[2]ImportationMaterialProgrammingE!B$4:C$400,2,0)</f>
        <v xml:space="preserve">540200803 </v>
      </c>
      <c r="F121" s="3" t="s">
        <v>446</v>
      </c>
      <c r="G121" s="17">
        <f t="shared" ca="1" si="3"/>
        <v>85</v>
      </c>
      <c r="H121" s="15" t="str">
        <f>IF(VLOOKUP(A121,[2]ImportationMaterialProgrammingE!B$4:U$400,20,0)=0,"",VLOOKUP(A121,[2]ImportationMaterialProgrammingE!B$4:U$400,20,0))</f>
        <v>22/02/2022</v>
      </c>
      <c r="I121" s="15" t="str">
        <f>IF(VLOOKUP(A121,[2]ImportationMaterialProgrammingE!B$4:Y$400,24,0)&lt;&gt;"","Sim","Não")</f>
        <v>Não</v>
      </c>
      <c r="J121" s="15" t="str">
        <f>IF(VLOOKUP(A121,[2]ImportationMaterialProgrammingE!B$4:X$400,23,0)="DTA TRANSP",VLOOKUP(A121,[2]ImportationMaterialProgrammingE!B$4:V$400,21,0),"")</f>
        <v/>
      </c>
      <c r="K121" s="15" t="str">
        <f>IF(VLOOKUP(A121,[2]ImportationMaterialProgrammingE!B$4:Y$400,24,0)=0,"",VLOOKUP(A121,[2]ImportationMaterialProgrammingE!B$4:Y$400,24,0))</f>
        <v/>
      </c>
      <c r="M121" s="3" t="str">
        <f t="shared" si="4"/>
        <v/>
      </c>
      <c r="P121" s="16" t="str">
        <f>VLOOKUP(A121,[2]ImportationMaterialProgrammingE!B$4:AN$400,39,0)</f>
        <v>2203617356</v>
      </c>
      <c r="R121" s="17" t="str">
        <f>VLOOKUP(A121,[2]ImportationMaterialProgrammingE!B$4:F$400,5,0)</f>
        <v>VERDE</v>
      </c>
      <c r="T121" s="18" t="str">
        <f t="shared" ca="1" si="5"/>
        <v/>
      </c>
      <c r="V121" s="15" t="str">
        <f>VLOOKUP(A121,[2]ImportationMaterialProgrammingE!B$4:X$400,23,0)</f>
        <v>MBB</v>
      </c>
      <c r="AA121" s="24"/>
      <c r="AB121" s="24"/>
      <c r="AC121" s="24"/>
      <c r="AD121" s="24"/>
    </row>
    <row r="122" spans="1:30" x14ac:dyDescent="0.25">
      <c r="A122" s="19">
        <v>80533488</v>
      </c>
      <c r="B122" s="20" t="s">
        <v>162</v>
      </c>
      <c r="C122" s="20" t="s">
        <v>44</v>
      </c>
      <c r="D122" s="15">
        <f>VLOOKUP(C122,[1]CC!D$3:P$20,12,0)</f>
        <v>44611</v>
      </c>
      <c r="E122" s="16" t="str">
        <f>VLOOKUP(A122,[2]ImportationMaterialProgrammingE!B$4:C$400,2,0)</f>
        <v xml:space="preserve">540200804 </v>
      </c>
      <c r="F122" s="3" t="s">
        <v>446</v>
      </c>
      <c r="G122" s="17">
        <f t="shared" ca="1" si="3"/>
        <v>85</v>
      </c>
      <c r="H122" s="15" t="str">
        <f>IF(VLOOKUP(A122,[2]ImportationMaterialProgrammingE!B$4:U$400,20,0)=0,"",VLOOKUP(A122,[2]ImportationMaterialProgrammingE!B$4:U$400,20,0))</f>
        <v>22/02/2022</v>
      </c>
      <c r="I122" s="15" t="str">
        <f>IF(VLOOKUP(A122,[2]ImportationMaterialProgrammingE!B$4:Y$400,24,0)&lt;&gt;"","Sim","Não")</f>
        <v>Não</v>
      </c>
      <c r="J122" s="15" t="str">
        <f>IF(VLOOKUP(A122,[2]ImportationMaterialProgrammingE!B$4:X$400,23,0)="DTA TRANSP",VLOOKUP(A122,[2]ImportationMaterialProgrammingE!B$4:V$400,21,0),"")</f>
        <v/>
      </c>
      <c r="K122" s="15" t="str">
        <f>IF(VLOOKUP(A122,[2]ImportationMaterialProgrammingE!B$4:Y$400,24,0)=0,"",VLOOKUP(A122,[2]ImportationMaterialProgrammingE!B$4:Y$400,24,0))</f>
        <v/>
      </c>
      <c r="M122" s="3" t="str">
        <f t="shared" si="4"/>
        <v/>
      </c>
      <c r="P122" s="16" t="str">
        <f>VLOOKUP(A122,[2]ImportationMaterialProgrammingE!B$4:AN$400,39,0)</f>
        <v>2203410611</v>
      </c>
      <c r="R122" s="17" t="str">
        <f>VLOOKUP(A122,[2]ImportationMaterialProgrammingE!B$4:F$400,5,0)</f>
        <v>VERDE</v>
      </c>
      <c r="T122" s="18" t="str">
        <f t="shared" ca="1" si="5"/>
        <v/>
      </c>
      <c r="V122" s="15" t="str">
        <f>VLOOKUP(A122,[2]ImportationMaterialProgrammingE!B$4:X$400,23,0)</f>
        <v>FINALIZADO</v>
      </c>
      <c r="AA122" s="24"/>
      <c r="AB122" s="24"/>
      <c r="AC122" s="24"/>
      <c r="AD122" s="24"/>
    </row>
    <row r="123" spans="1:30" x14ac:dyDescent="0.25">
      <c r="A123" s="19">
        <v>80533490</v>
      </c>
      <c r="B123" s="20" t="s">
        <v>163</v>
      </c>
      <c r="C123" s="20" t="s">
        <v>44</v>
      </c>
      <c r="D123" s="15">
        <f>VLOOKUP(C123,[1]CC!D$3:P$20,12,0)</f>
        <v>44611</v>
      </c>
      <c r="E123" s="16" t="str">
        <f>VLOOKUP(A123,[2]ImportationMaterialProgrammingE!B$4:C$400,2,0)</f>
        <v xml:space="preserve">540200805 </v>
      </c>
      <c r="F123" s="3" t="s">
        <v>446</v>
      </c>
      <c r="G123" s="17">
        <f t="shared" ca="1" si="3"/>
        <v>85</v>
      </c>
      <c r="H123" s="15" t="str">
        <f>IF(VLOOKUP(A123,[2]ImportationMaterialProgrammingE!B$4:U$400,20,0)=0,"",VLOOKUP(A123,[2]ImportationMaterialProgrammingE!B$4:U$400,20,0))</f>
        <v>08/03/2022</v>
      </c>
      <c r="I123" s="15" t="str">
        <f>IF(VLOOKUP(A123,[2]ImportationMaterialProgrammingE!B$4:Y$400,24,0)&lt;&gt;"","Sim","Não")</f>
        <v>Não</v>
      </c>
      <c r="J123" s="15" t="str">
        <f>IF(VLOOKUP(A123,[2]ImportationMaterialProgrammingE!B$4:X$400,23,0)="DTA TRANSP",VLOOKUP(A123,[2]ImportationMaterialProgrammingE!B$4:V$400,21,0),"")</f>
        <v/>
      </c>
      <c r="K123" s="15" t="str">
        <f>IF(VLOOKUP(A123,[2]ImportationMaterialProgrammingE!B$4:Y$400,24,0)=0,"",VLOOKUP(A123,[2]ImportationMaterialProgrammingE!B$4:Y$400,24,0))</f>
        <v/>
      </c>
      <c r="M123" s="3" t="str">
        <f t="shared" si="4"/>
        <v/>
      </c>
      <c r="P123" s="16" t="str">
        <f>VLOOKUP(A123,[2]ImportationMaterialProgrammingE!B$4:AN$400,39,0)</f>
        <v xml:space="preserve">          </v>
      </c>
      <c r="R123" s="17" t="str">
        <f>VLOOKUP(A123,[2]ImportationMaterialProgrammingE!B$4:F$400,5,0)</f>
        <v/>
      </c>
      <c r="T123" s="18" t="str">
        <f t="shared" ca="1" si="5"/>
        <v/>
      </c>
      <c r="V123" s="15" t="str">
        <f>VLOOKUP(A123,[2]ImportationMaterialProgrammingE!B$4:X$400,23,0)</f>
        <v>SBL</v>
      </c>
      <c r="AA123" s="24"/>
      <c r="AB123" s="24"/>
      <c r="AC123" s="24"/>
      <c r="AD123" s="24"/>
    </row>
    <row r="124" spans="1:30" x14ac:dyDescent="0.25">
      <c r="A124" s="26">
        <v>80533410</v>
      </c>
      <c r="B124" s="27" t="s">
        <v>168</v>
      </c>
      <c r="C124" s="27" t="s">
        <v>167</v>
      </c>
      <c r="D124" s="15">
        <f>VLOOKUP(C124,[1]CC!D$3:P$20,12,0)</f>
        <v>44613</v>
      </c>
      <c r="E124" s="16" t="str">
        <f>VLOOKUP(A124,[2]ImportationMaterialProgrammingE!B$4:C$400,2,0)</f>
        <v xml:space="preserve">540201116 </v>
      </c>
      <c r="F124" s="3" t="s">
        <v>446</v>
      </c>
      <c r="G124" s="17">
        <f t="shared" ca="1" si="3"/>
        <v>87</v>
      </c>
      <c r="I124" s="15" t="str">
        <f>IF(VLOOKUP(A124,[2]ImportationMaterialProgrammingE!B$4:Y$400,24,0)&lt;&gt;"","Sim","Não")</f>
        <v>Não</v>
      </c>
      <c r="J124" s="15" t="str">
        <f>IF(VLOOKUP(A124,[2]ImportationMaterialProgrammingE!B$4:X$400,23,0)="DTA TRANSP",VLOOKUP(A124,[2]ImportationMaterialProgrammingE!B$4:V$400,21,0),"")</f>
        <v/>
      </c>
      <c r="K124" s="15" t="str">
        <f>IF(VLOOKUP(A124,[2]ImportationMaterialProgrammingE!B$4:Y$400,24,0)=0,"",VLOOKUP(A124,[2]ImportationMaterialProgrammingE!B$4:Y$400,24,0))</f>
        <v/>
      </c>
      <c r="M124" s="3" t="str">
        <f t="shared" si="4"/>
        <v/>
      </c>
      <c r="P124" s="16" t="str">
        <f>VLOOKUP(A124,[2]ImportationMaterialProgrammingE!B$4:AN$400,39,0)</f>
        <v xml:space="preserve">          </v>
      </c>
      <c r="R124" s="17" t="str">
        <f>VLOOKUP(A124,[2]ImportationMaterialProgrammingE!B$4:F$400,5,0)</f>
        <v/>
      </c>
      <c r="T124" s="18" t="str">
        <f t="shared" ca="1" si="5"/>
        <v/>
      </c>
      <c r="V124" s="15" t="str">
        <f>VLOOKUP(A124,[2]ImportationMaterialProgrammingE!B$4:X$400,23,0)</f>
        <v>SBL</v>
      </c>
      <c r="AA124" s="24"/>
      <c r="AB124" s="24"/>
      <c r="AC124" s="24"/>
      <c r="AD124" s="24"/>
    </row>
    <row r="125" spans="1:30" x14ac:dyDescent="0.25">
      <c r="A125" s="26">
        <v>80533424</v>
      </c>
      <c r="B125" s="27" t="s">
        <v>169</v>
      </c>
      <c r="C125" s="27" t="s">
        <v>167</v>
      </c>
      <c r="D125" s="15">
        <f>VLOOKUP(C125,[1]CC!D$3:P$20,12,0)</f>
        <v>44613</v>
      </c>
      <c r="E125" s="16" t="str">
        <f>VLOOKUP(A125,[2]ImportationMaterialProgrammingE!B$4:C$400,2,0)</f>
        <v xml:space="preserve">540201113 </v>
      </c>
      <c r="F125" s="3" t="s">
        <v>446</v>
      </c>
      <c r="G125" s="17">
        <f t="shared" ca="1" si="3"/>
        <v>87</v>
      </c>
      <c r="I125" s="15" t="str">
        <f>IF(VLOOKUP(A125,[2]ImportationMaterialProgrammingE!B$4:Y$400,24,0)&lt;&gt;"","Sim","Não")</f>
        <v>Não</v>
      </c>
      <c r="J125" s="15" t="str">
        <f>IF(VLOOKUP(A125,[2]ImportationMaterialProgrammingE!B$4:X$400,23,0)="DTA TRANSP",VLOOKUP(A125,[2]ImportationMaterialProgrammingE!B$4:V$400,21,0),"")</f>
        <v>04/03/2022</v>
      </c>
      <c r="K125" s="15" t="str">
        <f>IF(VLOOKUP(A125,[2]ImportationMaterialProgrammingE!B$4:Y$400,24,0)=0,"",VLOOKUP(A125,[2]ImportationMaterialProgrammingE!B$4:Y$400,24,0))</f>
        <v/>
      </c>
      <c r="M125" s="3" t="str">
        <f t="shared" si="4"/>
        <v/>
      </c>
      <c r="P125" s="16" t="str">
        <f>VLOOKUP(A125,[2]ImportationMaterialProgrammingE!B$4:AN$400,39,0)</f>
        <v xml:space="preserve">          </v>
      </c>
      <c r="R125" s="17" t="str">
        <f>VLOOKUP(A125,[2]ImportationMaterialProgrammingE!B$4:F$400,5,0)</f>
        <v/>
      </c>
      <c r="T125" s="18" t="str">
        <f t="shared" ca="1" si="5"/>
        <v/>
      </c>
      <c r="V125" s="15" t="str">
        <f>VLOOKUP(A125,[2]ImportationMaterialProgrammingE!B$4:X$400,23,0)</f>
        <v>DTA TRANSP</v>
      </c>
      <c r="AA125" s="24"/>
      <c r="AB125" s="24"/>
      <c r="AC125" s="24"/>
      <c r="AD125" s="24"/>
    </row>
    <row r="126" spans="1:30" x14ac:dyDescent="0.25">
      <c r="A126" s="26">
        <v>80533469</v>
      </c>
      <c r="B126" s="27" t="s">
        <v>170</v>
      </c>
      <c r="C126" s="27" t="s">
        <v>167</v>
      </c>
      <c r="D126" s="15">
        <f>VLOOKUP(C126,[1]CC!D$3:P$20,12,0)</f>
        <v>44613</v>
      </c>
      <c r="E126" s="16" t="str">
        <f>VLOOKUP(A126,[2]ImportationMaterialProgrammingE!B$4:C$400,2,0)</f>
        <v xml:space="preserve">540201222 </v>
      </c>
      <c r="F126" s="3" t="s">
        <v>446</v>
      </c>
      <c r="G126" s="17">
        <f t="shared" ca="1" si="3"/>
        <v>87</v>
      </c>
      <c r="I126" s="15" t="str">
        <f>IF(VLOOKUP(A126,[2]ImportationMaterialProgrammingE!B$4:Y$400,24,0)&lt;&gt;"","Sim","Não")</f>
        <v>Não</v>
      </c>
      <c r="J126" s="15" t="str">
        <f>IF(VLOOKUP(A126,[2]ImportationMaterialProgrammingE!B$4:X$400,23,0)="DTA TRANSP",VLOOKUP(A126,[2]ImportationMaterialProgrammingE!B$4:V$400,21,0),"")</f>
        <v/>
      </c>
      <c r="K126" s="15" t="str">
        <f>IF(VLOOKUP(A126,[2]ImportationMaterialProgrammingE!B$4:Y$400,24,0)=0,"",VLOOKUP(A126,[2]ImportationMaterialProgrammingE!B$4:Y$400,24,0))</f>
        <v/>
      </c>
      <c r="M126" s="3" t="str">
        <f t="shared" si="4"/>
        <v/>
      </c>
      <c r="P126" s="16" t="str">
        <f>VLOOKUP(A126,[2]ImportationMaterialProgrammingE!B$4:AN$400,39,0)</f>
        <v xml:space="preserve">          </v>
      </c>
      <c r="R126" s="17" t="str">
        <f>VLOOKUP(A126,[2]ImportationMaterialProgrammingE!B$4:F$400,5,0)</f>
        <v/>
      </c>
      <c r="T126" s="18" t="str">
        <f t="shared" ca="1" si="5"/>
        <v/>
      </c>
      <c r="V126" s="15" t="str">
        <f>VLOOKUP(A126,[2]ImportationMaterialProgrammingE!B$4:X$400,23,0)</f>
        <v/>
      </c>
      <c r="AA126" s="24"/>
      <c r="AB126" s="24"/>
      <c r="AC126" s="24"/>
      <c r="AD126" s="24"/>
    </row>
    <row r="127" spans="1:30" x14ac:dyDescent="0.25">
      <c r="A127" s="26">
        <v>80533492</v>
      </c>
      <c r="B127" s="27" t="s">
        <v>171</v>
      </c>
      <c r="C127" s="27" t="s">
        <v>167</v>
      </c>
      <c r="D127" s="15">
        <f>VLOOKUP(C127,[1]CC!D$3:P$20,12,0)</f>
        <v>44613</v>
      </c>
      <c r="E127" s="16" t="str">
        <f>VLOOKUP(A127,[2]ImportationMaterialProgrammingE!B$4:C$400,2,0)</f>
        <v xml:space="preserve">540201309 </v>
      </c>
      <c r="F127" s="3" t="s">
        <v>446</v>
      </c>
      <c r="G127" s="17">
        <f t="shared" ca="1" si="3"/>
        <v>87</v>
      </c>
      <c r="I127" s="15" t="str">
        <f>IF(VLOOKUP(A127,[2]ImportationMaterialProgrammingE!B$4:Y$400,24,0)&lt;&gt;"","Sim","Não")</f>
        <v>Não</v>
      </c>
      <c r="J127" s="15" t="str">
        <f>IF(VLOOKUP(A127,[2]ImportationMaterialProgrammingE!B$4:X$400,23,0)="DTA TRANSP",VLOOKUP(A127,[2]ImportationMaterialProgrammingE!B$4:V$400,21,0),"")</f>
        <v/>
      </c>
      <c r="K127" s="15" t="str">
        <f>IF(VLOOKUP(A127,[2]ImportationMaterialProgrammingE!B$4:Y$400,24,0)=0,"",VLOOKUP(A127,[2]ImportationMaterialProgrammingE!B$4:Y$400,24,0))</f>
        <v/>
      </c>
      <c r="M127" s="3" t="str">
        <f t="shared" si="4"/>
        <v/>
      </c>
      <c r="P127" s="16" t="str">
        <f>VLOOKUP(A127,[2]ImportationMaterialProgrammingE!B$4:AN$400,39,0)</f>
        <v xml:space="preserve">          </v>
      </c>
      <c r="R127" s="17" t="str">
        <f>VLOOKUP(A127,[2]ImportationMaterialProgrammingE!B$4:F$400,5,0)</f>
        <v/>
      </c>
      <c r="T127" s="18" t="str">
        <f t="shared" ca="1" si="5"/>
        <v/>
      </c>
      <c r="V127" s="15" t="str">
        <f>VLOOKUP(A127,[2]ImportationMaterialProgrammingE!B$4:X$400,23,0)</f>
        <v>MBB</v>
      </c>
      <c r="AA127" s="24"/>
      <c r="AB127" s="24"/>
      <c r="AC127" s="24"/>
      <c r="AD127" s="24"/>
    </row>
    <row r="128" spans="1:30" x14ac:dyDescent="0.25">
      <c r="A128" s="26">
        <v>80533505</v>
      </c>
      <c r="B128" s="27" t="s">
        <v>172</v>
      </c>
      <c r="C128" s="27" t="s">
        <v>167</v>
      </c>
      <c r="D128" s="15">
        <f>VLOOKUP(C128,[1]CC!D$3:P$20,12,0)</f>
        <v>44613</v>
      </c>
      <c r="E128" s="16" t="str">
        <f>VLOOKUP(A128,[2]ImportationMaterialProgrammingE!B$4:C$400,2,0)</f>
        <v xml:space="preserve">540201221 </v>
      </c>
      <c r="F128" s="3" t="s">
        <v>446</v>
      </c>
      <c r="G128" s="17">
        <f t="shared" ca="1" si="3"/>
        <v>87</v>
      </c>
      <c r="I128" s="15" t="str">
        <f>IF(VLOOKUP(A128,[2]ImportationMaterialProgrammingE!B$4:Y$400,24,0)&lt;&gt;"","Sim","Não")</f>
        <v>Não</v>
      </c>
      <c r="J128" s="15" t="str">
        <f>IF(VLOOKUP(A128,[2]ImportationMaterialProgrammingE!B$4:X$400,23,0)="DTA TRANSP",VLOOKUP(A128,[2]ImportationMaterialProgrammingE!B$4:V$400,21,0),"")</f>
        <v/>
      </c>
      <c r="K128" s="15" t="str">
        <f>IF(VLOOKUP(A128,[2]ImportationMaterialProgrammingE!B$4:Y$400,24,0)=0,"",VLOOKUP(A128,[2]ImportationMaterialProgrammingE!B$4:Y$400,24,0))</f>
        <v/>
      </c>
      <c r="M128" s="3" t="str">
        <f t="shared" si="4"/>
        <v/>
      </c>
      <c r="P128" s="16" t="str">
        <f>VLOOKUP(A128,[2]ImportationMaterialProgrammingE!B$4:AN$400,39,0)</f>
        <v xml:space="preserve">          </v>
      </c>
      <c r="R128" s="17" t="str">
        <f>VLOOKUP(A128,[2]ImportationMaterialProgrammingE!B$4:F$400,5,0)</f>
        <v/>
      </c>
      <c r="T128" s="18" t="str">
        <f t="shared" ca="1" si="5"/>
        <v/>
      </c>
      <c r="V128" s="15" t="str">
        <f>VLOOKUP(A128,[2]ImportationMaterialProgrammingE!B$4:X$400,23,0)</f>
        <v/>
      </c>
      <c r="AA128" s="24"/>
      <c r="AB128" s="24"/>
      <c r="AC128" s="24"/>
      <c r="AD128" s="24"/>
    </row>
    <row r="129" spans="1:30" x14ac:dyDescent="0.25">
      <c r="A129" s="26">
        <v>80533591</v>
      </c>
      <c r="B129" s="27" t="s">
        <v>173</v>
      </c>
      <c r="C129" s="27" t="s">
        <v>167</v>
      </c>
      <c r="D129" s="15">
        <f>VLOOKUP(C129,[1]CC!D$3:P$20,12,0)</f>
        <v>44613</v>
      </c>
      <c r="E129" s="16" t="str">
        <f>VLOOKUP(A129,[2]ImportationMaterialProgrammingE!B$4:C$400,2,0)</f>
        <v xml:space="preserve">540201118 </v>
      </c>
      <c r="F129" s="3" t="s">
        <v>446</v>
      </c>
      <c r="G129" s="17">
        <f t="shared" ca="1" si="3"/>
        <v>87</v>
      </c>
      <c r="I129" s="15" t="str">
        <f>IF(VLOOKUP(A129,[2]ImportationMaterialProgrammingE!B$4:Y$400,24,0)&lt;&gt;"","Sim","Não")</f>
        <v>Não</v>
      </c>
      <c r="J129" s="15" t="str">
        <f>IF(VLOOKUP(A129,[2]ImportationMaterialProgrammingE!B$4:X$400,23,0)="DTA TRANSP",VLOOKUP(A129,[2]ImportationMaterialProgrammingE!B$4:V$400,21,0),"")</f>
        <v/>
      </c>
      <c r="K129" s="15" t="str">
        <f>IF(VLOOKUP(A129,[2]ImportationMaterialProgrammingE!B$4:Y$400,24,0)=0,"",VLOOKUP(A129,[2]ImportationMaterialProgrammingE!B$4:Y$400,24,0))</f>
        <v/>
      </c>
      <c r="M129" s="3" t="str">
        <f t="shared" si="4"/>
        <v/>
      </c>
      <c r="P129" s="16" t="str">
        <f>VLOOKUP(A129,[2]ImportationMaterialProgrammingE!B$4:AN$400,39,0)</f>
        <v xml:space="preserve">          </v>
      </c>
      <c r="R129" s="17" t="str">
        <f>VLOOKUP(A129,[2]ImportationMaterialProgrammingE!B$4:F$400,5,0)</f>
        <v/>
      </c>
      <c r="T129" s="18" t="str">
        <f t="shared" ca="1" si="5"/>
        <v/>
      </c>
      <c r="V129" s="15" t="str">
        <f>VLOOKUP(A129,[2]ImportationMaterialProgrammingE!B$4:X$400,23,0)</f>
        <v/>
      </c>
      <c r="AA129" s="24"/>
      <c r="AB129" s="24"/>
      <c r="AC129" s="24"/>
      <c r="AD129" s="24"/>
    </row>
    <row r="130" spans="1:30" x14ac:dyDescent="0.25">
      <c r="A130" s="26">
        <v>80533594</v>
      </c>
      <c r="B130" s="27" t="s">
        <v>174</v>
      </c>
      <c r="C130" s="27" t="s">
        <v>167</v>
      </c>
      <c r="D130" s="15">
        <f>VLOOKUP(C130,[1]CC!D$3:P$20,12,0)</f>
        <v>44613</v>
      </c>
      <c r="E130" s="16" t="str">
        <f>VLOOKUP(A130,[2]ImportationMaterialProgrammingE!B$4:C$400,2,0)</f>
        <v xml:space="preserve">540201223 </v>
      </c>
      <c r="F130" s="3" t="s">
        <v>446</v>
      </c>
      <c r="G130" s="17">
        <f t="shared" ca="1" si="3"/>
        <v>87</v>
      </c>
      <c r="I130" s="15" t="str">
        <f>IF(VLOOKUP(A130,[2]ImportationMaterialProgrammingE!B$4:Y$400,24,0)&lt;&gt;"","Sim","Não")</f>
        <v>Não</v>
      </c>
      <c r="J130" s="15" t="str">
        <f>IF(VLOOKUP(A130,[2]ImportationMaterialProgrammingE!B$4:X$400,23,0)="DTA TRANSP",VLOOKUP(A130,[2]ImportationMaterialProgrammingE!B$4:V$400,21,0),"")</f>
        <v/>
      </c>
      <c r="K130" s="15" t="str">
        <f>IF(VLOOKUP(A130,[2]ImportationMaterialProgrammingE!B$4:Y$400,24,0)=0,"",VLOOKUP(A130,[2]ImportationMaterialProgrammingE!B$4:Y$400,24,0))</f>
        <v/>
      </c>
      <c r="M130" s="3" t="str">
        <f t="shared" si="4"/>
        <v/>
      </c>
      <c r="P130" s="16" t="str">
        <f>VLOOKUP(A130,[2]ImportationMaterialProgrammingE!B$4:AN$400,39,0)</f>
        <v xml:space="preserve">          </v>
      </c>
      <c r="R130" s="17" t="str">
        <f>VLOOKUP(A130,[2]ImportationMaterialProgrammingE!B$4:F$400,5,0)</f>
        <v/>
      </c>
      <c r="T130" s="18" t="str">
        <f t="shared" ca="1" si="5"/>
        <v/>
      </c>
      <c r="V130" s="15" t="str">
        <f>VLOOKUP(A130,[2]ImportationMaterialProgrammingE!B$4:X$400,23,0)</f>
        <v/>
      </c>
      <c r="AA130" s="24"/>
      <c r="AB130" s="24"/>
      <c r="AC130" s="24"/>
      <c r="AD130" s="24"/>
    </row>
    <row r="131" spans="1:30" x14ac:dyDescent="0.25">
      <c r="A131" s="26">
        <v>80533603</v>
      </c>
      <c r="B131" s="27" t="s">
        <v>175</v>
      </c>
      <c r="C131" s="27" t="s">
        <v>167</v>
      </c>
      <c r="D131" s="15">
        <f>VLOOKUP(C131,[1]CC!D$3:P$20,12,0)</f>
        <v>44613</v>
      </c>
      <c r="E131" s="16" t="str">
        <f>VLOOKUP(A131,[2]ImportationMaterialProgrammingE!B$4:C$400,2,0)</f>
        <v xml:space="preserve">540201131 </v>
      </c>
      <c r="F131" s="3" t="s">
        <v>446</v>
      </c>
      <c r="G131" s="17">
        <f t="shared" ca="1" si="3"/>
        <v>87</v>
      </c>
      <c r="I131" s="15" t="str">
        <f>IF(VLOOKUP(A131,[2]ImportationMaterialProgrammingE!B$4:Y$400,24,0)&lt;&gt;"","Sim","Não")</f>
        <v>Não</v>
      </c>
      <c r="J131" s="15" t="str">
        <f>IF(VLOOKUP(A131,[2]ImportationMaterialProgrammingE!B$4:X$400,23,0)="DTA TRANSP",VLOOKUP(A131,[2]ImportationMaterialProgrammingE!B$4:V$400,21,0),"")</f>
        <v/>
      </c>
      <c r="K131" s="15" t="str">
        <f>IF(VLOOKUP(A131,[2]ImportationMaterialProgrammingE!B$4:Y$400,24,0)=0,"",VLOOKUP(A131,[2]ImportationMaterialProgrammingE!B$4:Y$400,24,0))</f>
        <v/>
      </c>
      <c r="M131" s="3" t="str">
        <f t="shared" si="4"/>
        <v/>
      </c>
      <c r="P131" s="16" t="str">
        <f>VLOOKUP(A131,[2]ImportationMaterialProgrammingE!B$4:AN$400,39,0)</f>
        <v>2203508654</v>
      </c>
      <c r="R131" s="17" t="str">
        <f>VLOOKUP(A131,[2]ImportationMaterialProgrammingE!B$4:F$400,5,0)</f>
        <v>VERDE</v>
      </c>
      <c r="T131" s="18" t="str">
        <f t="shared" ca="1" si="5"/>
        <v/>
      </c>
      <c r="V131" s="15" t="str">
        <f>VLOOKUP(A131,[2]ImportationMaterialProgrammingE!B$4:X$400,23,0)</f>
        <v>MBB</v>
      </c>
      <c r="AA131" s="24"/>
      <c r="AB131" s="24"/>
      <c r="AC131" s="24"/>
      <c r="AD131" s="24"/>
    </row>
    <row r="132" spans="1:30" x14ac:dyDescent="0.25">
      <c r="A132" s="26">
        <v>80533620</v>
      </c>
      <c r="B132" s="27" t="s">
        <v>176</v>
      </c>
      <c r="C132" s="27" t="s">
        <v>167</v>
      </c>
      <c r="D132" s="15">
        <f>VLOOKUP(C132,[1]CC!D$3:P$20,12,0)</f>
        <v>44613</v>
      </c>
      <c r="E132" s="16" t="str">
        <f>VLOOKUP(A132,[2]ImportationMaterialProgrammingE!B$4:C$400,2,0)</f>
        <v xml:space="preserve">540201224 </v>
      </c>
      <c r="F132" s="3" t="s">
        <v>446</v>
      </c>
      <c r="G132" s="17">
        <f t="shared" ca="1" si="3"/>
        <v>87</v>
      </c>
      <c r="I132" s="15" t="str">
        <f>IF(VLOOKUP(A132,[2]ImportationMaterialProgrammingE!B$4:Y$400,24,0)&lt;&gt;"","Sim","Não")</f>
        <v>Não</v>
      </c>
      <c r="J132" s="15" t="str">
        <f>IF(VLOOKUP(A132,[2]ImportationMaterialProgrammingE!B$4:X$400,23,0)="DTA TRANSP",VLOOKUP(A132,[2]ImportationMaterialProgrammingE!B$4:V$400,21,0),"")</f>
        <v/>
      </c>
      <c r="K132" s="15" t="str">
        <f>IF(VLOOKUP(A132,[2]ImportationMaterialProgrammingE!B$4:Y$400,24,0)=0,"",VLOOKUP(A132,[2]ImportationMaterialProgrammingE!B$4:Y$400,24,0))</f>
        <v/>
      </c>
      <c r="M132" s="3" t="str">
        <f t="shared" si="4"/>
        <v/>
      </c>
      <c r="P132" s="16" t="str">
        <f>VLOOKUP(A132,[2]ImportationMaterialProgrammingE!B$4:AN$400,39,0)</f>
        <v>2203512120</v>
      </c>
      <c r="R132" s="17" t="str">
        <f>VLOOKUP(A132,[2]ImportationMaterialProgrammingE!B$4:F$400,5,0)</f>
        <v>VERDE</v>
      </c>
      <c r="T132" s="18" t="str">
        <f t="shared" ca="1" si="5"/>
        <v/>
      </c>
      <c r="V132" s="15" t="str">
        <f>VLOOKUP(A132,[2]ImportationMaterialProgrammingE!B$4:X$400,23,0)</f>
        <v/>
      </c>
      <c r="AA132" s="24"/>
      <c r="AB132" s="24"/>
      <c r="AC132" s="24"/>
      <c r="AD132" s="24"/>
    </row>
    <row r="133" spans="1:30" x14ac:dyDescent="0.25">
      <c r="A133" s="26">
        <v>80533623</v>
      </c>
      <c r="B133" s="27" t="s">
        <v>177</v>
      </c>
      <c r="C133" s="27" t="s">
        <v>167</v>
      </c>
      <c r="D133" s="15">
        <f>VLOOKUP(C133,[1]CC!D$3:P$20,12,0)</f>
        <v>44613</v>
      </c>
      <c r="E133" s="16" t="str">
        <f>VLOOKUP(A133,[2]ImportationMaterialProgrammingE!B$4:C$400,2,0)</f>
        <v xml:space="preserve">540201226 </v>
      </c>
      <c r="F133" s="3" t="s">
        <v>446</v>
      </c>
      <c r="G133" s="17">
        <f t="shared" ref="G133:G196" ca="1" si="6">IFERROR(IF(D133&gt;K133,90-_xlfn.DAYS(NOW(),D133),90-_xlfn.DAYS(NOW(),K133)),90-_xlfn.DAYS(NOW(),D133))</f>
        <v>87</v>
      </c>
      <c r="I133" s="15" t="str">
        <f>IF(VLOOKUP(A133,[2]ImportationMaterialProgrammingE!B$4:Y$400,24,0)&lt;&gt;"","Sim","Não")</f>
        <v>Não</v>
      </c>
      <c r="J133" s="15" t="str">
        <f>IF(VLOOKUP(A133,[2]ImportationMaterialProgrammingE!B$4:X$400,23,0)="DTA TRANSP",VLOOKUP(A133,[2]ImportationMaterialProgrammingE!B$4:V$400,21,0),"")</f>
        <v/>
      </c>
      <c r="K133" s="15" t="str">
        <f>IF(VLOOKUP(A133,[2]ImportationMaterialProgrammingE!B$4:Y$400,24,0)=0,"",VLOOKUP(A133,[2]ImportationMaterialProgrammingE!B$4:Y$400,24,0))</f>
        <v/>
      </c>
      <c r="M133" s="3" t="str">
        <f t="shared" ref="M133:M196" si="7">IF(AND(L133&gt;=-0.1,L133&lt;=0.1,L133&lt;&gt;""),"Remover bloqueio","")</f>
        <v/>
      </c>
      <c r="P133" s="16" t="str">
        <f>VLOOKUP(A133,[2]ImportationMaterialProgrammingE!B$4:AN$400,39,0)</f>
        <v>2203512147</v>
      </c>
      <c r="R133" s="17" t="str">
        <f>VLOOKUP(A133,[2]ImportationMaterialProgrammingE!B$4:F$400,5,0)</f>
        <v>VERDE</v>
      </c>
      <c r="T133" s="18" t="str">
        <f t="shared" ref="T133:T196" ca="1" si="8">IF(S133&lt;&gt;"",15-_xlfn.DAYS(NOW(),S133),"")</f>
        <v/>
      </c>
      <c r="V133" s="15" t="str">
        <f>VLOOKUP(A133,[2]ImportationMaterialProgrammingE!B$4:X$400,23,0)</f>
        <v>MBB</v>
      </c>
      <c r="AA133" s="24"/>
      <c r="AB133" s="24"/>
      <c r="AC133" s="24"/>
      <c r="AD133" s="24"/>
    </row>
    <row r="134" spans="1:30" x14ac:dyDescent="0.25">
      <c r="A134" s="26">
        <v>80533624</v>
      </c>
      <c r="B134" s="27" t="s">
        <v>178</v>
      </c>
      <c r="C134" s="27" t="s">
        <v>167</v>
      </c>
      <c r="D134" s="15">
        <f>VLOOKUP(C134,[1]CC!D$3:P$20,12,0)</f>
        <v>44613</v>
      </c>
      <c r="E134" s="16" t="str">
        <f>VLOOKUP(A134,[2]ImportationMaterialProgrammingE!B$4:C$400,2,0)</f>
        <v xml:space="preserve">540201228 </v>
      </c>
      <c r="F134" s="3" t="s">
        <v>446</v>
      </c>
      <c r="G134" s="17">
        <f t="shared" ca="1" si="6"/>
        <v>87</v>
      </c>
      <c r="I134" s="15" t="str">
        <f>IF(VLOOKUP(A134,[2]ImportationMaterialProgrammingE!B$4:Y$400,24,0)&lt;&gt;"","Sim","Não")</f>
        <v>Não</v>
      </c>
      <c r="J134" s="15" t="str">
        <f>IF(VLOOKUP(A134,[2]ImportationMaterialProgrammingE!B$4:X$400,23,0)="DTA TRANSP",VLOOKUP(A134,[2]ImportationMaterialProgrammingE!B$4:V$400,21,0),"")</f>
        <v/>
      </c>
      <c r="K134" s="15" t="str">
        <f>IF(VLOOKUP(A134,[2]ImportationMaterialProgrammingE!B$4:Y$400,24,0)=0,"",VLOOKUP(A134,[2]ImportationMaterialProgrammingE!B$4:Y$400,24,0))</f>
        <v/>
      </c>
      <c r="M134" s="3" t="str">
        <f t="shared" si="7"/>
        <v/>
      </c>
      <c r="P134" s="16" t="str">
        <f>VLOOKUP(A134,[2]ImportationMaterialProgrammingE!B$4:AN$400,39,0)</f>
        <v xml:space="preserve">          </v>
      </c>
      <c r="R134" s="17" t="str">
        <f>VLOOKUP(A134,[2]ImportationMaterialProgrammingE!B$4:F$400,5,0)</f>
        <v/>
      </c>
      <c r="T134" s="18" t="str">
        <f t="shared" ca="1" si="8"/>
        <v/>
      </c>
      <c r="V134" s="15" t="str">
        <f>VLOOKUP(A134,[2]ImportationMaterialProgrammingE!B$4:X$400,23,0)</f>
        <v/>
      </c>
      <c r="AA134" s="24"/>
      <c r="AB134" s="24"/>
      <c r="AC134" s="24"/>
      <c r="AD134" s="24"/>
    </row>
    <row r="135" spans="1:30" x14ac:dyDescent="0.25">
      <c r="A135" s="26">
        <v>80533625</v>
      </c>
      <c r="B135" s="27" t="s">
        <v>179</v>
      </c>
      <c r="C135" s="27" t="s">
        <v>167</v>
      </c>
      <c r="D135" s="15">
        <f>VLOOKUP(C135,[1]CC!D$3:P$20,12,0)</f>
        <v>44613</v>
      </c>
      <c r="E135" s="16" t="str">
        <f>VLOOKUP(A135,[2]ImportationMaterialProgrammingE!B$4:C$400,2,0)</f>
        <v xml:space="preserve">540201229 </v>
      </c>
      <c r="F135" s="3" t="s">
        <v>446</v>
      </c>
      <c r="G135" s="17">
        <f t="shared" ca="1" si="6"/>
        <v>87</v>
      </c>
      <c r="I135" s="15" t="str">
        <f>IF(VLOOKUP(A135,[2]ImportationMaterialProgrammingE!B$4:Y$400,24,0)&lt;&gt;"","Sim","Não")</f>
        <v>Não</v>
      </c>
      <c r="J135" s="15" t="str">
        <f>IF(VLOOKUP(A135,[2]ImportationMaterialProgrammingE!B$4:X$400,23,0)="DTA TRANSP",VLOOKUP(A135,[2]ImportationMaterialProgrammingE!B$4:V$400,21,0),"")</f>
        <v/>
      </c>
      <c r="K135" s="15" t="str">
        <f>IF(VLOOKUP(A135,[2]ImportationMaterialProgrammingE!B$4:Y$400,24,0)=0,"",VLOOKUP(A135,[2]ImportationMaterialProgrammingE!B$4:Y$400,24,0))</f>
        <v/>
      </c>
      <c r="M135" s="3" t="str">
        <f t="shared" si="7"/>
        <v/>
      </c>
      <c r="P135" s="16" t="str">
        <f>VLOOKUP(A135,[2]ImportationMaterialProgrammingE!B$4:AN$400,39,0)</f>
        <v xml:space="preserve">          </v>
      </c>
      <c r="R135" s="17" t="str">
        <f>VLOOKUP(A135,[2]ImportationMaterialProgrammingE!B$4:F$400,5,0)</f>
        <v/>
      </c>
      <c r="T135" s="18" t="str">
        <f t="shared" ca="1" si="8"/>
        <v/>
      </c>
      <c r="V135" s="15" t="str">
        <f>VLOOKUP(A135,[2]ImportationMaterialProgrammingE!B$4:X$400,23,0)</f>
        <v>SBL</v>
      </c>
      <c r="AA135" s="24"/>
      <c r="AB135" s="24"/>
      <c r="AC135" s="24"/>
      <c r="AD135" s="24"/>
    </row>
    <row r="136" spans="1:30" x14ac:dyDescent="0.25">
      <c r="A136" s="26">
        <v>80533627</v>
      </c>
      <c r="B136" s="27" t="s">
        <v>180</v>
      </c>
      <c r="C136" s="27" t="s">
        <v>167</v>
      </c>
      <c r="D136" s="15">
        <f>VLOOKUP(C136,[1]CC!D$3:P$20,12,0)</f>
        <v>44613</v>
      </c>
      <c r="E136" s="16" t="str">
        <f>VLOOKUP(A136,[2]ImportationMaterialProgrammingE!B$4:C$400,2,0)</f>
        <v xml:space="preserve">540201225 </v>
      </c>
      <c r="F136" s="3" t="s">
        <v>446</v>
      </c>
      <c r="G136" s="17">
        <f t="shared" ca="1" si="6"/>
        <v>87</v>
      </c>
      <c r="I136" s="15" t="str">
        <f>IF(VLOOKUP(A136,[2]ImportationMaterialProgrammingE!B$4:Y$400,24,0)&lt;&gt;"","Sim","Não")</f>
        <v>Não</v>
      </c>
      <c r="J136" s="15" t="str">
        <f>IF(VLOOKUP(A136,[2]ImportationMaterialProgrammingE!B$4:X$400,23,0)="DTA TRANSP",VLOOKUP(A136,[2]ImportationMaterialProgrammingE!B$4:V$400,21,0),"")</f>
        <v/>
      </c>
      <c r="K136" s="15" t="str">
        <f>IF(VLOOKUP(A136,[2]ImportationMaterialProgrammingE!B$4:Y$400,24,0)=0,"",VLOOKUP(A136,[2]ImportationMaterialProgrammingE!B$4:Y$400,24,0))</f>
        <v/>
      </c>
      <c r="M136" s="3" t="str">
        <f t="shared" si="7"/>
        <v/>
      </c>
      <c r="P136" s="16" t="str">
        <f>VLOOKUP(A136,[2]ImportationMaterialProgrammingE!B$4:AN$400,39,0)</f>
        <v>2203609949</v>
      </c>
      <c r="R136" s="17" t="str">
        <f>VLOOKUP(A136,[2]ImportationMaterialProgrammingE!B$4:F$400,5,0)</f>
        <v>VERDE</v>
      </c>
      <c r="T136" s="18" t="str">
        <f t="shared" ca="1" si="8"/>
        <v/>
      </c>
      <c r="V136" s="15" t="str">
        <f>VLOOKUP(A136,[2]ImportationMaterialProgrammingE!B$4:X$400,23,0)</f>
        <v>SBL</v>
      </c>
      <c r="AA136" s="24"/>
      <c r="AB136" s="24"/>
      <c r="AC136" s="24"/>
      <c r="AD136" s="24"/>
    </row>
    <row r="137" spans="1:30" x14ac:dyDescent="0.25">
      <c r="A137" s="26">
        <v>80533628</v>
      </c>
      <c r="B137" s="27" t="s">
        <v>181</v>
      </c>
      <c r="C137" s="27" t="s">
        <v>167</v>
      </c>
      <c r="D137" s="15">
        <f>VLOOKUP(C137,[1]CC!D$3:P$20,12,0)</f>
        <v>44613</v>
      </c>
      <c r="E137" s="16" t="str">
        <f>VLOOKUP(A137,[2]ImportationMaterialProgrammingE!B$4:C$400,2,0)</f>
        <v xml:space="preserve">540201227 </v>
      </c>
      <c r="F137" s="3" t="s">
        <v>446</v>
      </c>
      <c r="G137" s="17">
        <f t="shared" ca="1" si="6"/>
        <v>87</v>
      </c>
      <c r="I137" s="15" t="str">
        <f>IF(VLOOKUP(A137,[2]ImportationMaterialProgrammingE!B$4:Y$400,24,0)&lt;&gt;"","Sim","Não")</f>
        <v>Não</v>
      </c>
      <c r="J137" s="15" t="str">
        <f>IF(VLOOKUP(A137,[2]ImportationMaterialProgrammingE!B$4:X$400,23,0)="DTA TRANSP",VLOOKUP(A137,[2]ImportationMaterialProgrammingE!B$4:V$400,21,0),"")</f>
        <v/>
      </c>
      <c r="K137" s="15" t="str">
        <f>IF(VLOOKUP(A137,[2]ImportationMaterialProgrammingE!B$4:Y$400,24,0)=0,"",VLOOKUP(A137,[2]ImportationMaterialProgrammingE!B$4:Y$400,24,0))</f>
        <v/>
      </c>
      <c r="M137" s="3" t="str">
        <f t="shared" si="7"/>
        <v/>
      </c>
      <c r="P137" s="16" t="str">
        <f>VLOOKUP(A137,[2]ImportationMaterialProgrammingE!B$4:AN$400,39,0)</f>
        <v xml:space="preserve">          </v>
      </c>
      <c r="R137" s="17" t="str">
        <f>VLOOKUP(A137,[2]ImportationMaterialProgrammingE!B$4:F$400,5,0)</f>
        <v/>
      </c>
      <c r="T137" s="18" t="str">
        <f t="shared" ca="1" si="8"/>
        <v/>
      </c>
      <c r="V137" s="15" t="str">
        <f>VLOOKUP(A137,[2]ImportationMaterialProgrammingE!B$4:X$400,23,0)</f>
        <v/>
      </c>
      <c r="AA137" s="24"/>
      <c r="AB137" s="24"/>
      <c r="AC137" s="24"/>
      <c r="AD137" s="24"/>
    </row>
    <row r="138" spans="1:30" x14ac:dyDescent="0.25">
      <c r="A138" s="26">
        <v>80533636</v>
      </c>
      <c r="B138" s="27" t="s">
        <v>182</v>
      </c>
      <c r="C138" s="27" t="s">
        <v>167</v>
      </c>
      <c r="D138" s="15">
        <f>VLOOKUP(C138,[1]CC!D$3:P$20,12,0)</f>
        <v>44613</v>
      </c>
      <c r="E138" s="16" t="str">
        <f>VLOOKUP(A138,[2]ImportationMaterialProgrammingE!B$4:C$400,2,0)</f>
        <v xml:space="preserve">540201230 </v>
      </c>
      <c r="F138" s="3" t="s">
        <v>446</v>
      </c>
      <c r="G138" s="17">
        <f t="shared" ca="1" si="6"/>
        <v>87</v>
      </c>
      <c r="I138" s="15" t="str">
        <f>IF(VLOOKUP(A138,[2]ImportationMaterialProgrammingE!B$4:Y$400,24,0)&lt;&gt;"","Sim","Não")</f>
        <v>Não</v>
      </c>
      <c r="J138" s="15" t="str">
        <f>IF(VLOOKUP(A138,[2]ImportationMaterialProgrammingE!B$4:X$400,23,0)="DTA TRANSP",VLOOKUP(A138,[2]ImportationMaterialProgrammingE!B$4:V$400,21,0),"")</f>
        <v/>
      </c>
      <c r="K138" s="15" t="str">
        <f>IF(VLOOKUP(A138,[2]ImportationMaterialProgrammingE!B$4:Y$400,24,0)=0,"",VLOOKUP(A138,[2]ImportationMaterialProgrammingE!B$4:Y$400,24,0))</f>
        <v/>
      </c>
      <c r="M138" s="3" t="str">
        <f t="shared" si="7"/>
        <v/>
      </c>
      <c r="P138" s="16" t="str">
        <f>VLOOKUP(A138,[2]ImportationMaterialProgrammingE!B$4:AN$400,39,0)</f>
        <v xml:space="preserve">          </v>
      </c>
      <c r="R138" s="17" t="str">
        <f>VLOOKUP(A138,[2]ImportationMaterialProgrammingE!B$4:F$400,5,0)</f>
        <v/>
      </c>
      <c r="T138" s="18" t="str">
        <f t="shared" ca="1" si="8"/>
        <v/>
      </c>
      <c r="V138" s="15" t="str">
        <f>VLOOKUP(A138,[2]ImportationMaterialProgrammingE!B$4:X$400,23,0)</f>
        <v/>
      </c>
      <c r="AA138" s="24"/>
      <c r="AB138" s="24"/>
      <c r="AC138" s="24"/>
      <c r="AD138" s="24"/>
    </row>
    <row r="139" spans="1:30" x14ac:dyDescent="0.25">
      <c r="A139" s="26">
        <v>80533662</v>
      </c>
      <c r="B139" s="27" t="s">
        <v>183</v>
      </c>
      <c r="C139" s="27" t="s">
        <v>167</v>
      </c>
      <c r="D139" s="15">
        <f>VLOOKUP(C139,[1]CC!D$3:P$20,12,0)</f>
        <v>44613</v>
      </c>
      <c r="E139" s="16" t="str">
        <f>VLOOKUP(A139,[2]ImportationMaterialProgrammingE!B$4:C$400,2,0)</f>
        <v xml:space="preserve">540201259 </v>
      </c>
      <c r="F139" s="3" t="s">
        <v>446</v>
      </c>
      <c r="G139" s="17">
        <f t="shared" ca="1" si="6"/>
        <v>87</v>
      </c>
      <c r="I139" s="15" t="str">
        <f>IF(VLOOKUP(A139,[2]ImportationMaterialProgrammingE!B$4:Y$400,24,0)&lt;&gt;"","Sim","Não")</f>
        <v>Não</v>
      </c>
      <c r="J139" s="15" t="str">
        <f>IF(VLOOKUP(A139,[2]ImportationMaterialProgrammingE!B$4:X$400,23,0)="DTA TRANSP",VLOOKUP(A139,[2]ImportationMaterialProgrammingE!B$4:V$400,21,0),"")</f>
        <v/>
      </c>
      <c r="K139" s="15" t="str">
        <f>IF(VLOOKUP(A139,[2]ImportationMaterialProgrammingE!B$4:Y$400,24,0)=0,"",VLOOKUP(A139,[2]ImportationMaterialProgrammingE!B$4:Y$400,24,0))</f>
        <v/>
      </c>
      <c r="M139" s="3" t="str">
        <f t="shared" si="7"/>
        <v/>
      </c>
      <c r="P139" s="16" t="str">
        <f>VLOOKUP(A139,[2]ImportationMaterialProgrammingE!B$4:AN$400,39,0)</f>
        <v xml:space="preserve">          </v>
      </c>
      <c r="R139" s="17" t="str">
        <f>VLOOKUP(A139,[2]ImportationMaterialProgrammingE!B$4:F$400,5,0)</f>
        <v/>
      </c>
      <c r="T139" s="18" t="str">
        <f t="shared" ca="1" si="8"/>
        <v/>
      </c>
      <c r="V139" s="15" t="str">
        <f>VLOOKUP(A139,[2]ImportationMaterialProgrammingE!B$4:X$400,23,0)</f>
        <v/>
      </c>
      <c r="AA139" s="24"/>
      <c r="AB139" s="24"/>
      <c r="AC139" s="24"/>
      <c r="AD139" s="24"/>
    </row>
    <row r="140" spans="1:30" x14ac:dyDescent="0.25">
      <c r="A140" s="26">
        <v>80533666</v>
      </c>
      <c r="B140" s="27" t="s">
        <v>184</v>
      </c>
      <c r="C140" s="27" t="s">
        <v>167</v>
      </c>
      <c r="D140" s="15">
        <f>VLOOKUP(C140,[1]CC!D$3:P$20,12,0)</f>
        <v>44613</v>
      </c>
      <c r="E140" s="16" t="str">
        <f>VLOOKUP(A140,[2]ImportationMaterialProgrammingE!B$4:C$400,2,0)</f>
        <v xml:space="preserve">540201114 </v>
      </c>
      <c r="F140" s="3" t="s">
        <v>446</v>
      </c>
      <c r="G140" s="17">
        <f t="shared" ca="1" si="6"/>
        <v>87</v>
      </c>
      <c r="I140" s="15" t="str">
        <f>IF(VLOOKUP(A140,[2]ImportationMaterialProgrammingE!B$4:Y$400,24,0)&lt;&gt;"","Sim","Não")</f>
        <v>Não</v>
      </c>
      <c r="J140" s="15" t="str">
        <f>IF(VLOOKUP(A140,[2]ImportationMaterialProgrammingE!B$4:X$400,23,0)="DTA TRANSP",VLOOKUP(A140,[2]ImportationMaterialProgrammingE!B$4:V$400,21,0),"")</f>
        <v/>
      </c>
      <c r="K140" s="15" t="str">
        <f>IF(VLOOKUP(A140,[2]ImportationMaterialProgrammingE!B$4:Y$400,24,0)=0,"",VLOOKUP(A140,[2]ImportationMaterialProgrammingE!B$4:Y$400,24,0))</f>
        <v/>
      </c>
      <c r="M140" s="3" t="str">
        <f t="shared" si="7"/>
        <v/>
      </c>
      <c r="P140" s="16" t="str">
        <f>VLOOKUP(A140,[2]ImportationMaterialProgrammingE!B$4:AN$400,39,0)</f>
        <v>2203609981</v>
      </c>
      <c r="R140" s="17" t="str">
        <f>VLOOKUP(A140,[2]ImportationMaterialProgrammingE!B$4:F$400,5,0)</f>
        <v>VERDE</v>
      </c>
      <c r="T140" s="18" t="str">
        <f t="shared" ca="1" si="8"/>
        <v/>
      </c>
      <c r="V140" s="15" t="str">
        <f>VLOOKUP(A140,[2]ImportationMaterialProgrammingE!B$4:X$400,23,0)</f>
        <v>MBB</v>
      </c>
      <c r="AA140" s="24"/>
      <c r="AB140" s="24"/>
      <c r="AC140" s="24"/>
      <c r="AD140" s="24"/>
    </row>
    <row r="141" spans="1:30" x14ac:dyDescent="0.25">
      <c r="A141" s="26">
        <v>80533669</v>
      </c>
      <c r="B141" s="27" t="s">
        <v>185</v>
      </c>
      <c r="C141" s="27" t="s">
        <v>167</v>
      </c>
      <c r="D141" s="15">
        <f>VLOOKUP(C141,[1]CC!D$3:P$20,12,0)</f>
        <v>44613</v>
      </c>
      <c r="E141" s="16" t="str">
        <f>VLOOKUP(A141,[2]ImportationMaterialProgrammingE!B$4:C$400,2,0)</f>
        <v xml:space="preserve">540201289 </v>
      </c>
      <c r="F141" s="3" t="s">
        <v>446</v>
      </c>
      <c r="G141" s="17">
        <f t="shared" ca="1" si="6"/>
        <v>87</v>
      </c>
      <c r="I141" s="15" t="str">
        <f>IF(VLOOKUP(A141,[2]ImportationMaterialProgrammingE!B$4:Y$400,24,0)&lt;&gt;"","Sim","Não")</f>
        <v>Não</v>
      </c>
      <c r="J141" s="15" t="str">
        <f>IF(VLOOKUP(A141,[2]ImportationMaterialProgrammingE!B$4:X$400,23,0)="DTA TRANSP",VLOOKUP(A141,[2]ImportationMaterialProgrammingE!B$4:V$400,21,0),"")</f>
        <v/>
      </c>
      <c r="K141" s="15" t="str">
        <f>IF(VLOOKUP(A141,[2]ImportationMaterialProgrammingE!B$4:Y$400,24,0)=0,"",VLOOKUP(A141,[2]ImportationMaterialProgrammingE!B$4:Y$400,24,0))</f>
        <v/>
      </c>
      <c r="M141" s="3" t="str">
        <f t="shared" si="7"/>
        <v/>
      </c>
      <c r="P141" s="16" t="str">
        <f>VLOOKUP(A141,[2]ImportationMaterialProgrammingE!B$4:AN$400,39,0)</f>
        <v>2203513712</v>
      </c>
      <c r="R141" s="17" t="str">
        <f>VLOOKUP(A141,[2]ImportationMaterialProgrammingE!B$4:F$400,5,0)</f>
        <v>VERDE</v>
      </c>
      <c r="T141" s="18" t="str">
        <f t="shared" ca="1" si="8"/>
        <v/>
      </c>
      <c r="V141" s="15" t="str">
        <f>VLOOKUP(A141,[2]ImportationMaterialProgrammingE!B$4:X$400,23,0)</f>
        <v>MBB</v>
      </c>
      <c r="AA141" s="24"/>
      <c r="AB141" s="24"/>
      <c r="AC141" s="24"/>
      <c r="AD141" s="24"/>
    </row>
    <row r="142" spans="1:30" x14ac:dyDescent="0.25">
      <c r="A142" s="26">
        <v>80533674</v>
      </c>
      <c r="B142" s="27" t="s">
        <v>186</v>
      </c>
      <c r="C142" s="27" t="s">
        <v>167</v>
      </c>
      <c r="D142" s="15">
        <f>VLOOKUP(C142,[1]CC!D$3:P$20,12,0)</f>
        <v>44613</v>
      </c>
      <c r="E142" s="16" t="str">
        <f>VLOOKUP(A142,[2]ImportationMaterialProgrammingE!B$4:C$400,2,0)</f>
        <v xml:space="preserve">540201260 </v>
      </c>
      <c r="F142" s="3" t="s">
        <v>446</v>
      </c>
      <c r="G142" s="17">
        <f t="shared" ca="1" si="6"/>
        <v>87</v>
      </c>
      <c r="I142" s="15" t="str">
        <f>IF(VLOOKUP(A142,[2]ImportationMaterialProgrammingE!B$4:Y$400,24,0)&lt;&gt;"","Sim","Não")</f>
        <v>Não</v>
      </c>
      <c r="J142" s="15" t="str">
        <f>IF(VLOOKUP(A142,[2]ImportationMaterialProgrammingE!B$4:X$400,23,0)="DTA TRANSP",VLOOKUP(A142,[2]ImportationMaterialProgrammingE!B$4:V$400,21,0),"")</f>
        <v/>
      </c>
      <c r="K142" s="15" t="str">
        <f>IF(VLOOKUP(A142,[2]ImportationMaterialProgrammingE!B$4:Y$400,24,0)=0,"",VLOOKUP(A142,[2]ImportationMaterialProgrammingE!B$4:Y$400,24,0))</f>
        <v/>
      </c>
      <c r="M142" s="3" t="str">
        <f t="shared" si="7"/>
        <v/>
      </c>
      <c r="P142" s="16" t="str">
        <f>VLOOKUP(A142,[2]ImportationMaterialProgrammingE!B$4:AN$400,39,0)</f>
        <v xml:space="preserve">          </v>
      </c>
      <c r="R142" s="17" t="str">
        <f>VLOOKUP(A142,[2]ImportationMaterialProgrammingE!B$4:F$400,5,0)</f>
        <v/>
      </c>
      <c r="T142" s="18" t="str">
        <f t="shared" ca="1" si="8"/>
        <v/>
      </c>
      <c r="V142" s="15" t="str">
        <f>VLOOKUP(A142,[2]ImportationMaterialProgrammingE!B$4:X$400,23,0)</f>
        <v/>
      </c>
      <c r="AA142" s="24"/>
      <c r="AB142" s="24"/>
      <c r="AC142" s="24"/>
      <c r="AD142" s="24"/>
    </row>
    <row r="143" spans="1:30" x14ac:dyDescent="0.25">
      <c r="A143" s="26">
        <v>80533675</v>
      </c>
      <c r="B143" s="27" t="s">
        <v>187</v>
      </c>
      <c r="C143" s="27" t="s">
        <v>167</v>
      </c>
      <c r="D143" s="15">
        <f>VLOOKUP(C143,[1]CC!D$3:P$20,12,0)</f>
        <v>44613</v>
      </c>
      <c r="E143" s="16" t="str">
        <f>VLOOKUP(A143,[2]ImportationMaterialProgrammingE!B$4:C$400,2,0)</f>
        <v xml:space="preserve">540201261 </v>
      </c>
      <c r="F143" s="3" t="s">
        <v>446</v>
      </c>
      <c r="G143" s="17">
        <f t="shared" ca="1" si="6"/>
        <v>87</v>
      </c>
      <c r="I143" s="15" t="str">
        <f>IF(VLOOKUP(A143,[2]ImportationMaterialProgrammingE!B$4:Y$400,24,0)&lt;&gt;"","Sim","Não")</f>
        <v>Não</v>
      </c>
      <c r="J143" s="15" t="str">
        <f>IF(VLOOKUP(A143,[2]ImportationMaterialProgrammingE!B$4:X$400,23,0)="DTA TRANSP",VLOOKUP(A143,[2]ImportationMaterialProgrammingE!B$4:V$400,21,0),"")</f>
        <v/>
      </c>
      <c r="K143" s="15" t="str">
        <f>IF(VLOOKUP(A143,[2]ImportationMaterialProgrammingE!B$4:Y$400,24,0)=0,"",VLOOKUP(A143,[2]ImportationMaterialProgrammingE!B$4:Y$400,24,0))</f>
        <v/>
      </c>
      <c r="M143" s="3" t="str">
        <f t="shared" si="7"/>
        <v/>
      </c>
      <c r="P143" s="16" t="str">
        <f>VLOOKUP(A143,[2]ImportationMaterialProgrammingE!B$4:AN$400,39,0)</f>
        <v>2203609965</v>
      </c>
      <c r="R143" s="17" t="str">
        <f>VLOOKUP(A143,[2]ImportationMaterialProgrammingE!B$4:F$400,5,0)</f>
        <v>VERDE</v>
      </c>
      <c r="T143" s="18" t="str">
        <f t="shared" ca="1" si="8"/>
        <v/>
      </c>
      <c r="V143" s="15" t="str">
        <f>VLOOKUP(A143,[2]ImportationMaterialProgrammingE!B$4:X$400,23,0)</f>
        <v>SBL</v>
      </c>
      <c r="AA143" s="24"/>
      <c r="AB143" s="24"/>
      <c r="AC143" s="24"/>
      <c r="AD143" s="24"/>
    </row>
    <row r="144" spans="1:30" x14ac:dyDescent="0.25">
      <c r="A144" s="26">
        <v>80533676</v>
      </c>
      <c r="B144" s="27" t="s">
        <v>188</v>
      </c>
      <c r="C144" s="27" t="s">
        <v>167</v>
      </c>
      <c r="D144" s="15">
        <f>VLOOKUP(C144,[1]CC!D$3:P$20,12,0)</f>
        <v>44613</v>
      </c>
      <c r="E144" s="16" t="str">
        <f>VLOOKUP(A144,[2]ImportationMaterialProgrammingE!B$4:C$400,2,0)</f>
        <v xml:space="preserve">540201262 </v>
      </c>
      <c r="F144" s="3" t="s">
        <v>446</v>
      </c>
      <c r="G144" s="17">
        <f t="shared" ca="1" si="6"/>
        <v>87</v>
      </c>
      <c r="I144" s="15" t="str">
        <f>IF(VLOOKUP(A144,[2]ImportationMaterialProgrammingE!B$4:Y$400,24,0)&lt;&gt;"","Sim","Não")</f>
        <v>Não</v>
      </c>
      <c r="J144" s="15" t="str">
        <f>IF(VLOOKUP(A144,[2]ImportationMaterialProgrammingE!B$4:X$400,23,0)="DTA TRANSP",VLOOKUP(A144,[2]ImportationMaterialProgrammingE!B$4:V$400,21,0),"")</f>
        <v/>
      </c>
      <c r="K144" s="15" t="str">
        <f>IF(VLOOKUP(A144,[2]ImportationMaterialProgrammingE!B$4:Y$400,24,0)=0,"",VLOOKUP(A144,[2]ImportationMaterialProgrammingE!B$4:Y$400,24,0))</f>
        <v/>
      </c>
      <c r="M144" s="3" t="str">
        <f t="shared" si="7"/>
        <v/>
      </c>
      <c r="P144" s="16" t="str">
        <f>VLOOKUP(A144,[2]ImportationMaterialProgrammingE!B$4:AN$400,39,0)</f>
        <v xml:space="preserve">          </v>
      </c>
      <c r="R144" s="17" t="str">
        <f>VLOOKUP(A144,[2]ImportationMaterialProgrammingE!B$4:F$400,5,0)</f>
        <v/>
      </c>
      <c r="T144" s="18" t="str">
        <f t="shared" ca="1" si="8"/>
        <v/>
      </c>
      <c r="V144" s="15" t="str">
        <f>VLOOKUP(A144,[2]ImportationMaterialProgrammingE!B$4:X$400,23,0)</f>
        <v>SBL</v>
      </c>
      <c r="AA144" s="24"/>
      <c r="AB144" s="24"/>
      <c r="AC144" s="24"/>
      <c r="AD144" s="24"/>
    </row>
    <row r="145" spans="1:30" x14ac:dyDescent="0.25">
      <c r="A145" s="26">
        <v>80533677</v>
      </c>
      <c r="B145" s="27" t="s">
        <v>189</v>
      </c>
      <c r="C145" s="27" t="s">
        <v>167</v>
      </c>
      <c r="D145" s="15">
        <f>VLOOKUP(C145,[1]CC!D$3:P$20,12,0)</f>
        <v>44613</v>
      </c>
      <c r="E145" s="16" t="str">
        <f>VLOOKUP(A145,[2]ImportationMaterialProgrammingE!B$4:C$400,2,0)</f>
        <v xml:space="preserve">540201263 </v>
      </c>
      <c r="F145" s="3" t="s">
        <v>446</v>
      </c>
      <c r="G145" s="17">
        <f t="shared" ca="1" si="6"/>
        <v>87</v>
      </c>
      <c r="I145" s="15" t="str">
        <f>IF(VLOOKUP(A145,[2]ImportationMaterialProgrammingE!B$4:Y$400,24,0)&lt;&gt;"","Sim","Não")</f>
        <v>Não</v>
      </c>
      <c r="J145" s="15" t="str">
        <f>IF(VLOOKUP(A145,[2]ImportationMaterialProgrammingE!B$4:X$400,23,0)="DTA TRANSP",VLOOKUP(A145,[2]ImportationMaterialProgrammingE!B$4:V$400,21,0),"")</f>
        <v/>
      </c>
      <c r="K145" s="15" t="str">
        <f>IF(VLOOKUP(A145,[2]ImportationMaterialProgrammingE!B$4:Y$400,24,0)=0,"",VLOOKUP(A145,[2]ImportationMaterialProgrammingE!B$4:Y$400,24,0))</f>
        <v/>
      </c>
      <c r="M145" s="3" t="str">
        <f t="shared" si="7"/>
        <v/>
      </c>
      <c r="P145" s="16" t="str">
        <f>VLOOKUP(A145,[2]ImportationMaterialProgrammingE!B$4:AN$400,39,0)</f>
        <v>2203609973</v>
      </c>
      <c r="R145" s="17" t="str">
        <f>VLOOKUP(A145,[2]ImportationMaterialProgrammingE!B$4:F$400,5,0)</f>
        <v>VERDE</v>
      </c>
      <c r="T145" s="18" t="str">
        <f t="shared" ca="1" si="8"/>
        <v/>
      </c>
      <c r="V145" s="15" t="str">
        <f>VLOOKUP(A145,[2]ImportationMaterialProgrammingE!B$4:X$400,23,0)</f>
        <v>SBL</v>
      </c>
      <c r="AA145" s="24"/>
      <c r="AB145" s="24"/>
      <c r="AC145" s="24"/>
      <c r="AD145" s="24"/>
    </row>
    <row r="146" spans="1:30" x14ac:dyDescent="0.25">
      <c r="A146" s="26">
        <v>80533680</v>
      </c>
      <c r="B146" s="27" t="s">
        <v>190</v>
      </c>
      <c r="C146" s="27" t="s">
        <v>167</v>
      </c>
      <c r="D146" s="15">
        <f>VLOOKUP(C146,[1]CC!D$3:P$20,12,0)</f>
        <v>44613</v>
      </c>
      <c r="E146" s="16" t="str">
        <f>VLOOKUP(A146,[2]ImportationMaterialProgrammingE!B$4:C$400,2,0)</f>
        <v xml:space="preserve">540201264 </v>
      </c>
      <c r="F146" s="3" t="s">
        <v>446</v>
      </c>
      <c r="G146" s="17">
        <f t="shared" ca="1" si="6"/>
        <v>87</v>
      </c>
      <c r="I146" s="15" t="str">
        <f>IF(VLOOKUP(A146,[2]ImportationMaterialProgrammingE!B$4:Y$400,24,0)&lt;&gt;"","Sim","Não")</f>
        <v>Não</v>
      </c>
      <c r="J146" s="15" t="str">
        <f>IF(VLOOKUP(A146,[2]ImportationMaterialProgrammingE!B$4:X$400,23,0)="DTA TRANSP",VLOOKUP(A146,[2]ImportationMaterialProgrammingE!B$4:V$400,21,0),"")</f>
        <v/>
      </c>
      <c r="K146" s="15" t="str">
        <f>IF(VLOOKUP(A146,[2]ImportationMaterialProgrammingE!B$4:Y$400,24,0)=0,"",VLOOKUP(A146,[2]ImportationMaterialProgrammingE!B$4:Y$400,24,0))</f>
        <v/>
      </c>
      <c r="M146" s="3" t="str">
        <f t="shared" si="7"/>
        <v/>
      </c>
      <c r="P146" s="16" t="str">
        <f>VLOOKUP(A146,[2]ImportationMaterialProgrammingE!B$4:AN$400,39,0)</f>
        <v xml:space="preserve">          </v>
      </c>
      <c r="R146" s="17" t="str">
        <f>VLOOKUP(A146,[2]ImportationMaterialProgrammingE!B$4:F$400,5,0)</f>
        <v/>
      </c>
      <c r="T146" s="18" t="str">
        <f t="shared" ca="1" si="8"/>
        <v/>
      </c>
      <c r="V146" s="15" t="str">
        <f>VLOOKUP(A146,[2]ImportationMaterialProgrammingE!B$4:X$400,23,0)</f>
        <v>MBB</v>
      </c>
      <c r="AA146" s="24"/>
      <c r="AB146" s="24"/>
      <c r="AC146" s="24"/>
      <c r="AD146" s="24"/>
    </row>
    <row r="147" spans="1:30" x14ac:dyDescent="0.25">
      <c r="A147" s="26">
        <v>80533681</v>
      </c>
      <c r="B147" s="27" t="s">
        <v>191</v>
      </c>
      <c r="C147" s="27" t="s">
        <v>167</v>
      </c>
      <c r="D147" s="15">
        <f>VLOOKUP(C147,[1]CC!D$3:P$20,12,0)</f>
        <v>44613</v>
      </c>
      <c r="E147" s="16" t="str">
        <f>VLOOKUP(A147,[2]ImportationMaterialProgrammingE!B$4:C$400,2,0)</f>
        <v xml:space="preserve">540201265 </v>
      </c>
      <c r="F147" s="3" t="s">
        <v>446</v>
      </c>
      <c r="G147" s="17">
        <f t="shared" ca="1" si="6"/>
        <v>87</v>
      </c>
      <c r="I147" s="15" t="str">
        <f>IF(VLOOKUP(A147,[2]ImportationMaterialProgrammingE!B$4:Y$400,24,0)&lt;&gt;"","Sim","Não")</f>
        <v>Não</v>
      </c>
      <c r="J147" s="15" t="str">
        <f>IF(VLOOKUP(A147,[2]ImportationMaterialProgrammingE!B$4:X$400,23,0)="DTA TRANSP",VLOOKUP(A147,[2]ImportationMaterialProgrammingE!B$4:V$400,21,0),"")</f>
        <v/>
      </c>
      <c r="K147" s="15" t="str">
        <f>IF(VLOOKUP(A147,[2]ImportationMaterialProgrammingE!B$4:Y$400,24,0)=0,"",VLOOKUP(A147,[2]ImportationMaterialProgrammingE!B$4:Y$400,24,0))</f>
        <v/>
      </c>
      <c r="M147" s="3" t="str">
        <f t="shared" si="7"/>
        <v/>
      </c>
      <c r="P147" s="16" t="str">
        <f>VLOOKUP(A147,[2]ImportationMaterialProgrammingE!B$4:AN$400,39,0)</f>
        <v xml:space="preserve">          </v>
      </c>
      <c r="R147" s="17" t="str">
        <f>VLOOKUP(A147,[2]ImportationMaterialProgrammingE!B$4:F$400,5,0)</f>
        <v/>
      </c>
      <c r="T147" s="18" t="str">
        <f t="shared" ca="1" si="8"/>
        <v/>
      </c>
      <c r="V147" s="15" t="str">
        <f>VLOOKUP(A147,[2]ImportationMaterialProgrammingE!B$4:X$400,23,0)</f>
        <v>SBL</v>
      </c>
      <c r="AA147" s="24"/>
      <c r="AB147" s="24"/>
      <c r="AC147" s="24"/>
      <c r="AD147" s="24"/>
    </row>
    <row r="148" spans="1:30" x14ac:dyDescent="0.25">
      <c r="A148" s="26">
        <v>80533684</v>
      </c>
      <c r="B148" s="27" t="s">
        <v>192</v>
      </c>
      <c r="C148" s="27" t="s">
        <v>167</v>
      </c>
      <c r="D148" s="15">
        <f>VLOOKUP(C148,[1]CC!D$3:P$20,12,0)</f>
        <v>44613</v>
      </c>
      <c r="E148" s="16" t="str">
        <f>VLOOKUP(A148,[2]ImportationMaterialProgrammingE!B$4:C$400,2,0)</f>
        <v xml:space="preserve">540201267 </v>
      </c>
      <c r="F148" s="3" t="s">
        <v>446</v>
      </c>
      <c r="G148" s="17">
        <f t="shared" ca="1" si="6"/>
        <v>87</v>
      </c>
      <c r="I148" s="15" t="str">
        <f>IF(VLOOKUP(A148,[2]ImportationMaterialProgrammingE!B$4:Y$400,24,0)&lt;&gt;"","Sim","Não")</f>
        <v>Não</v>
      </c>
      <c r="J148" s="15" t="str">
        <f>IF(VLOOKUP(A148,[2]ImportationMaterialProgrammingE!B$4:X$400,23,0)="DTA TRANSP",VLOOKUP(A148,[2]ImportationMaterialProgrammingE!B$4:V$400,21,0),"")</f>
        <v/>
      </c>
      <c r="K148" s="15" t="str">
        <f>IF(VLOOKUP(A148,[2]ImportationMaterialProgrammingE!B$4:Y$400,24,0)=0,"",VLOOKUP(A148,[2]ImportationMaterialProgrammingE!B$4:Y$400,24,0))</f>
        <v/>
      </c>
      <c r="M148" s="3" t="str">
        <f t="shared" si="7"/>
        <v/>
      </c>
      <c r="P148" s="16" t="str">
        <f>VLOOKUP(A148,[2]ImportationMaterialProgrammingE!B$4:AN$400,39,0)</f>
        <v xml:space="preserve">          </v>
      </c>
      <c r="R148" s="17" t="str">
        <f>VLOOKUP(A148,[2]ImportationMaterialProgrammingE!B$4:F$400,5,0)</f>
        <v/>
      </c>
      <c r="T148" s="18" t="str">
        <f t="shared" ca="1" si="8"/>
        <v/>
      </c>
      <c r="V148" s="15" t="str">
        <f>VLOOKUP(A148,[2]ImportationMaterialProgrammingE!B$4:X$400,23,0)</f>
        <v>SBL</v>
      </c>
      <c r="AA148" s="24"/>
      <c r="AB148" s="24"/>
      <c r="AC148" s="24"/>
      <c r="AD148" s="24"/>
    </row>
    <row r="149" spans="1:30" x14ac:dyDescent="0.25">
      <c r="A149" s="26">
        <v>80533685</v>
      </c>
      <c r="B149" s="27" t="s">
        <v>193</v>
      </c>
      <c r="C149" s="27" t="s">
        <v>167</v>
      </c>
      <c r="D149" s="15">
        <f>VLOOKUP(C149,[1]CC!D$3:P$20,12,0)</f>
        <v>44613</v>
      </c>
      <c r="E149" s="16" t="str">
        <f>VLOOKUP(A149,[2]ImportationMaterialProgrammingE!B$4:C$400,2,0)</f>
        <v xml:space="preserve">540201268 </v>
      </c>
      <c r="F149" s="3" t="s">
        <v>446</v>
      </c>
      <c r="G149" s="17">
        <f t="shared" ca="1" si="6"/>
        <v>87</v>
      </c>
      <c r="I149" s="15" t="str">
        <f>IF(VLOOKUP(A149,[2]ImportationMaterialProgrammingE!B$4:Y$400,24,0)&lt;&gt;"","Sim","Não")</f>
        <v>Não</v>
      </c>
      <c r="J149" s="15" t="str">
        <f>IF(VLOOKUP(A149,[2]ImportationMaterialProgrammingE!B$4:X$400,23,0)="DTA TRANSP",VLOOKUP(A149,[2]ImportationMaterialProgrammingE!B$4:V$400,21,0),"")</f>
        <v/>
      </c>
      <c r="K149" s="15" t="str">
        <f>IF(VLOOKUP(A149,[2]ImportationMaterialProgrammingE!B$4:Y$400,24,0)=0,"",VLOOKUP(A149,[2]ImportationMaterialProgrammingE!B$4:Y$400,24,0))</f>
        <v/>
      </c>
      <c r="M149" s="3" t="str">
        <f t="shared" si="7"/>
        <v/>
      </c>
      <c r="P149" s="16" t="str">
        <f>VLOOKUP(A149,[2]ImportationMaterialProgrammingE!B$4:AN$400,39,0)</f>
        <v xml:space="preserve">          </v>
      </c>
      <c r="R149" s="17" t="str">
        <f>VLOOKUP(A149,[2]ImportationMaterialProgrammingE!B$4:F$400,5,0)</f>
        <v/>
      </c>
      <c r="T149" s="18" t="str">
        <f t="shared" ca="1" si="8"/>
        <v/>
      </c>
      <c r="V149" s="15" t="str">
        <f>VLOOKUP(A149,[2]ImportationMaterialProgrammingE!B$4:X$400,23,0)</f>
        <v/>
      </c>
      <c r="AA149" s="24"/>
      <c r="AB149" s="24"/>
      <c r="AC149" s="24"/>
      <c r="AD149" s="24"/>
    </row>
    <row r="150" spans="1:30" x14ac:dyDescent="0.25">
      <c r="A150" s="26">
        <v>80533686</v>
      </c>
      <c r="B150" s="27" t="s">
        <v>194</v>
      </c>
      <c r="C150" s="27" t="s">
        <v>167</v>
      </c>
      <c r="D150" s="15">
        <f>VLOOKUP(C150,[1]CC!D$3:P$20,12,0)</f>
        <v>44613</v>
      </c>
      <c r="E150" s="16" t="str">
        <f>VLOOKUP(A150,[2]ImportationMaterialProgrammingE!B$4:C$400,2,0)</f>
        <v xml:space="preserve">540201269 </v>
      </c>
      <c r="F150" s="3" t="s">
        <v>446</v>
      </c>
      <c r="G150" s="17">
        <f t="shared" ca="1" si="6"/>
        <v>87</v>
      </c>
      <c r="I150" s="15" t="str">
        <f>IF(VLOOKUP(A150,[2]ImportationMaterialProgrammingE!B$4:Y$400,24,0)&lt;&gt;"","Sim","Não")</f>
        <v>Não</v>
      </c>
      <c r="J150" s="15" t="str">
        <f>IF(VLOOKUP(A150,[2]ImportationMaterialProgrammingE!B$4:X$400,23,0)="DTA TRANSP",VLOOKUP(A150,[2]ImportationMaterialProgrammingE!B$4:V$400,21,0),"")</f>
        <v/>
      </c>
      <c r="K150" s="15" t="str">
        <f>IF(VLOOKUP(A150,[2]ImportationMaterialProgrammingE!B$4:Y$400,24,0)=0,"",VLOOKUP(A150,[2]ImportationMaterialProgrammingE!B$4:Y$400,24,0))</f>
        <v/>
      </c>
      <c r="M150" s="3" t="str">
        <f t="shared" si="7"/>
        <v/>
      </c>
      <c r="P150" s="16" t="str">
        <f>VLOOKUP(A150,[2]ImportationMaterialProgrammingE!B$4:AN$400,39,0)</f>
        <v xml:space="preserve">          </v>
      </c>
      <c r="R150" s="17" t="str">
        <f>VLOOKUP(A150,[2]ImportationMaterialProgrammingE!B$4:F$400,5,0)</f>
        <v/>
      </c>
      <c r="T150" s="18" t="str">
        <f t="shared" ca="1" si="8"/>
        <v/>
      </c>
      <c r="V150" s="15" t="str">
        <f>VLOOKUP(A150,[2]ImportationMaterialProgrammingE!B$4:X$400,23,0)</f>
        <v/>
      </c>
      <c r="AA150" s="24"/>
      <c r="AB150" s="24"/>
      <c r="AC150" s="24"/>
      <c r="AD150" s="24"/>
    </row>
    <row r="151" spans="1:30" x14ac:dyDescent="0.25">
      <c r="A151" s="26">
        <v>80533688</v>
      </c>
      <c r="B151" s="27" t="s">
        <v>195</v>
      </c>
      <c r="C151" s="27" t="s">
        <v>167</v>
      </c>
      <c r="D151" s="15">
        <f>VLOOKUP(C151,[1]CC!D$3:P$20,12,0)</f>
        <v>44613</v>
      </c>
      <c r="E151" s="16" t="str">
        <f>VLOOKUP(A151,[2]ImportationMaterialProgrammingE!B$4:C$400,2,0)</f>
        <v xml:space="preserve">540201272 </v>
      </c>
      <c r="F151" s="3" t="s">
        <v>446</v>
      </c>
      <c r="G151" s="17">
        <f t="shared" ca="1" si="6"/>
        <v>87</v>
      </c>
      <c r="I151" s="15" t="str">
        <f>IF(VLOOKUP(A151,[2]ImportationMaterialProgrammingE!B$4:Y$400,24,0)&lt;&gt;"","Sim","Não")</f>
        <v>Não</v>
      </c>
      <c r="J151" s="15" t="str">
        <f>IF(VLOOKUP(A151,[2]ImportationMaterialProgrammingE!B$4:X$400,23,0)="DTA TRANSP",VLOOKUP(A151,[2]ImportationMaterialProgrammingE!B$4:V$400,21,0),"")</f>
        <v/>
      </c>
      <c r="K151" s="15" t="str">
        <f>IF(VLOOKUP(A151,[2]ImportationMaterialProgrammingE!B$4:Y$400,24,0)=0,"",VLOOKUP(A151,[2]ImportationMaterialProgrammingE!B$4:Y$400,24,0))</f>
        <v/>
      </c>
      <c r="M151" s="3" t="str">
        <f t="shared" si="7"/>
        <v/>
      </c>
      <c r="P151" s="16" t="str">
        <f>VLOOKUP(A151,[2]ImportationMaterialProgrammingE!B$4:AN$400,39,0)</f>
        <v xml:space="preserve">          </v>
      </c>
      <c r="R151" s="17" t="str">
        <f>VLOOKUP(A151,[2]ImportationMaterialProgrammingE!B$4:F$400,5,0)</f>
        <v/>
      </c>
      <c r="T151" s="18" t="str">
        <f t="shared" ca="1" si="8"/>
        <v/>
      </c>
      <c r="V151" s="15" t="str">
        <f>VLOOKUP(A151,[2]ImportationMaterialProgrammingE!B$4:X$400,23,0)</f>
        <v/>
      </c>
      <c r="AA151" s="24"/>
      <c r="AB151" s="24"/>
      <c r="AC151" s="24"/>
      <c r="AD151" s="24"/>
    </row>
    <row r="152" spans="1:30" x14ac:dyDescent="0.25">
      <c r="A152" s="26">
        <v>80533689</v>
      </c>
      <c r="B152" s="27" t="s">
        <v>196</v>
      </c>
      <c r="C152" s="27" t="s">
        <v>167</v>
      </c>
      <c r="D152" s="15">
        <f>VLOOKUP(C152,[1]CC!D$3:P$20,12,0)</f>
        <v>44613</v>
      </c>
      <c r="E152" s="16" t="str">
        <f>VLOOKUP(A152,[2]ImportationMaterialProgrammingE!B$4:C$400,2,0)</f>
        <v xml:space="preserve">540201276 </v>
      </c>
      <c r="F152" s="3" t="s">
        <v>446</v>
      </c>
      <c r="G152" s="17">
        <f t="shared" ca="1" si="6"/>
        <v>87</v>
      </c>
      <c r="I152" s="15" t="str">
        <f>IF(VLOOKUP(A152,[2]ImportationMaterialProgrammingE!B$4:Y$400,24,0)&lt;&gt;"","Sim","Não")</f>
        <v>Não</v>
      </c>
      <c r="J152" s="15" t="str">
        <f>IF(VLOOKUP(A152,[2]ImportationMaterialProgrammingE!B$4:X$400,23,0)="DTA TRANSP",VLOOKUP(A152,[2]ImportationMaterialProgrammingE!B$4:V$400,21,0),"")</f>
        <v/>
      </c>
      <c r="K152" s="15" t="str">
        <f>IF(VLOOKUP(A152,[2]ImportationMaterialProgrammingE!B$4:Y$400,24,0)=0,"",VLOOKUP(A152,[2]ImportationMaterialProgrammingE!B$4:Y$400,24,0))</f>
        <v/>
      </c>
      <c r="M152" s="3" t="str">
        <f t="shared" si="7"/>
        <v/>
      </c>
      <c r="P152" s="16" t="str">
        <f>VLOOKUP(A152,[2]ImportationMaterialProgrammingE!B$4:AN$400,39,0)</f>
        <v xml:space="preserve">          </v>
      </c>
      <c r="R152" s="17" t="str">
        <f>VLOOKUP(A152,[2]ImportationMaterialProgrammingE!B$4:F$400,5,0)</f>
        <v/>
      </c>
      <c r="T152" s="18" t="str">
        <f t="shared" ca="1" si="8"/>
        <v/>
      </c>
      <c r="V152" s="15" t="str">
        <f>VLOOKUP(A152,[2]ImportationMaterialProgrammingE!B$4:X$400,23,0)</f>
        <v>SBL</v>
      </c>
      <c r="AA152" s="24"/>
      <c r="AB152" s="24"/>
      <c r="AC152" s="24"/>
      <c r="AD152" s="24"/>
    </row>
    <row r="153" spans="1:30" x14ac:dyDescent="0.25">
      <c r="A153" s="26">
        <v>80533703</v>
      </c>
      <c r="B153" s="27" t="s">
        <v>197</v>
      </c>
      <c r="C153" s="27" t="s">
        <v>167</v>
      </c>
      <c r="D153" s="15">
        <f>VLOOKUP(C153,[1]CC!D$3:P$20,12,0)</f>
        <v>44613</v>
      </c>
      <c r="E153" s="16" t="str">
        <f>VLOOKUP(A153,[2]ImportationMaterialProgrammingE!B$4:C$400,2,0)</f>
        <v xml:space="preserve">540201277 </v>
      </c>
      <c r="F153" s="3" t="s">
        <v>446</v>
      </c>
      <c r="G153" s="17">
        <f t="shared" ca="1" si="6"/>
        <v>87</v>
      </c>
      <c r="I153" s="15" t="str">
        <f>IF(VLOOKUP(A153,[2]ImportationMaterialProgrammingE!B$4:Y$400,24,0)&lt;&gt;"","Sim","Não")</f>
        <v>Não</v>
      </c>
      <c r="J153" s="15" t="str">
        <f>IF(VLOOKUP(A153,[2]ImportationMaterialProgrammingE!B$4:X$400,23,0)="DTA TRANSP",VLOOKUP(A153,[2]ImportationMaterialProgrammingE!B$4:V$400,21,0),"")</f>
        <v/>
      </c>
      <c r="K153" s="15" t="str">
        <f>IF(VLOOKUP(A153,[2]ImportationMaterialProgrammingE!B$4:Y$400,24,0)=0,"",VLOOKUP(A153,[2]ImportationMaterialProgrammingE!B$4:Y$400,24,0))</f>
        <v/>
      </c>
      <c r="M153" s="3" t="str">
        <f t="shared" si="7"/>
        <v/>
      </c>
      <c r="P153" s="16" t="str">
        <f>VLOOKUP(A153,[2]ImportationMaterialProgrammingE!B$4:AN$400,39,0)</f>
        <v xml:space="preserve">          </v>
      </c>
      <c r="R153" s="17" t="str">
        <f>VLOOKUP(A153,[2]ImportationMaterialProgrammingE!B$4:F$400,5,0)</f>
        <v/>
      </c>
      <c r="T153" s="18" t="str">
        <f t="shared" ca="1" si="8"/>
        <v/>
      </c>
      <c r="V153" s="15" t="str">
        <f>VLOOKUP(A153,[2]ImportationMaterialProgrammingE!B$4:X$400,23,0)</f>
        <v>SBL</v>
      </c>
      <c r="AA153" s="24"/>
      <c r="AB153" s="24"/>
      <c r="AC153" s="24"/>
      <c r="AD153" s="24"/>
    </row>
    <row r="154" spans="1:30" x14ac:dyDescent="0.25">
      <c r="A154" s="26">
        <v>80533704</v>
      </c>
      <c r="B154" s="27" t="s">
        <v>198</v>
      </c>
      <c r="C154" s="27" t="s">
        <v>167</v>
      </c>
      <c r="D154" s="15">
        <f>VLOOKUP(C154,[1]CC!D$3:P$20,12,0)</f>
        <v>44613</v>
      </c>
      <c r="E154" s="16" t="str">
        <f>VLOOKUP(A154,[2]ImportationMaterialProgrammingE!B$4:C$400,2,0)</f>
        <v xml:space="preserve">540201280 </v>
      </c>
      <c r="F154" s="3" t="s">
        <v>446</v>
      </c>
      <c r="G154" s="17">
        <f t="shared" ca="1" si="6"/>
        <v>87</v>
      </c>
      <c r="I154" s="15" t="str">
        <f>IF(VLOOKUP(A154,[2]ImportationMaterialProgrammingE!B$4:Y$400,24,0)&lt;&gt;"","Sim","Não")</f>
        <v>Não</v>
      </c>
      <c r="J154" s="15" t="str">
        <f>IF(VLOOKUP(A154,[2]ImportationMaterialProgrammingE!B$4:X$400,23,0)="DTA TRANSP",VLOOKUP(A154,[2]ImportationMaterialProgrammingE!B$4:V$400,21,0),"")</f>
        <v/>
      </c>
      <c r="K154" s="15" t="str">
        <f>IF(VLOOKUP(A154,[2]ImportationMaterialProgrammingE!B$4:Y$400,24,0)=0,"",VLOOKUP(A154,[2]ImportationMaterialProgrammingE!B$4:Y$400,24,0))</f>
        <v/>
      </c>
      <c r="M154" s="3" t="str">
        <f t="shared" si="7"/>
        <v/>
      </c>
      <c r="P154" s="16" t="str">
        <f>VLOOKUP(A154,[2]ImportationMaterialProgrammingE!B$4:AN$400,39,0)</f>
        <v xml:space="preserve">          </v>
      </c>
      <c r="R154" s="17" t="str">
        <f>VLOOKUP(A154,[2]ImportationMaterialProgrammingE!B$4:F$400,5,0)</f>
        <v/>
      </c>
      <c r="T154" s="18" t="str">
        <f t="shared" ca="1" si="8"/>
        <v/>
      </c>
      <c r="V154" s="15" t="str">
        <f>VLOOKUP(A154,[2]ImportationMaterialProgrammingE!B$4:X$400,23,0)</f>
        <v>SBL</v>
      </c>
      <c r="AA154" s="24"/>
      <c r="AB154" s="24"/>
      <c r="AC154" s="24"/>
      <c r="AD154" s="24"/>
    </row>
    <row r="155" spans="1:30" x14ac:dyDescent="0.25">
      <c r="A155" s="26">
        <v>80533706</v>
      </c>
      <c r="B155" s="27" t="s">
        <v>199</v>
      </c>
      <c r="C155" s="27" t="s">
        <v>167</v>
      </c>
      <c r="D155" s="15">
        <f>VLOOKUP(C155,[1]CC!D$3:P$20,12,0)</f>
        <v>44613</v>
      </c>
      <c r="E155" s="16" t="str">
        <f>VLOOKUP(A155,[2]ImportationMaterialProgrammingE!B$4:C$400,2,0)</f>
        <v xml:space="preserve">540201282 </v>
      </c>
      <c r="F155" s="3" t="s">
        <v>446</v>
      </c>
      <c r="G155" s="17">
        <f t="shared" ca="1" si="6"/>
        <v>87</v>
      </c>
      <c r="I155" s="15" t="str">
        <f>IF(VLOOKUP(A155,[2]ImportationMaterialProgrammingE!B$4:Y$400,24,0)&lt;&gt;"","Sim","Não")</f>
        <v>Não</v>
      </c>
      <c r="J155" s="15" t="str">
        <f>IF(VLOOKUP(A155,[2]ImportationMaterialProgrammingE!B$4:X$400,23,0)="DTA TRANSP",VLOOKUP(A155,[2]ImportationMaterialProgrammingE!B$4:V$400,21,0),"")</f>
        <v/>
      </c>
      <c r="K155" s="15" t="str">
        <f>IF(VLOOKUP(A155,[2]ImportationMaterialProgrammingE!B$4:Y$400,24,0)=0,"",VLOOKUP(A155,[2]ImportationMaterialProgrammingE!B$4:Y$400,24,0))</f>
        <v/>
      </c>
      <c r="M155" s="3" t="str">
        <f t="shared" si="7"/>
        <v/>
      </c>
      <c r="P155" s="16" t="str">
        <f>VLOOKUP(A155,[2]ImportationMaterialProgrammingE!B$4:AN$400,39,0)</f>
        <v xml:space="preserve">          </v>
      </c>
      <c r="R155" s="17" t="str">
        <f>VLOOKUP(A155,[2]ImportationMaterialProgrammingE!B$4:F$400,5,0)</f>
        <v/>
      </c>
      <c r="T155" s="18" t="str">
        <f t="shared" ca="1" si="8"/>
        <v/>
      </c>
      <c r="V155" s="15" t="str">
        <f>VLOOKUP(A155,[2]ImportationMaterialProgrammingE!B$4:X$400,23,0)</f>
        <v>SBL</v>
      </c>
      <c r="AA155" s="24"/>
      <c r="AB155" s="24"/>
      <c r="AC155" s="24"/>
      <c r="AD155" s="24"/>
    </row>
    <row r="156" spans="1:30" x14ac:dyDescent="0.25">
      <c r="A156" s="26">
        <v>80533707</v>
      </c>
      <c r="B156" s="27" t="s">
        <v>200</v>
      </c>
      <c r="C156" s="27" t="s">
        <v>167</v>
      </c>
      <c r="D156" s="15">
        <f>VLOOKUP(C156,[1]CC!D$3:P$20,12,0)</f>
        <v>44613</v>
      </c>
      <c r="E156" s="16" t="str">
        <f>VLOOKUP(A156,[2]ImportationMaterialProgrammingE!B$4:C$400,2,0)</f>
        <v xml:space="preserve">540201292 </v>
      </c>
      <c r="F156" s="3" t="s">
        <v>446</v>
      </c>
      <c r="G156" s="17">
        <f t="shared" ca="1" si="6"/>
        <v>87</v>
      </c>
      <c r="I156" s="15" t="str">
        <f>IF(VLOOKUP(A156,[2]ImportationMaterialProgrammingE!B$4:Y$400,24,0)&lt;&gt;"","Sim","Não")</f>
        <v>Não</v>
      </c>
      <c r="J156" s="15" t="str">
        <f>IF(VLOOKUP(A156,[2]ImportationMaterialProgrammingE!B$4:X$400,23,0)="DTA TRANSP",VLOOKUP(A156,[2]ImportationMaterialProgrammingE!B$4:V$400,21,0),"")</f>
        <v/>
      </c>
      <c r="K156" s="15" t="str">
        <f>IF(VLOOKUP(A156,[2]ImportationMaterialProgrammingE!B$4:Y$400,24,0)=0,"",VLOOKUP(A156,[2]ImportationMaterialProgrammingE!B$4:Y$400,24,0))</f>
        <v/>
      </c>
      <c r="M156" s="3" t="str">
        <f t="shared" si="7"/>
        <v/>
      </c>
      <c r="P156" s="16" t="str">
        <f>VLOOKUP(A156,[2]ImportationMaterialProgrammingE!B$4:AN$400,39,0)</f>
        <v xml:space="preserve">          </v>
      </c>
      <c r="R156" s="17" t="str">
        <f>VLOOKUP(A156,[2]ImportationMaterialProgrammingE!B$4:F$400,5,0)</f>
        <v/>
      </c>
      <c r="T156" s="18" t="str">
        <f t="shared" ca="1" si="8"/>
        <v/>
      </c>
      <c r="V156" s="15" t="str">
        <f>VLOOKUP(A156,[2]ImportationMaterialProgrammingE!B$4:X$400,23,0)</f>
        <v>SBL</v>
      </c>
      <c r="AA156" s="24"/>
      <c r="AB156" s="24"/>
      <c r="AC156" s="24"/>
      <c r="AD156" s="24"/>
    </row>
    <row r="157" spans="1:30" x14ac:dyDescent="0.25">
      <c r="A157" s="26">
        <v>80533715</v>
      </c>
      <c r="B157" s="27" t="s">
        <v>201</v>
      </c>
      <c r="C157" s="27" t="s">
        <v>167</v>
      </c>
      <c r="D157" s="15">
        <f>VLOOKUP(C157,[1]CC!D$3:P$20,12,0)</f>
        <v>44613</v>
      </c>
      <c r="E157" s="16" t="str">
        <f>VLOOKUP(A157,[2]ImportationMaterialProgrammingE!B$4:C$400,2,0)</f>
        <v xml:space="preserve">540201283 </v>
      </c>
      <c r="F157" s="3" t="s">
        <v>446</v>
      </c>
      <c r="G157" s="17">
        <f t="shared" ca="1" si="6"/>
        <v>87</v>
      </c>
      <c r="I157" s="15" t="str">
        <f>IF(VLOOKUP(A157,[2]ImportationMaterialProgrammingE!B$4:Y$400,24,0)&lt;&gt;"","Sim","Não")</f>
        <v>Não</v>
      </c>
      <c r="J157" s="15" t="str">
        <f>IF(VLOOKUP(A157,[2]ImportationMaterialProgrammingE!B$4:X$400,23,0)="DTA TRANSP",VLOOKUP(A157,[2]ImportationMaterialProgrammingE!B$4:V$400,21,0),"")</f>
        <v/>
      </c>
      <c r="K157" s="15" t="str">
        <f>IF(VLOOKUP(A157,[2]ImportationMaterialProgrammingE!B$4:Y$400,24,0)=0,"",VLOOKUP(A157,[2]ImportationMaterialProgrammingE!B$4:Y$400,24,0))</f>
        <v/>
      </c>
      <c r="M157" s="3" t="str">
        <f t="shared" si="7"/>
        <v/>
      </c>
      <c r="P157" s="16" t="str">
        <f>VLOOKUP(A157,[2]ImportationMaterialProgrammingE!B$4:AN$400,39,0)</f>
        <v xml:space="preserve">          </v>
      </c>
      <c r="R157" s="17" t="str">
        <f>VLOOKUP(A157,[2]ImportationMaterialProgrammingE!B$4:F$400,5,0)</f>
        <v/>
      </c>
      <c r="T157" s="18" t="str">
        <f t="shared" ca="1" si="8"/>
        <v/>
      </c>
      <c r="V157" s="15" t="str">
        <f>VLOOKUP(A157,[2]ImportationMaterialProgrammingE!B$4:X$400,23,0)</f>
        <v>SBL</v>
      </c>
      <c r="AA157" s="24"/>
      <c r="AB157" s="24"/>
      <c r="AC157" s="24"/>
      <c r="AD157" s="24"/>
    </row>
    <row r="158" spans="1:30" x14ac:dyDescent="0.25">
      <c r="A158" s="26">
        <v>80533720</v>
      </c>
      <c r="B158" s="27" t="s">
        <v>202</v>
      </c>
      <c r="C158" s="27" t="s">
        <v>167</v>
      </c>
      <c r="D158" s="15">
        <f>VLOOKUP(C158,[1]CC!D$3:P$20,12,0)</f>
        <v>44613</v>
      </c>
      <c r="E158" s="16" t="str">
        <f>VLOOKUP(A158,[2]ImportationMaterialProgrammingE!B$4:C$400,2,0)</f>
        <v xml:space="preserve">540201296 </v>
      </c>
      <c r="F158" s="3" t="s">
        <v>446</v>
      </c>
      <c r="G158" s="17">
        <f t="shared" ca="1" si="6"/>
        <v>87</v>
      </c>
      <c r="I158" s="15" t="str">
        <f>IF(VLOOKUP(A158,[2]ImportationMaterialProgrammingE!B$4:Y$400,24,0)&lt;&gt;"","Sim","Não")</f>
        <v>Não</v>
      </c>
      <c r="J158" s="15" t="str">
        <f>IF(VLOOKUP(A158,[2]ImportationMaterialProgrammingE!B$4:X$400,23,0)="DTA TRANSP",VLOOKUP(A158,[2]ImportationMaterialProgrammingE!B$4:V$400,21,0),"")</f>
        <v/>
      </c>
      <c r="K158" s="15" t="str">
        <f>IF(VLOOKUP(A158,[2]ImportationMaterialProgrammingE!B$4:Y$400,24,0)=0,"",VLOOKUP(A158,[2]ImportationMaterialProgrammingE!B$4:Y$400,24,0))</f>
        <v/>
      </c>
      <c r="M158" s="3" t="str">
        <f t="shared" si="7"/>
        <v/>
      </c>
      <c r="P158" s="16" t="str">
        <f>VLOOKUP(A158,[2]ImportationMaterialProgrammingE!B$4:AN$400,39,0)</f>
        <v xml:space="preserve">          </v>
      </c>
      <c r="R158" s="17" t="str">
        <f>VLOOKUP(A158,[2]ImportationMaterialProgrammingE!B$4:F$400,5,0)</f>
        <v/>
      </c>
      <c r="T158" s="18" t="str">
        <f t="shared" ca="1" si="8"/>
        <v/>
      </c>
      <c r="V158" s="15" t="str">
        <f>VLOOKUP(A158,[2]ImportationMaterialProgrammingE!B$4:X$400,23,0)</f>
        <v/>
      </c>
      <c r="AA158" s="24"/>
      <c r="AB158" s="24"/>
      <c r="AC158" s="24"/>
      <c r="AD158" s="24"/>
    </row>
    <row r="159" spans="1:30" x14ac:dyDescent="0.25">
      <c r="A159" s="26">
        <v>80533723</v>
      </c>
      <c r="B159" s="27" t="s">
        <v>203</v>
      </c>
      <c r="C159" s="27" t="s">
        <v>167</v>
      </c>
      <c r="D159" s="15">
        <f>VLOOKUP(C159,[1]CC!D$3:P$20,12,0)</f>
        <v>44613</v>
      </c>
      <c r="E159" s="16" t="str">
        <f>VLOOKUP(A159,[2]ImportationMaterialProgrammingE!B$4:C$400,2,0)</f>
        <v xml:space="preserve">540201285 </v>
      </c>
      <c r="F159" s="3" t="s">
        <v>446</v>
      </c>
      <c r="G159" s="17">
        <f t="shared" ca="1" si="6"/>
        <v>87</v>
      </c>
      <c r="I159" s="15" t="str">
        <f>IF(VLOOKUP(A159,[2]ImportationMaterialProgrammingE!B$4:Y$400,24,0)&lt;&gt;"","Sim","Não")</f>
        <v>Não</v>
      </c>
      <c r="J159" s="15" t="str">
        <f>IF(VLOOKUP(A159,[2]ImportationMaterialProgrammingE!B$4:X$400,23,0)="DTA TRANSP",VLOOKUP(A159,[2]ImportationMaterialProgrammingE!B$4:V$400,21,0),"")</f>
        <v/>
      </c>
      <c r="K159" s="15" t="str">
        <f>IF(VLOOKUP(A159,[2]ImportationMaterialProgrammingE!B$4:Y$400,24,0)=0,"",VLOOKUP(A159,[2]ImportationMaterialProgrammingE!B$4:Y$400,24,0))</f>
        <v/>
      </c>
      <c r="M159" s="3" t="str">
        <f t="shared" si="7"/>
        <v/>
      </c>
      <c r="P159" s="16" t="str">
        <f>VLOOKUP(A159,[2]ImportationMaterialProgrammingE!B$4:AN$400,39,0)</f>
        <v xml:space="preserve">          </v>
      </c>
      <c r="R159" s="17" t="str">
        <f>VLOOKUP(A159,[2]ImportationMaterialProgrammingE!B$4:F$400,5,0)</f>
        <v/>
      </c>
      <c r="T159" s="18" t="str">
        <f t="shared" ca="1" si="8"/>
        <v/>
      </c>
      <c r="V159" s="15" t="str">
        <f>VLOOKUP(A159,[2]ImportationMaterialProgrammingE!B$4:X$400,23,0)</f>
        <v/>
      </c>
      <c r="AA159" s="24"/>
      <c r="AB159" s="24"/>
      <c r="AC159" s="24"/>
      <c r="AD159" s="24"/>
    </row>
    <row r="160" spans="1:30" x14ac:dyDescent="0.25">
      <c r="A160" s="26">
        <v>80533724</v>
      </c>
      <c r="B160" s="27" t="s">
        <v>204</v>
      </c>
      <c r="C160" s="27" t="s">
        <v>167</v>
      </c>
      <c r="D160" s="15">
        <f>VLOOKUP(C160,[1]CC!D$3:P$20,12,0)</f>
        <v>44613</v>
      </c>
      <c r="E160" s="16" t="str">
        <f>VLOOKUP(A160,[2]ImportationMaterialProgrammingE!B$4:C$400,2,0)</f>
        <v xml:space="preserve">540201286 </v>
      </c>
      <c r="F160" s="3" t="s">
        <v>446</v>
      </c>
      <c r="G160" s="17">
        <f t="shared" ca="1" si="6"/>
        <v>87</v>
      </c>
      <c r="I160" s="15" t="str">
        <f>IF(VLOOKUP(A160,[2]ImportationMaterialProgrammingE!B$4:Y$400,24,0)&lt;&gt;"","Sim","Não")</f>
        <v>Não</v>
      </c>
      <c r="J160" s="15" t="str">
        <f>IF(VLOOKUP(A160,[2]ImportationMaterialProgrammingE!B$4:X$400,23,0)="DTA TRANSP",VLOOKUP(A160,[2]ImportationMaterialProgrammingE!B$4:V$400,21,0),"")</f>
        <v/>
      </c>
      <c r="K160" s="15" t="str">
        <f>IF(VLOOKUP(A160,[2]ImportationMaterialProgrammingE!B$4:Y$400,24,0)=0,"",VLOOKUP(A160,[2]ImportationMaterialProgrammingE!B$4:Y$400,24,0))</f>
        <v/>
      </c>
      <c r="M160" s="3" t="str">
        <f t="shared" si="7"/>
        <v/>
      </c>
      <c r="P160" s="16" t="str">
        <f>VLOOKUP(A160,[2]ImportationMaterialProgrammingE!B$4:AN$400,39,0)</f>
        <v xml:space="preserve">          </v>
      </c>
      <c r="R160" s="17" t="str">
        <f>VLOOKUP(A160,[2]ImportationMaterialProgrammingE!B$4:F$400,5,0)</f>
        <v/>
      </c>
      <c r="T160" s="18" t="str">
        <f t="shared" ca="1" si="8"/>
        <v/>
      </c>
      <c r="V160" s="15" t="str">
        <f>VLOOKUP(A160,[2]ImportationMaterialProgrammingE!B$4:X$400,23,0)</f>
        <v/>
      </c>
      <c r="AA160" s="24"/>
      <c r="AB160" s="24"/>
      <c r="AC160" s="24"/>
      <c r="AD160" s="24"/>
    </row>
    <row r="161" spans="1:30" x14ac:dyDescent="0.25">
      <c r="A161" s="26">
        <v>80533728</v>
      </c>
      <c r="B161" s="27" t="s">
        <v>205</v>
      </c>
      <c r="C161" s="27" t="s">
        <v>167</v>
      </c>
      <c r="D161" s="15">
        <f>VLOOKUP(C161,[1]CC!D$3:P$20,12,0)</f>
        <v>44613</v>
      </c>
      <c r="E161" s="16" t="str">
        <f>VLOOKUP(A161,[2]ImportationMaterialProgrammingE!B$4:C$400,2,0)</f>
        <v xml:space="preserve">540201287 </v>
      </c>
      <c r="F161" s="3" t="s">
        <v>446</v>
      </c>
      <c r="G161" s="17">
        <f t="shared" ca="1" si="6"/>
        <v>87</v>
      </c>
      <c r="I161" s="15" t="str">
        <f>IF(VLOOKUP(A161,[2]ImportationMaterialProgrammingE!B$4:Y$400,24,0)&lt;&gt;"","Sim","Não")</f>
        <v>Não</v>
      </c>
      <c r="J161" s="15" t="str">
        <f>IF(VLOOKUP(A161,[2]ImportationMaterialProgrammingE!B$4:X$400,23,0)="DTA TRANSP",VLOOKUP(A161,[2]ImportationMaterialProgrammingE!B$4:V$400,21,0),"")</f>
        <v/>
      </c>
      <c r="K161" s="15" t="str">
        <f>IF(VLOOKUP(A161,[2]ImportationMaterialProgrammingE!B$4:Y$400,24,0)=0,"",VLOOKUP(A161,[2]ImportationMaterialProgrammingE!B$4:Y$400,24,0))</f>
        <v/>
      </c>
      <c r="M161" s="3" t="str">
        <f t="shared" si="7"/>
        <v/>
      </c>
      <c r="P161" s="16" t="str">
        <f>VLOOKUP(A161,[2]ImportationMaterialProgrammingE!B$4:AN$400,39,0)</f>
        <v xml:space="preserve">          </v>
      </c>
      <c r="R161" s="17" t="str">
        <f>VLOOKUP(A161,[2]ImportationMaterialProgrammingE!B$4:F$400,5,0)</f>
        <v/>
      </c>
      <c r="T161" s="18" t="str">
        <f t="shared" ca="1" si="8"/>
        <v/>
      </c>
      <c r="V161" s="15" t="str">
        <f>VLOOKUP(A161,[2]ImportationMaterialProgrammingE!B$4:X$400,23,0)</f>
        <v>SBL</v>
      </c>
      <c r="AA161" s="24"/>
      <c r="AB161" s="24"/>
      <c r="AC161" s="24"/>
      <c r="AD161" s="24"/>
    </row>
    <row r="162" spans="1:30" x14ac:dyDescent="0.25">
      <c r="A162" s="26">
        <v>80533729</v>
      </c>
      <c r="B162" s="27" t="s">
        <v>206</v>
      </c>
      <c r="C162" s="27" t="s">
        <v>167</v>
      </c>
      <c r="D162" s="15">
        <f>VLOOKUP(C162,[1]CC!D$3:P$20,12,0)</f>
        <v>44613</v>
      </c>
      <c r="E162" s="16" t="str">
        <f>VLOOKUP(A162,[2]ImportationMaterialProgrammingE!B$4:C$400,2,0)</f>
        <v xml:space="preserve">540201303 </v>
      </c>
      <c r="F162" s="3" t="s">
        <v>446</v>
      </c>
      <c r="G162" s="17">
        <f t="shared" ca="1" si="6"/>
        <v>87</v>
      </c>
      <c r="I162" s="15" t="str">
        <f>IF(VLOOKUP(A162,[2]ImportationMaterialProgrammingE!B$4:Y$400,24,0)&lt;&gt;"","Sim","Não")</f>
        <v>Não</v>
      </c>
      <c r="J162" s="15" t="str">
        <f>IF(VLOOKUP(A162,[2]ImportationMaterialProgrammingE!B$4:X$400,23,0)="DTA TRANSP",VLOOKUP(A162,[2]ImportationMaterialProgrammingE!B$4:V$400,21,0),"")</f>
        <v/>
      </c>
      <c r="K162" s="15" t="str">
        <f>IF(VLOOKUP(A162,[2]ImportationMaterialProgrammingE!B$4:Y$400,24,0)=0,"",VLOOKUP(A162,[2]ImportationMaterialProgrammingE!B$4:Y$400,24,0))</f>
        <v/>
      </c>
      <c r="M162" s="3" t="str">
        <f t="shared" si="7"/>
        <v/>
      </c>
      <c r="P162" s="16" t="str">
        <f>VLOOKUP(A162,[2]ImportationMaterialProgrammingE!B$4:AN$400,39,0)</f>
        <v xml:space="preserve">          </v>
      </c>
      <c r="R162" s="17" t="str">
        <f>VLOOKUP(A162,[2]ImportationMaterialProgrammingE!B$4:F$400,5,0)</f>
        <v/>
      </c>
      <c r="T162" s="18" t="str">
        <f t="shared" ca="1" si="8"/>
        <v/>
      </c>
      <c r="V162" s="15" t="str">
        <f>VLOOKUP(A162,[2]ImportationMaterialProgrammingE!B$4:X$400,23,0)</f>
        <v>SBL</v>
      </c>
      <c r="AA162" s="24"/>
      <c r="AB162" s="24"/>
      <c r="AC162" s="24"/>
      <c r="AD162" s="24"/>
    </row>
    <row r="163" spans="1:30" x14ac:dyDescent="0.25">
      <c r="A163" s="26">
        <v>80533777</v>
      </c>
      <c r="B163" s="27" t="s">
        <v>207</v>
      </c>
      <c r="C163" s="27" t="s">
        <v>167</v>
      </c>
      <c r="D163" s="15">
        <f>VLOOKUP(C163,[1]CC!D$3:P$20,12,0)</f>
        <v>44613</v>
      </c>
      <c r="E163" s="16" t="str">
        <f>VLOOKUP(A163,[2]ImportationMaterialProgrammingE!B$4:C$400,2,0)</f>
        <v xml:space="preserve">540201304 </v>
      </c>
      <c r="F163" s="3" t="s">
        <v>446</v>
      </c>
      <c r="G163" s="17">
        <f t="shared" ca="1" si="6"/>
        <v>87</v>
      </c>
      <c r="I163" s="15" t="str">
        <f>IF(VLOOKUP(A163,[2]ImportationMaterialProgrammingE!B$4:Y$400,24,0)&lt;&gt;"","Sim","Não")</f>
        <v>Não</v>
      </c>
      <c r="J163" s="15" t="str">
        <f>IF(VLOOKUP(A163,[2]ImportationMaterialProgrammingE!B$4:X$400,23,0)="DTA TRANSP",VLOOKUP(A163,[2]ImportationMaterialProgrammingE!B$4:V$400,21,0),"")</f>
        <v/>
      </c>
      <c r="K163" s="15" t="str">
        <f>IF(VLOOKUP(A163,[2]ImportationMaterialProgrammingE!B$4:Y$400,24,0)=0,"",VLOOKUP(A163,[2]ImportationMaterialProgrammingE!B$4:Y$400,24,0))</f>
        <v/>
      </c>
      <c r="M163" s="3" t="str">
        <f t="shared" si="7"/>
        <v/>
      </c>
      <c r="P163" s="16" t="str">
        <f>VLOOKUP(A163,[2]ImportationMaterialProgrammingE!B$4:AN$400,39,0)</f>
        <v>2203513739</v>
      </c>
      <c r="R163" s="17" t="str">
        <f>VLOOKUP(A163,[2]ImportationMaterialProgrammingE!B$4:F$400,5,0)</f>
        <v>VERDE</v>
      </c>
      <c r="T163" s="18" t="str">
        <f t="shared" ca="1" si="8"/>
        <v/>
      </c>
      <c r="V163" s="15" t="str">
        <f>VLOOKUP(A163,[2]ImportationMaterialProgrammingE!B$4:X$400,23,0)</f>
        <v>MBB</v>
      </c>
      <c r="AA163" s="24"/>
      <c r="AB163" s="24"/>
      <c r="AC163" s="24"/>
      <c r="AD163" s="24"/>
    </row>
    <row r="164" spans="1:30" x14ac:dyDescent="0.25">
      <c r="A164" s="26">
        <v>80533786</v>
      </c>
      <c r="B164" s="27" t="s">
        <v>208</v>
      </c>
      <c r="C164" s="27" t="s">
        <v>167</v>
      </c>
      <c r="D164" s="15">
        <f>VLOOKUP(C164,[1]CC!D$3:P$20,12,0)</f>
        <v>44613</v>
      </c>
      <c r="E164" s="16" t="str">
        <f>VLOOKUP(A164,[2]ImportationMaterialProgrammingE!B$4:C$400,2,0)</f>
        <v xml:space="preserve">540201305 </v>
      </c>
      <c r="F164" s="3" t="s">
        <v>446</v>
      </c>
      <c r="G164" s="17">
        <f t="shared" ca="1" si="6"/>
        <v>87</v>
      </c>
      <c r="I164" s="15" t="str">
        <f>IF(VLOOKUP(A164,[2]ImportationMaterialProgrammingE!B$4:Y$400,24,0)&lt;&gt;"","Sim","Não")</f>
        <v>Não</v>
      </c>
      <c r="J164" s="15" t="str">
        <f>IF(VLOOKUP(A164,[2]ImportationMaterialProgrammingE!B$4:X$400,23,0)="DTA TRANSP",VLOOKUP(A164,[2]ImportationMaterialProgrammingE!B$4:V$400,21,0),"")</f>
        <v/>
      </c>
      <c r="K164" s="15" t="str">
        <f>IF(VLOOKUP(A164,[2]ImportationMaterialProgrammingE!B$4:Y$400,24,0)=0,"",VLOOKUP(A164,[2]ImportationMaterialProgrammingE!B$4:Y$400,24,0))</f>
        <v/>
      </c>
      <c r="M164" s="3" t="str">
        <f t="shared" si="7"/>
        <v/>
      </c>
      <c r="P164" s="16" t="str">
        <f>VLOOKUP(A164,[2]ImportationMaterialProgrammingE!B$4:AN$400,39,0)</f>
        <v xml:space="preserve">          </v>
      </c>
      <c r="R164" s="17" t="str">
        <f>VLOOKUP(A164,[2]ImportationMaterialProgrammingE!B$4:F$400,5,0)</f>
        <v/>
      </c>
      <c r="T164" s="18" t="str">
        <f t="shared" ca="1" si="8"/>
        <v/>
      </c>
      <c r="V164" s="15" t="str">
        <f>VLOOKUP(A164,[2]ImportationMaterialProgrammingE!B$4:X$400,23,0)</f>
        <v>SBL</v>
      </c>
      <c r="AA164" s="24"/>
      <c r="AB164" s="24"/>
      <c r="AC164" s="24"/>
      <c r="AD164" s="24"/>
    </row>
    <row r="165" spans="1:30" x14ac:dyDescent="0.25">
      <c r="A165" s="26">
        <v>80533788</v>
      </c>
      <c r="B165" s="27" t="s">
        <v>209</v>
      </c>
      <c r="C165" s="27" t="s">
        <v>167</v>
      </c>
      <c r="D165" s="15">
        <f>VLOOKUP(C165,[1]CC!D$3:P$20,12,0)</f>
        <v>44613</v>
      </c>
      <c r="E165" s="16" t="str">
        <f>VLOOKUP(A165,[2]ImportationMaterialProgrammingE!B$4:C$400,2,0)</f>
        <v xml:space="preserve">540201307 </v>
      </c>
      <c r="F165" s="3" t="s">
        <v>446</v>
      </c>
      <c r="G165" s="17">
        <f t="shared" ca="1" si="6"/>
        <v>87</v>
      </c>
      <c r="I165" s="15" t="str">
        <f>IF(VLOOKUP(A165,[2]ImportationMaterialProgrammingE!B$4:Y$400,24,0)&lt;&gt;"","Sim","Não")</f>
        <v>Não</v>
      </c>
      <c r="J165" s="15" t="str">
        <f>IF(VLOOKUP(A165,[2]ImportationMaterialProgrammingE!B$4:X$400,23,0)="DTA TRANSP",VLOOKUP(A165,[2]ImportationMaterialProgrammingE!B$4:V$400,21,0),"")</f>
        <v/>
      </c>
      <c r="K165" s="15" t="str">
        <f>IF(VLOOKUP(A165,[2]ImportationMaterialProgrammingE!B$4:Y$400,24,0)=0,"",VLOOKUP(A165,[2]ImportationMaterialProgrammingE!B$4:Y$400,24,0))</f>
        <v/>
      </c>
      <c r="M165" s="3" t="str">
        <f t="shared" si="7"/>
        <v/>
      </c>
      <c r="P165" s="16" t="str">
        <f>VLOOKUP(A165,[2]ImportationMaterialProgrammingE!B$4:AN$400,39,0)</f>
        <v xml:space="preserve">          </v>
      </c>
      <c r="R165" s="17" t="str">
        <f>VLOOKUP(A165,[2]ImportationMaterialProgrammingE!B$4:F$400,5,0)</f>
        <v/>
      </c>
      <c r="T165" s="18" t="str">
        <f t="shared" ca="1" si="8"/>
        <v/>
      </c>
      <c r="V165" s="15" t="str">
        <f>VLOOKUP(A165,[2]ImportationMaterialProgrammingE!B$4:X$400,23,0)</f>
        <v/>
      </c>
      <c r="AA165" s="24"/>
      <c r="AB165" s="24"/>
      <c r="AC165" s="24"/>
      <c r="AD165" s="24"/>
    </row>
    <row r="166" spans="1:30" x14ac:dyDescent="0.25">
      <c r="A166" s="26">
        <v>80533819</v>
      </c>
      <c r="B166" s="27" t="s">
        <v>210</v>
      </c>
      <c r="C166" s="27" t="s">
        <v>167</v>
      </c>
      <c r="D166" s="15">
        <f>VLOOKUP(C166,[1]CC!D$3:P$20,12,0)</f>
        <v>44613</v>
      </c>
      <c r="E166" s="16" t="str">
        <f>VLOOKUP(A166,[2]ImportationMaterialProgrammingE!B$4:C$400,2,0)</f>
        <v xml:space="preserve">540201310 </v>
      </c>
      <c r="F166" s="3" t="s">
        <v>446</v>
      </c>
      <c r="G166" s="17">
        <f t="shared" ca="1" si="6"/>
        <v>87</v>
      </c>
      <c r="I166" s="15" t="str">
        <f>IF(VLOOKUP(A166,[2]ImportationMaterialProgrammingE!B$4:Y$400,24,0)&lt;&gt;"","Sim","Não")</f>
        <v>Não</v>
      </c>
      <c r="J166" s="15" t="str">
        <f>IF(VLOOKUP(A166,[2]ImportationMaterialProgrammingE!B$4:X$400,23,0)="DTA TRANSP",VLOOKUP(A166,[2]ImportationMaterialProgrammingE!B$4:V$400,21,0),"")</f>
        <v/>
      </c>
      <c r="K166" s="15" t="str">
        <f>IF(VLOOKUP(A166,[2]ImportationMaterialProgrammingE!B$4:Y$400,24,0)=0,"",VLOOKUP(A166,[2]ImportationMaterialProgrammingE!B$4:Y$400,24,0))</f>
        <v/>
      </c>
      <c r="M166" s="3" t="str">
        <f t="shared" si="7"/>
        <v/>
      </c>
      <c r="P166" s="16" t="str">
        <f>VLOOKUP(A166,[2]ImportationMaterialProgrammingE!B$4:AN$400,39,0)</f>
        <v xml:space="preserve">          </v>
      </c>
      <c r="R166" s="17" t="str">
        <f>VLOOKUP(A166,[2]ImportationMaterialProgrammingE!B$4:F$400,5,0)</f>
        <v/>
      </c>
      <c r="T166" s="18" t="str">
        <f t="shared" ca="1" si="8"/>
        <v/>
      </c>
      <c r="V166" s="15" t="str">
        <f>VLOOKUP(A166,[2]ImportationMaterialProgrammingE!B$4:X$400,23,0)</f>
        <v>SBL</v>
      </c>
      <c r="AA166" s="24"/>
      <c r="AB166" s="24"/>
      <c r="AC166" s="24"/>
      <c r="AD166" s="24"/>
    </row>
    <row r="167" spans="1:30" x14ac:dyDescent="0.25">
      <c r="A167" s="26">
        <v>80533832</v>
      </c>
      <c r="B167" s="27" t="s">
        <v>211</v>
      </c>
      <c r="C167" s="27" t="s">
        <v>167</v>
      </c>
      <c r="D167" s="15">
        <f>VLOOKUP(C167,[1]CC!D$3:P$20,12,0)</f>
        <v>44613</v>
      </c>
      <c r="E167" s="16" t="str">
        <f>VLOOKUP(A167,[2]ImportationMaterialProgrammingE!B$4:C$400,2,0)</f>
        <v xml:space="preserve">540201312 </v>
      </c>
      <c r="F167" s="3" t="s">
        <v>446</v>
      </c>
      <c r="G167" s="17">
        <f t="shared" ca="1" si="6"/>
        <v>87</v>
      </c>
      <c r="I167" s="15" t="str">
        <f>IF(VLOOKUP(A167,[2]ImportationMaterialProgrammingE!B$4:Y$400,24,0)&lt;&gt;"","Sim","Não")</f>
        <v>Não</v>
      </c>
      <c r="J167" s="15" t="str">
        <f>IF(VLOOKUP(A167,[2]ImportationMaterialProgrammingE!B$4:X$400,23,0)="DTA TRANSP",VLOOKUP(A167,[2]ImportationMaterialProgrammingE!B$4:V$400,21,0),"")</f>
        <v/>
      </c>
      <c r="K167" s="15" t="str">
        <f>IF(VLOOKUP(A167,[2]ImportationMaterialProgrammingE!B$4:Y$400,24,0)=0,"",VLOOKUP(A167,[2]ImportationMaterialProgrammingE!B$4:Y$400,24,0))</f>
        <v/>
      </c>
      <c r="M167" s="3" t="str">
        <f t="shared" si="7"/>
        <v/>
      </c>
      <c r="P167" s="16" t="str">
        <f>VLOOKUP(A167,[2]ImportationMaterialProgrammingE!B$4:AN$400,39,0)</f>
        <v xml:space="preserve">          </v>
      </c>
      <c r="R167" s="17" t="str">
        <f>VLOOKUP(A167,[2]ImportationMaterialProgrammingE!B$4:F$400,5,0)</f>
        <v/>
      </c>
      <c r="T167" s="18" t="str">
        <f t="shared" ca="1" si="8"/>
        <v/>
      </c>
      <c r="V167" s="15" t="str">
        <f>VLOOKUP(A167,[2]ImportationMaterialProgrammingE!B$4:X$400,23,0)</f>
        <v/>
      </c>
      <c r="AA167" s="24"/>
      <c r="AB167" s="24"/>
      <c r="AC167" s="24"/>
      <c r="AD167" s="24"/>
    </row>
    <row r="168" spans="1:30" x14ac:dyDescent="0.25">
      <c r="A168" s="26">
        <v>80533834</v>
      </c>
      <c r="B168" s="27" t="s">
        <v>212</v>
      </c>
      <c r="C168" s="27" t="s">
        <v>167</v>
      </c>
      <c r="D168" s="15">
        <f>VLOOKUP(C168,[1]CC!D$3:P$20,12,0)</f>
        <v>44613</v>
      </c>
      <c r="E168" s="16" t="str">
        <f>VLOOKUP(A168,[2]ImportationMaterialProgrammingE!B$4:C$400,2,0)</f>
        <v xml:space="preserve">540201317 </v>
      </c>
      <c r="F168" s="3" t="s">
        <v>446</v>
      </c>
      <c r="G168" s="17">
        <f t="shared" ca="1" si="6"/>
        <v>87</v>
      </c>
      <c r="I168" s="15" t="str">
        <f>IF(VLOOKUP(A168,[2]ImportationMaterialProgrammingE!B$4:Y$400,24,0)&lt;&gt;"","Sim","Não")</f>
        <v>Não</v>
      </c>
      <c r="J168" s="15" t="str">
        <f>IF(VLOOKUP(A168,[2]ImportationMaterialProgrammingE!B$4:X$400,23,0)="DTA TRANSP",VLOOKUP(A168,[2]ImportationMaterialProgrammingE!B$4:V$400,21,0),"")</f>
        <v/>
      </c>
      <c r="K168" s="15" t="str">
        <f>IF(VLOOKUP(A168,[2]ImportationMaterialProgrammingE!B$4:Y$400,24,0)=0,"",VLOOKUP(A168,[2]ImportationMaterialProgrammingE!B$4:Y$400,24,0))</f>
        <v/>
      </c>
      <c r="M168" s="3" t="str">
        <f t="shared" si="7"/>
        <v/>
      </c>
      <c r="P168" s="16" t="str">
        <f>VLOOKUP(A168,[2]ImportationMaterialProgrammingE!B$4:AN$400,39,0)</f>
        <v xml:space="preserve">          </v>
      </c>
      <c r="R168" s="17" t="str">
        <f>VLOOKUP(A168,[2]ImportationMaterialProgrammingE!B$4:F$400,5,0)</f>
        <v/>
      </c>
      <c r="T168" s="18" t="str">
        <f t="shared" ca="1" si="8"/>
        <v/>
      </c>
      <c r="V168" s="15" t="str">
        <f>VLOOKUP(A168,[2]ImportationMaterialProgrammingE!B$4:X$400,23,0)</f>
        <v>SBL</v>
      </c>
      <c r="AA168" s="24"/>
      <c r="AB168" s="24"/>
      <c r="AC168" s="24"/>
      <c r="AD168" s="24"/>
    </row>
    <row r="169" spans="1:30" x14ac:dyDescent="0.25">
      <c r="A169" s="26">
        <v>80533835</v>
      </c>
      <c r="B169" s="27" t="s">
        <v>213</v>
      </c>
      <c r="C169" s="27" t="s">
        <v>167</v>
      </c>
      <c r="D169" s="15">
        <f>VLOOKUP(C169,[1]CC!D$3:P$20,12,0)</f>
        <v>44613</v>
      </c>
      <c r="E169" s="16" t="str">
        <f>VLOOKUP(A169,[2]ImportationMaterialProgrammingE!B$4:C$400,2,0)</f>
        <v xml:space="preserve">540201315 </v>
      </c>
      <c r="F169" s="3" t="s">
        <v>446</v>
      </c>
      <c r="G169" s="17">
        <f t="shared" ca="1" si="6"/>
        <v>87</v>
      </c>
      <c r="I169" s="15" t="str">
        <f>IF(VLOOKUP(A169,[2]ImportationMaterialProgrammingE!B$4:Y$400,24,0)&lt;&gt;"","Sim","Não")</f>
        <v>Não</v>
      </c>
      <c r="J169" s="15" t="str">
        <f>IF(VLOOKUP(A169,[2]ImportationMaterialProgrammingE!B$4:X$400,23,0)="DTA TRANSP",VLOOKUP(A169,[2]ImportationMaterialProgrammingE!B$4:V$400,21,0),"")</f>
        <v/>
      </c>
      <c r="K169" s="15" t="str">
        <f>IF(VLOOKUP(A169,[2]ImportationMaterialProgrammingE!B$4:Y$400,24,0)=0,"",VLOOKUP(A169,[2]ImportationMaterialProgrammingE!B$4:Y$400,24,0))</f>
        <v/>
      </c>
      <c r="M169" s="3" t="str">
        <f t="shared" si="7"/>
        <v/>
      </c>
      <c r="P169" s="16" t="str">
        <f>VLOOKUP(A169,[2]ImportationMaterialProgrammingE!B$4:AN$400,39,0)</f>
        <v xml:space="preserve">          </v>
      </c>
      <c r="R169" s="17" t="str">
        <f>VLOOKUP(A169,[2]ImportationMaterialProgrammingE!B$4:F$400,5,0)</f>
        <v/>
      </c>
      <c r="T169" s="18" t="str">
        <f t="shared" ca="1" si="8"/>
        <v/>
      </c>
      <c r="V169" s="15" t="str">
        <f>VLOOKUP(A169,[2]ImportationMaterialProgrammingE!B$4:X$400,23,0)</f>
        <v/>
      </c>
      <c r="AA169" s="24"/>
      <c r="AB169" s="24"/>
      <c r="AC169" s="24"/>
      <c r="AD169" s="24"/>
    </row>
    <row r="170" spans="1:30" x14ac:dyDescent="0.25">
      <c r="A170" s="26">
        <v>80533837</v>
      </c>
      <c r="B170" s="27" t="s">
        <v>214</v>
      </c>
      <c r="C170" s="27" t="s">
        <v>167</v>
      </c>
      <c r="D170" s="15">
        <f>VLOOKUP(C170,[1]CC!D$3:P$20,12,0)</f>
        <v>44613</v>
      </c>
      <c r="E170" s="16" t="str">
        <f>VLOOKUP(A170,[2]ImportationMaterialProgrammingE!B$4:C$400,2,0)</f>
        <v xml:space="preserve">540201325 </v>
      </c>
      <c r="F170" s="3" t="s">
        <v>446</v>
      </c>
      <c r="G170" s="17">
        <f t="shared" ca="1" si="6"/>
        <v>87</v>
      </c>
      <c r="I170" s="15" t="str">
        <f>IF(VLOOKUP(A170,[2]ImportationMaterialProgrammingE!B$4:Y$400,24,0)&lt;&gt;"","Sim","Não")</f>
        <v>Não</v>
      </c>
      <c r="J170" s="15" t="str">
        <f>IF(VLOOKUP(A170,[2]ImportationMaterialProgrammingE!B$4:X$400,23,0)="DTA TRANSP",VLOOKUP(A170,[2]ImportationMaterialProgrammingE!B$4:V$400,21,0),"")</f>
        <v/>
      </c>
      <c r="K170" s="15" t="str">
        <f>IF(VLOOKUP(A170,[2]ImportationMaterialProgrammingE!B$4:Y$400,24,0)=0,"",VLOOKUP(A170,[2]ImportationMaterialProgrammingE!B$4:Y$400,24,0))</f>
        <v/>
      </c>
      <c r="M170" s="3" t="str">
        <f t="shared" si="7"/>
        <v/>
      </c>
      <c r="P170" s="16" t="str">
        <f>VLOOKUP(A170,[2]ImportationMaterialProgrammingE!B$4:AN$400,39,0)</f>
        <v>2203657714</v>
      </c>
      <c r="R170" s="17" t="str">
        <f>VLOOKUP(A170,[2]ImportationMaterialProgrammingE!B$4:F$400,5,0)</f>
        <v/>
      </c>
      <c r="T170" s="18" t="str">
        <f t="shared" ca="1" si="8"/>
        <v/>
      </c>
      <c r="V170" s="15" t="str">
        <f>VLOOKUP(A170,[2]ImportationMaterialProgrammingE!B$4:X$400,23,0)</f>
        <v>SBL</v>
      </c>
      <c r="AA170" s="24"/>
      <c r="AB170" s="24"/>
      <c r="AC170" s="24"/>
      <c r="AD170" s="24"/>
    </row>
    <row r="171" spans="1:30" x14ac:dyDescent="0.25">
      <c r="A171" s="26">
        <v>80533873</v>
      </c>
      <c r="B171" s="27" t="s">
        <v>215</v>
      </c>
      <c r="C171" s="27" t="s">
        <v>167</v>
      </c>
      <c r="D171" s="15">
        <f>VLOOKUP(C171,[1]CC!D$3:P$20,12,0)</f>
        <v>44613</v>
      </c>
      <c r="E171" s="16" t="str">
        <f>VLOOKUP(A171,[2]ImportationMaterialProgrammingE!B$4:C$400,2,0)</f>
        <v xml:space="preserve">540201360 </v>
      </c>
      <c r="F171" s="3" t="s">
        <v>446</v>
      </c>
      <c r="G171" s="17">
        <f t="shared" ca="1" si="6"/>
        <v>87</v>
      </c>
      <c r="I171" s="15" t="str">
        <f>IF(VLOOKUP(A171,[2]ImportationMaterialProgrammingE!B$4:Y$400,24,0)&lt;&gt;"","Sim","Não")</f>
        <v>Não</v>
      </c>
      <c r="J171" s="15" t="str">
        <f>IF(VLOOKUP(A171,[2]ImportationMaterialProgrammingE!B$4:X$400,23,0)="DTA TRANSP",VLOOKUP(A171,[2]ImportationMaterialProgrammingE!B$4:V$400,21,0),"")</f>
        <v/>
      </c>
      <c r="K171" s="15" t="str">
        <f>IF(VLOOKUP(A171,[2]ImportationMaterialProgrammingE!B$4:Y$400,24,0)=0,"",VLOOKUP(A171,[2]ImportationMaterialProgrammingE!B$4:Y$400,24,0))</f>
        <v/>
      </c>
      <c r="M171" s="3" t="str">
        <f t="shared" si="7"/>
        <v/>
      </c>
      <c r="P171" s="16" t="str">
        <f>VLOOKUP(A171,[2]ImportationMaterialProgrammingE!B$4:AN$400,39,0)</f>
        <v xml:space="preserve">          </v>
      </c>
      <c r="R171" s="17" t="str">
        <f>VLOOKUP(A171,[2]ImportationMaterialProgrammingE!B$4:F$400,5,0)</f>
        <v/>
      </c>
      <c r="T171" s="18" t="str">
        <f t="shared" ca="1" si="8"/>
        <v/>
      </c>
      <c r="V171" s="15" t="str">
        <f>VLOOKUP(A171,[2]ImportationMaterialProgrammingE!B$4:X$400,23,0)</f>
        <v/>
      </c>
      <c r="AA171" s="24"/>
      <c r="AB171" s="24"/>
      <c r="AC171" s="24"/>
      <c r="AD171" s="24"/>
    </row>
    <row r="172" spans="1:30" x14ac:dyDescent="0.25">
      <c r="A172" s="26">
        <v>80533876</v>
      </c>
      <c r="B172" s="27" t="s">
        <v>216</v>
      </c>
      <c r="C172" s="27" t="s">
        <v>167</v>
      </c>
      <c r="D172" s="15">
        <f>VLOOKUP(C172,[1]CC!D$3:P$20,12,0)</f>
        <v>44613</v>
      </c>
      <c r="E172" s="16" t="str">
        <f>VLOOKUP(A172,[2]ImportationMaterialProgrammingE!B$4:C$400,2,0)</f>
        <v xml:space="preserve">540201327 </v>
      </c>
      <c r="F172" s="3" t="s">
        <v>446</v>
      </c>
      <c r="G172" s="17">
        <f t="shared" ca="1" si="6"/>
        <v>87</v>
      </c>
      <c r="I172" s="15" t="str">
        <f>IF(VLOOKUP(A172,[2]ImportationMaterialProgrammingE!B$4:Y$400,24,0)&lt;&gt;"","Sim","Não")</f>
        <v>Não</v>
      </c>
      <c r="J172" s="15" t="str">
        <f>IF(VLOOKUP(A172,[2]ImportationMaterialProgrammingE!B$4:X$400,23,0)="DTA TRANSP",VLOOKUP(A172,[2]ImportationMaterialProgrammingE!B$4:V$400,21,0),"")</f>
        <v/>
      </c>
      <c r="K172" s="15" t="str">
        <f>IF(VLOOKUP(A172,[2]ImportationMaterialProgrammingE!B$4:Y$400,24,0)=0,"",VLOOKUP(A172,[2]ImportationMaterialProgrammingE!B$4:Y$400,24,0))</f>
        <v/>
      </c>
      <c r="M172" s="3" t="str">
        <f t="shared" si="7"/>
        <v/>
      </c>
      <c r="P172" s="16" t="str">
        <f>VLOOKUP(A172,[2]ImportationMaterialProgrammingE!B$4:AN$400,39,0)</f>
        <v xml:space="preserve">          </v>
      </c>
      <c r="R172" s="17" t="str">
        <f>VLOOKUP(A172,[2]ImportationMaterialProgrammingE!B$4:F$400,5,0)</f>
        <v/>
      </c>
      <c r="T172" s="18" t="str">
        <f t="shared" ca="1" si="8"/>
        <v/>
      </c>
      <c r="V172" s="15" t="str">
        <f>VLOOKUP(A172,[2]ImportationMaterialProgrammingE!B$4:X$400,23,0)</f>
        <v>SBL</v>
      </c>
      <c r="AA172" s="24"/>
      <c r="AB172" s="24"/>
      <c r="AC172" s="24"/>
      <c r="AD172" s="24"/>
    </row>
    <row r="173" spans="1:30" x14ac:dyDescent="0.25">
      <c r="A173" s="26">
        <v>80533878</v>
      </c>
      <c r="B173" s="27" t="s">
        <v>217</v>
      </c>
      <c r="C173" s="27" t="s">
        <v>167</v>
      </c>
      <c r="D173" s="15">
        <f>VLOOKUP(C173,[1]CC!D$3:P$20,12,0)</f>
        <v>44613</v>
      </c>
      <c r="E173" s="16" t="str">
        <f>VLOOKUP(A173,[2]ImportationMaterialProgrammingE!B$4:C$400,2,0)</f>
        <v xml:space="preserve">540201328 </v>
      </c>
      <c r="F173" s="3" t="s">
        <v>446</v>
      </c>
      <c r="G173" s="17">
        <f t="shared" ca="1" si="6"/>
        <v>87</v>
      </c>
      <c r="I173" s="15" t="str">
        <f>IF(VLOOKUP(A173,[2]ImportationMaterialProgrammingE!B$4:Y$400,24,0)&lt;&gt;"","Sim","Não")</f>
        <v>Não</v>
      </c>
      <c r="J173" s="15" t="str">
        <f>IF(VLOOKUP(A173,[2]ImportationMaterialProgrammingE!B$4:X$400,23,0)="DTA TRANSP",VLOOKUP(A173,[2]ImportationMaterialProgrammingE!B$4:V$400,21,0),"")</f>
        <v/>
      </c>
      <c r="K173" s="15" t="str">
        <f>IF(VLOOKUP(A173,[2]ImportationMaterialProgrammingE!B$4:Y$400,24,0)=0,"",VLOOKUP(A173,[2]ImportationMaterialProgrammingE!B$4:Y$400,24,0))</f>
        <v/>
      </c>
      <c r="M173" s="3" t="str">
        <f t="shared" si="7"/>
        <v/>
      </c>
      <c r="P173" s="16" t="str">
        <f>VLOOKUP(A173,[2]ImportationMaterialProgrammingE!B$4:AN$400,39,0)</f>
        <v xml:space="preserve">          </v>
      </c>
      <c r="R173" s="17" t="str">
        <f>VLOOKUP(A173,[2]ImportationMaterialProgrammingE!B$4:F$400,5,0)</f>
        <v/>
      </c>
      <c r="T173" s="18" t="str">
        <f t="shared" ca="1" si="8"/>
        <v/>
      </c>
      <c r="V173" s="15" t="str">
        <f>VLOOKUP(A173,[2]ImportationMaterialProgrammingE!B$4:X$400,23,0)</f>
        <v/>
      </c>
      <c r="AA173" s="24"/>
      <c r="AB173" s="24"/>
      <c r="AC173" s="24"/>
      <c r="AD173" s="24"/>
    </row>
    <row r="174" spans="1:30" x14ac:dyDescent="0.25">
      <c r="A174" s="26">
        <v>80533880</v>
      </c>
      <c r="B174" s="27" t="s">
        <v>218</v>
      </c>
      <c r="C174" s="27" t="s">
        <v>167</v>
      </c>
      <c r="D174" s="15">
        <f>VLOOKUP(C174,[1]CC!D$3:P$20,12,0)</f>
        <v>44613</v>
      </c>
      <c r="E174" s="16" t="str">
        <f>VLOOKUP(A174,[2]ImportationMaterialProgrammingE!B$4:C$400,2,0)</f>
        <v xml:space="preserve">540201342 </v>
      </c>
      <c r="F174" s="3" t="s">
        <v>446</v>
      </c>
      <c r="G174" s="17">
        <f t="shared" ca="1" si="6"/>
        <v>87</v>
      </c>
      <c r="I174" s="15" t="str">
        <f>IF(VLOOKUP(A174,[2]ImportationMaterialProgrammingE!B$4:Y$400,24,0)&lt;&gt;"","Sim","Não")</f>
        <v>Não</v>
      </c>
      <c r="J174" s="15" t="str">
        <f>IF(VLOOKUP(A174,[2]ImportationMaterialProgrammingE!B$4:X$400,23,0)="DTA TRANSP",VLOOKUP(A174,[2]ImportationMaterialProgrammingE!B$4:V$400,21,0),"")</f>
        <v/>
      </c>
      <c r="K174" s="15" t="str">
        <f>IF(VLOOKUP(A174,[2]ImportationMaterialProgrammingE!B$4:Y$400,24,0)=0,"",VLOOKUP(A174,[2]ImportationMaterialProgrammingE!B$4:Y$400,24,0))</f>
        <v/>
      </c>
      <c r="M174" s="3" t="str">
        <f t="shared" si="7"/>
        <v/>
      </c>
      <c r="P174" s="16" t="str">
        <f>VLOOKUP(A174,[2]ImportationMaterialProgrammingE!B$4:AN$400,39,0)</f>
        <v xml:space="preserve">          </v>
      </c>
      <c r="R174" s="17" t="str">
        <f>VLOOKUP(A174,[2]ImportationMaterialProgrammingE!B$4:F$400,5,0)</f>
        <v/>
      </c>
      <c r="T174" s="18" t="str">
        <f t="shared" ca="1" si="8"/>
        <v/>
      </c>
      <c r="V174" s="15" t="str">
        <f>VLOOKUP(A174,[2]ImportationMaterialProgrammingE!B$4:X$400,23,0)</f>
        <v/>
      </c>
      <c r="AA174" s="24"/>
      <c r="AB174" s="24"/>
      <c r="AC174" s="24"/>
      <c r="AD174" s="24"/>
    </row>
    <row r="175" spans="1:30" x14ac:dyDescent="0.25">
      <c r="A175" s="26">
        <v>80533881</v>
      </c>
      <c r="B175" s="27" t="s">
        <v>219</v>
      </c>
      <c r="C175" s="27" t="s">
        <v>167</v>
      </c>
      <c r="D175" s="15">
        <f>VLOOKUP(C175,[1]CC!D$3:P$20,12,0)</f>
        <v>44613</v>
      </c>
      <c r="E175" s="16" t="str">
        <f>VLOOKUP(A175,[2]ImportationMaterialProgrammingE!B$4:C$400,2,0)</f>
        <v xml:space="preserve">540201343 </v>
      </c>
      <c r="F175" s="3" t="s">
        <v>446</v>
      </c>
      <c r="G175" s="17">
        <f t="shared" ca="1" si="6"/>
        <v>87</v>
      </c>
      <c r="I175" s="15" t="str">
        <f>IF(VLOOKUP(A175,[2]ImportationMaterialProgrammingE!B$4:Y$400,24,0)&lt;&gt;"","Sim","Não")</f>
        <v>Não</v>
      </c>
      <c r="J175" s="15" t="str">
        <f>IF(VLOOKUP(A175,[2]ImportationMaterialProgrammingE!B$4:X$400,23,0)="DTA TRANSP",VLOOKUP(A175,[2]ImportationMaterialProgrammingE!B$4:V$400,21,0),"")</f>
        <v/>
      </c>
      <c r="K175" s="15" t="str">
        <f>IF(VLOOKUP(A175,[2]ImportationMaterialProgrammingE!B$4:Y$400,24,0)=0,"",VLOOKUP(A175,[2]ImportationMaterialProgrammingE!B$4:Y$400,24,0))</f>
        <v/>
      </c>
      <c r="M175" s="3" t="str">
        <f t="shared" si="7"/>
        <v/>
      </c>
      <c r="P175" s="16" t="str">
        <f>VLOOKUP(A175,[2]ImportationMaterialProgrammingE!B$4:AN$400,39,0)</f>
        <v xml:space="preserve">          </v>
      </c>
      <c r="R175" s="17" t="str">
        <f>VLOOKUP(A175,[2]ImportationMaterialProgrammingE!B$4:F$400,5,0)</f>
        <v/>
      </c>
      <c r="T175" s="18" t="str">
        <f t="shared" ca="1" si="8"/>
        <v/>
      </c>
      <c r="V175" s="15" t="str">
        <f>VLOOKUP(A175,[2]ImportationMaterialProgrammingE!B$4:X$400,23,0)</f>
        <v/>
      </c>
      <c r="AA175" s="24"/>
      <c r="AB175" s="24"/>
      <c r="AC175" s="24"/>
      <c r="AD175" s="24"/>
    </row>
    <row r="176" spans="1:30" x14ac:dyDescent="0.25">
      <c r="A176" s="26">
        <v>80533893</v>
      </c>
      <c r="B176" s="27" t="s">
        <v>220</v>
      </c>
      <c r="C176" s="27" t="s">
        <v>167</v>
      </c>
      <c r="D176" s="15">
        <f>VLOOKUP(C176,[1]CC!D$3:P$20,12,0)</f>
        <v>44613</v>
      </c>
      <c r="E176" s="16" t="str">
        <f>VLOOKUP(A176,[2]ImportationMaterialProgrammingE!B$4:C$400,2,0)</f>
        <v xml:space="preserve">540201344 </v>
      </c>
      <c r="F176" s="3" t="s">
        <v>446</v>
      </c>
      <c r="G176" s="17">
        <f t="shared" ca="1" si="6"/>
        <v>87</v>
      </c>
      <c r="I176" s="15" t="str">
        <f>IF(VLOOKUP(A176,[2]ImportationMaterialProgrammingE!B$4:Y$400,24,0)&lt;&gt;"","Sim","Não")</f>
        <v>Não</v>
      </c>
      <c r="J176" s="15" t="str">
        <f>IF(VLOOKUP(A176,[2]ImportationMaterialProgrammingE!B$4:X$400,23,0)="DTA TRANSP",VLOOKUP(A176,[2]ImportationMaterialProgrammingE!B$4:V$400,21,0),"")</f>
        <v/>
      </c>
      <c r="K176" s="15" t="str">
        <f>IF(VLOOKUP(A176,[2]ImportationMaterialProgrammingE!B$4:Y$400,24,0)=0,"",VLOOKUP(A176,[2]ImportationMaterialProgrammingE!B$4:Y$400,24,0))</f>
        <v/>
      </c>
      <c r="M176" s="3" t="str">
        <f t="shared" si="7"/>
        <v/>
      </c>
      <c r="P176" s="16" t="str">
        <f>VLOOKUP(A176,[2]ImportationMaterialProgrammingE!B$4:AN$400,39,0)</f>
        <v xml:space="preserve">          </v>
      </c>
      <c r="R176" s="17" t="str">
        <f>VLOOKUP(A176,[2]ImportationMaterialProgrammingE!B$4:F$400,5,0)</f>
        <v/>
      </c>
      <c r="T176" s="18" t="str">
        <f t="shared" ca="1" si="8"/>
        <v/>
      </c>
      <c r="V176" s="15" t="str">
        <f>VLOOKUP(A176,[2]ImportationMaterialProgrammingE!B$4:X$400,23,0)</f>
        <v>SBL</v>
      </c>
      <c r="AA176" s="24"/>
      <c r="AB176" s="24"/>
      <c r="AC176" s="24"/>
      <c r="AD176" s="24"/>
    </row>
    <row r="177" spans="1:30" x14ac:dyDescent="0.25">
      <c r="A177" s="26">
        <v>80533897</v>
      </c>
      <c r="B177" s="27" t="s">
        <v>221</v>
      </c>
      <c r="C177" s="27" t="s">
        <v>167</v>
      </c>
      <c r="D177" s="15">
        <f>VLOOKUP(C177,[1]CC!D$3:P$20,12,0)</f>
        <v>44613</v>
      </c>
      <c r="E177" s="16" t="str">
        <f>VLOOKUP(A177,[2]ImportationMaterialProgrammingE!B$4:C$400,2,0)</f>
        <v xml:space="preserve">540201346 </v>
      </c>
      <c r="F177" s="3" t="s">
        <v>446</v>
      </c>
      <c r="G177" s="17">
        <f t="shared" ca="1" si="6"/>
        <v>87</v>
      </c>
      <c r="I177" s="15" t="str">
        <f>IF(VLOOKUP(A177,[2]ImportationMaterialProgrammingE!B$4:Y$400,24,0)&lt;&gt;"","Sim","Não")</f>
        <v>Não</v>
      </c>
      <c r="J177" s="15" t="str">
        <f>IF(VLOOKUP(A177,[2]ImportationMaterialProgrammingE!B$4:X$400,23,0)="DTA TRANSP",VLOOKUP(A177,[2]ImportationMaterialProgrammingE!B$4:V$400,21,0),"")</f>
        <v/>
      </c>
      <c r="K177" s="15" t="str">
        <f>IF(VLOOKUP(A177,[2]ImportationMaterialProgrammingE!B$4:Y$400,24,0)=0,"",VLOOKUP(A177,[2]ImportationMaterialProgrammingE!B$4:Y$400,24,0))</f>
        <v/>
      </c>
      <c r="M177" s="3" t="str">
        <f t="shared" si="7"/>
        <v/>
      </c>
      <c r="P177" s="16" t="str">
        <f>VLOOKUP(A177,[2]ImportationMaterialProgrammingE!B$4:AN$400,39,0)</f>
        <v>2203513704</v>
      </c>
      <c r="R177" s="17" t="str">
        <f>VLOOKUP(A177,[2]ImportationMaterialProgrammingE!B$4:F$400,5,0)</f>
        <v>VERDE</v>
      </c>
      <c r="T177" s="18" t="str">
        <f t="shared" ca="1" si="8"/>
        <v/>
      </c>
      <c r="V177" s="15" t="str">
        <f>VLOOKUP(A177,[2]ImportationMaterialProgrammingE!B$4:X$400,23,0)</f>
        <v>SBL</v>
      </c>
      <c r="AA177" s="24"/>
      <c r="AB177" s="24"/>
      <c r="AC177" s="24"/>
      <c r="AD177" s="24"/>
    </row>
    <row r="178" spans="1:30" x14ac:dyDescent="0.25">
      <c r="A178" s="26">
        <v>80533913</v>
      </c>
      <c r="B178" s="27" t="s">
        <v>222</v>
      </c>
      <c r="C178" s="27" t="s">
        <v>167</v>
      </c>
      <c r="D178" s="15">
        <f>VLOOKUP(C178,[1]CC!D$3:P$20,12,0)</f>
        <v>44613</v>
      </c>
      <c r="E178" s="16" t="str">
        <f>VLOOKUP(A178,[2]ImportationMaterialProgrammingE!B$4:C$400,2,0)</f>
        <v xml:space="preserve">540201348 </v>
      </c>
      <c r="F178" s="3" t="s">
        <v>446</v>
      </c>
      <c r="G178" s="17">
        <f t="shared" ca="1" si="6"/>
        <v>87</v>
      </c>
      <c r="I178" s="15" t="str">
        <f>IF(VLOOKUP(A178,[2]ImportationMaterialProgrammingE!B$4:Y$400,24,0)&lt;&gt;"","Sim","Não")</f>
        <v>Não</v>
      </c>
      <c r="J178" s="15" t="str">
        <f>IF(VLOOKUP(A178,[2]ImportationMaterialProgrammingE!B$4:X$400,23,0)="DTA TRANSP",VLOOKUP(A178,[2]ImportationMaterialProgrammingE!B$4:V$400,21,0),"")</f>
        <v/>
      </c>
      <c r="K178" s="15" t="str">
        <f>IF(VLOOKUP(A178,[2]ImportationMaterialProgrammingE!B$4:Y$400,24,0)=0,"",VLOOKUP(A178,[2]ImportationMaterialProgrammingE!B$4:Y$400,24,0))</f>
        <v/>
      </c>
      <c r="M178" s="3" t="str">
        <f t="shared" si="7"/>
        <v/>
      </c>
      <c r="P178" s="16" t="str">
        <f>VLOOKUP(A178,[2]ImportationMaterialProgrammingE!B$4:AN$400,39,0)</f>
        <v xml:space="preserve">          </v>
      </c>
      <c r="R178" s="17" t="str">
        <f>VLOOKUP(A178,[2]ImportationMaterialProgrammingE!B$4:F$400,5,0)</f>
        <v/>
      </c>
      <c r="T178" s="18" t="str">
        <f t="shared" ca="1" si="8"/>
        <v/>
      </c>
      <c r="V178" s="15" t="str">
        <f>VLOOKUP(A178,[2]ImportationMaterialProgrammingE!B$4:X$400,23,0)</f>
        <v/>
      </c>
      <c r="AA178" s="24"/>
      <c r="AB178" s="24"/>
      <c r="AC178" s="24"/>
      <c r="AD178" s="24"/>
    </row>
    <row r="179" spans="1:30" x14ac:dyDescent="0.25">
      <c r="A179" s="26">
        <v>80533919</v>
      </c>
      <c r="B179" s="27" t="s">
        <v>223</v>
      </c>
      <c r="C179" s="27" t="s">
        <v>167</v>
      </c>
      <c r="D179" s="15">
        <f>VLOOKUP(C179,[1]CC!D$3:P$20,12,0)</f>
        <v>44613</v>
      </c>
      <c r="E179" s="16" t="str">
        <f>VLOOKUP(A179,[2]ImportationMaterialProgrammingE!B$4:C$400,2,0)</f>
        <v xml:space="preserve">540201347 </v>
      </c>
      <c r="F179" s="3" t="s">
        <v>446</v>
      </c>
      <c r="G179" s="17">
        <f t="shared" ca="1" si="6"/>
        <v>87</v>
      </c>
      <c r="I179" s="15" t="str">
        <f>IF(VLOOKUP(A179,[2]ImportationMaterialProgrammingE!B$4:Y$400,24,0)&lt;&gt;"","Sim","Não")</f>
        <v>Não</v>
      </c>
      <c r="J179" s="15" t="str">
        <f>IF(VLOOKUP(A179,[2]ImportationMaterialProgrammingE!B$4:X$400,23,0)="DTA TRANSP",VLOOKUP(A179,[2]ImportationMaterialProgrammingE!B$4:V$400,21,0),"")</f>
        <v/>
      </c>
      <c r="K179" s="15" t="str">
        <f>IF(VLOOKUP(A179,[2]ImportationMaterialProgrammingE!B$4:Y$400,24,0)=0,"",VLOOKUP(A179,[2]ImportationMaterialProgrammingE!B$4:Y$400,24,0))</f>
        <v/>
      </c>
      <c r="M179" s="3" t="str">
        <f t="shared" si="7"/>
        <v/>
      </c>
      <c r="P179" s="16" t="str">
        <f>VLOOKUP(A179,[2]ImportationMaterialProgrammingE!B$4:AN$400,39,0)</f>
        <v xml:space="preserve">          </v>
      </c>
      <c r="R179" s="17" t="str">
        <f>VLOOKUP(A179,[2]ImportationMaterialProgrammingE!B$4:F$400,5,0)</f>
        <v/>
      </c>
      <c r="T179" s="18" t="str">
        <f t="shared" ca="1" si="8"/>
        <v/>
      </c>
      <c r="V179" s="15" t="str">
        <f>VLOOKUP(A179,[2]ImportationMaterialProgrammingE!B$4:X$400,23,0)</f>
        <v>MBB</v>
      </c>
      <c r="AA179" s="24"/>
      <c r="AB179" s="24"/>
      <c r="AC179" s="24"/>
      <c r="AD179" s="24"/>
    </row>
    <row r="180" spans="1:30" x14ac:dyDescent="0.25">
      <c r="A180" s="26">
        <v>80533927</v>
      </c>
      <c r="B180" s="27" t="s">
        <v>224</v>
      </c>
      <c r="C180" s="27" t="s">
        <v>167</v>
      </c>
      <c r="D180" s="15">
        <f>VLOOKUP(C180,[1]CC!D$3:P$20,12,0)</f>
        <v>44613</v>
      </c>
      <c r="E180" s="16" t="str">
        <f>VLOOKUP(A180,[2]ImportationMaterialProgrammingE!B$4:C$400,2,0)</f>
        <v xml:space="preserve">540201361 </v>
      </c>
      <c r="F180" s="3" t="s">
        <v>446</v>
      </c>
      <c r="G180" s="17">
        <f t="shared" ca="1" si="6"/>
        <v>87</v>
      </c>
      <c r="I180" s="15" t="str">
        <f>IF(VLOOKUP(A180,[2]ImportationMaterialProgrammingE!B$4:Y$400,24,0)&lt;&gt;"","Sim","Não")</f>
        <v>Não</v>
      </c>
      <c r="J180" s="15" t="str">
        <f>IF(VLOOKUP(A180,[2]ImportationMaterialProgrammingE!B$4:X$400,23,0)="DTA TRANSP",VLOOKUP(A180,[2]ImportationMaterialProgrammingE!B$4:V$400,21,0),"")</f>
        <v/>
      </c>
      <c r="K180" s="15" t="str">
        <f>IF(VLOOKUP(A180,[2]ImportationMaterialProgrammingE!B$4:Y$400,24,0)=0,"",VLOOKUP(A180,[2]ImportationMaterialProgrammingE!B$4:Y$400,24,0))</f>
        <v/>
      </c>
      <c r="M180" s="3" t="str">
        <f t="shared" si="7"/>
        <v/>
      </c>
      <c r="P180" s="16" t="str">
        <f>VLOOKUP(A180,[2]ImportationMaterialProgrammingE!B$4:AN$400,39,0)</f>
        <v xml:space="preserve">          </v>
      </c>
      <c r="R180" s="17" t="str">
        <f>VLOOKUP(A180,[2]ImportationMaterialProgrammingE!B$4:F$400,5,0)</f>
        <v/>
      </c>
      <c r="T180" s="18" t="str">
        <f t="shared" ca="1" si="8"/>
        <v/>
      </c>
      <c r="V180" s="15" t="str">
        <f>VLOOKUP(A180,[2]ImportationMaterialProgrammingE!B$4:X$400,23,0)</f>
        <v>SBL</v>
      </c>
      <c r="AA180" s="24"/>
      <c r="AB180" s="24"/>
      <c r="AC180" s="24"/>
      <c r="AD180" s="24"/>
    </row>
    <row r="181" spans="1:30" x14ac:dyDescent="0.25">
      <c r="A181" s="26">
        <v>80533944</v>
      </c>
      <c r="B181" s="27" t="s">
        <v>225</v>
      </c>
      <c r="C181" s="27" t="s">
        <v>167</v>
      </c>
      <c r="D181" s="15">
        <f>VLOOKUP(C181,[1]CC!D$3:P$20,12,0)</f>
        <v>44613</v>
      </c>
      <c r="E181" s="16" t="str">
        <f>VLOOKUP(A181,[2]ImportationMaterialProgrammingE!B$4:C$400,2,0)</f>
        <v xml:space="preserve">540201349 </v>
      </c>
      <c r="F181" s="3" t="s">
        <v>446</v>
      </c>
      <c r="G181" s="17">
        <f t="shared" ca="1" si="6"/>
        <v>87</v>
      </c>
      <c r="I181" s="15" t="str">
        <f>IF(VLOOKUP(A181,[2]ImportationMaterialProgrammingE!B$4:Y$400,24,0)&lt;&gt;"","Sim","Não")</f>
        <v>Não</v>
      </c>
      <c r="J181" s="15" t="str">
        <f>IF(VLOOKUP(A181,[2]ImportationMaterialProgrammingE!B$4:X$400,23,0)="DTA TRANSP",VLOOKUP(A181,[2]ImportationMaterialProgrammingE!B$4:V$400,21,0),"")</f>
        <v/>
      </c>
      <c r="K181" s="15" t="str">
        <f>IF(VLOOKUP(A181,[2]ImportationMaterialProgrammingE!B$4:Y$400,24,0)=0,"",VLOOKUP(A181,[2]ImportationMaterialProgrammingE!B$4:Y$400,24,0))</f>
        <v/>
      </c>
      <c r="M181" s="3" t="str">
        <f t="shared" si="7"/>
        <v/>
      </c>
      <c r="P181" s="16" t="str">
        <f>VLOOKUP(A181,[2]ImportationMaterialProgrammingE!B$4:AN$400,39,0)</f>
        <v xml:space="preserve">          </v>
      </c>
      <c r="R181" s="17" t="str">
        <f>VLOOKUP(A181,[2]ImportationMaterialProgrammingE!B$4:F$400,5,0)</f>
        <v/>
      </c>
      <c r="T181" s="18" t="str">
        <f t="shared" ca="1" si="8"/>
        <v/>
      </c>
      <c r="V181" s="15" t="str">
        <f>VLOOKUP(A181,[2]ImportationMaterialProgrammingE!B$4:X$400,23,0)</f>
        <v/>
      </c>
      <c r="AA181" s="24"/>
      <c r="AB181" s="24"/>
      <c r="AC181" s="24"/>
      <c r="AD181" s="24"/>
    </row>
    <row r="182" spans="1:30" x14ac:dyDescent="0.25">
      <c r="A182" s="26">
        <v>80533945</v>
      </c>
      <c r="B182" s="27" t="s">
        <v>226</v>
      </c>
      <c r="C182" s="27" t="s">
        <v>167</v>
      </c>
      <c r="D182" s="15">
        <f>VLOOKUP(C182,[1]CC!D$3:P$20,12,0)</f>
        <v>44613</v>
      </c>
      <c r="E182" s="16" t="str">
        <f>VLOOKUP(A182,[2]ImportationMaterialProgrammingE!B$4:C$400,2,0)</f>
        <v xml:space="preserve">540201350 </v>
      </c>
      <c r="F182" s="3" t="s">
        <v>446</v>
      </c>
      <c r="G182" s="17">
        <f t="shared" ca="1" si="6"/>
        <v>87</v>
      </c>
      <c r="I182" s="15" t="str">
        <f>IF(VLOOKUP(A182,[2]ImportationMaterialProgrammingE!B$4:Y$400,24,0)&lt;&gt;"","Sim","Não")</f>
        <v>Não</v>
      </c>
      <c r="J182" s="15" t="str">
        <f>IF(VLOOKUP(A182,[2]ImportationMaterialProgrammingE!B$4:X$400,23,0)="DTA TRANSP",VLOOKUP(A182,[2]ImportationMaterialProgrammingE!B$4:V$400,21,0),"")</f>
        <v/>
      </c>
      <c r="K182" s="15" t="str">
        <f>IF(VLOOKUP(A182,[2]ImportationMaterialProgrammingE!B$4:Y$400,24,0)=0,"",VLOOKUP(A182,[2]ImportationMaterialProgrammingE!B$4:Y$400,24,0))</f>
        <v/>
      </c>
      <c r="M182" s="3" t="str">
        <f t="shared" si="7"/>
        <v/>
      </c>
      <c r="P182" s="16" t="str">
        <f>VLOOKUP(A182,[2]ImportationMaterialProgrammingE!B$4:AN$400,39,0)</f>
        <v>2203508743</v>
      </c>
      <c r="R182" s="17" t="str">
        <f>VLOOKUP(A182,[2]ImportationMaterialProgrammingE!B$4:F$400,5,0)</f>
        <v>VERDE</v>
      </c>
      <c r="T182" s="18" t="str">
        <f t="shared" ca="1" si="8"/>
        <v/>
      </c>
      <c r="V182" s="15" t="str">
        <f>VLOOKUP(A182,[2]ImportationMaterialProgrammingE!B$4:X$400,23,0)</f>
        <v>MBB</v>
      </c>
      <c r="AA182" s="24"/>
      <c r="AB182" s="24"/>
      <c r="AC182" s="24"/>
      <c r="AD182" s="24"/>
    </row>
    <row r="183" spans="1:30" x14ac:dyDescent="0.25">
      <c r="A183" s="26">
        <v>80533946</v>
      </c>
      <c r="B183" s="27" t="s">
        <v>227</v>
      </c>
      <c r="C183" s="27" t="s">
        <v>167</v>
      </c>
      <c r="D183" s="15">
        <f>VLOOKUP(C183,[1]CC!D$3:P$20,12,0)</f>
        <v>44613</v>
      </c>
      <c r="E183" s="16" t="str">
        <f>VLOOKUP(A183,[2]ImportationMaterialProgrammingE!B$4:C$400,2,0)</f>
        <v xml:space="preserve">540201359 </v>
      </c>
      <c r="F183" s="3" t="s">
        <v>446</v>
      </c>
      <c r="G183" s="17">
        <f t="shared" ca="1" si="6"/>
        <v>87</v>
      </c>
      <c r="I183" s="15" t="str">
        <f>IF(VLOOKUP(A183,[2]ImportationMaterialProgrammingE!B$4:Y$400,24,0)&lt;&gt;"","Sim","Não")</f>
        <v>Não</v>
      </c>
      <c r="J183" s="15" t="str">
        <f>IF(VLOOKUP(A183,[2]ImportationMaterialProgrammingE!B$4:X$400,23,0)="DTA TRANSP",VLOOKUP(A183,[2]ImportationMaterialProgrammingE!B$4:V$400,21,0),"")</f>
        <v/>
      </c>
      <c r="K183" s="15" t="str">
        <f>IF(VLOOKUP(A183,[2]ImportationMaterialProgrammingE!B$4:Y$400,24,0)=0,"",VLOOKUP(A183,[2]ImportationMaterialProgrammingE!B$4:Y$400,24,0))</f>
        <v/>
      </c>
      <c r="M183" s="3" t="str">
        <f t="shared" si="7"/>
        <v/>
      </c>
      <c r="P183" s="16" t="str">
        <f>VLOOKUP(A183,[2]ImportationMaterialProgrammingE!B$4:AN$400,39,0)</f>
        <v xml:space="preserve">          </v>
      </c>
      <c r="R183" s="17" t="str">
        <f>VLOOKUP(A183,[2]ImportationMaterialProgrammingE!B$4:F$400,5,0)</f>
        <v/>
      </c>
      <c r="T183" s="18" t="str">
        <f t="shared" ca="1" si="8"/>
        <v/>
      </c>
      <c r="V183" s="15" t="str">
        <f>VLOOKUP(A183,[2]ImportationMaterialProgrammingE!B$4:X$400,23,0)</f>
        <v/>
      </c>
      <c r="AA183" s="24"/>
      <c r="AB183" s="24"/>
      <c r="AC183" s="24"/>
      <c r="AD183" s="24"/>
    </row>
    <row r="184" spans="1:30" x14ac:dyDescent="0.25">
      <c r="A184" s="26">
        <v>80533950</v>
      </c>
      <c r="B184" s="27" t="s">
        <v>228</v>
      </c>
      <c r="C184" s="27" t="s">
        <v>167</v>
      </c>
      <c r="D184" s="15">
        <f>VLOOKUP(C184,[1]CC!D$3:P$20,12,0)</f>
        <v>44613</v>
      </c>
      <c r="E184" s="16" t="str">
        <f>VLOOKUP(A184,[2]ImportationMaterialProgrammingE!B$4:C$400,2,0)</f>
        <v xml:space="preserve">540201362 </v>
      </c>
      <c r="F184" s="3" t="s">
        <v>446</v>
      </c>
      <c r="G184" s="17">
        <f t="shared" ca="1" si="6"/>
        <v>87</v>
      </c>
      <c r="I184" s="15" t="str">
        <f>IF(VLOOKUP(A184,[2]ImportationMaterialProgrammingE!B$4:Y$400,24,0)&lt;&gt;"","Sim","Não")</f>
        <v>Não</v>
      </c>
      <c r="J184" s="15" t="str">
        <f>IF(VLOOKUP(A184,[2]ImportationMaterialProgrammingE!B$4:X$400,23,0)="DTA TRANSP",VLOOKUP(A184,[2]ImportationMaterialProgrammingE!B$4:V$400,21,0),"")</f>
        <v/>
      </c>
      <c r="K184" s="15" t="str">
        <f>IF(VLOOKUP(A184,[2]ImportationMaterialProgrammingE!B$4:Y$400,24,0)=0,"",VLOOKUP(A184,[2]ImportationMaterialProgrammingE!B$4:Y$400,24,0))</f>
        <v/>
      </c>
      <c r="M184" s="3" t="str">
        <f t="shared" si="7"/>
        <v/>
      </c>
      <c r="P184" s="16" t="str">
        <f>VLOOKUP(A184,[2]ImportationMaterialProgrammingE!B$4:AN$400,39,0)</f>
        <v>2203608640</v>
      </c>
      <c r="R184" s="17" t="str">
        <f>VLOOKUP(A184,[2]ImportationMaterialProgrammingE!B$4:F$400,5,0)</f>
        <v>VERDE</v>
      </c>
      <c r="T184" s="18" t="str">
        <f t="shared" ca="1" si="8"/>
        <v/>
      </c>
      <c r="V184" s="15" t="str">
        <f>VLOOKUP(A184,[2]ImportationMaterialProgrammingE!B$4:X$400,23,0)</f>
        <v>MBB</v>
      </c>
      <c r="AA184" s="24"/>
      <c r="AB184" s="24"/>
      <c r="AC184" s="24"/>
      <c r="AD184" s="24"/>
    </row>
    <row r="185" spans="1:30" x14ac:dyDescent="0.25">
      <c r="A185" s="26">
        <v>80533955</v>
      </c>
      <c r="B185" s="27" t="s">
        <v>229</v>
      </c>
      <c r="C185" s="27" t="s">
        <v>167</v>
      </c>
      <c r="D185" s="15">
        <f>VLOOKUP(C185,[1]CC!D$3:P$20,12,0)</f>
        <v>44613</v>
      </c>
      <c r="E185" s="16" t="str">
        <f>VLOOKUP(A185,[2]ImportationMaterialProgrammingE!B$4:C$400,2,0)</f>
        <v xml:space="preserve">540201353 </v>
      </c>
      <c r="F185" s="3" t="s">
        <v>446</v>
      </c>
      <c r="G185" s="17">
        <f t="shared" ca="1" si="6"/>
        <v>87</v>
      </c>
      <c r="I185" s="15" t="str">
        <f>IF(VLOOKUP(A185,[2]ImportationMaterialProgrammingE!B$4:Y$400,24,0)&lt;&gt;"","Sim","Não")</f>
        <v>Não</v>
      </c>
      <c r="J185" s="15" t="str">
        <f>IF(VLOOKUP(A185,[2]ImportationMaterialProgrammingE!B$4:X$400,23,0)="DTA TRANSP",VLOOKUP(A185,[2]ImportationMaterialProgrammingE!B$4:V$400,21,0),"")</f>
        <v/>
      </c>
      <c r="K185" s="15" t="str">
        <f>IF(VLOOKUP(A185,[2]ImportationMaterialProgrammingE!B$4:Y$400,24,0)=0,"",VLOOKUP(A185,[2]ImportationMaterialProgrammingE!B$4:Y$400,24,0))</f>
        <v/>
      </c>
      <c r="M185" s="3" t="str">
        <f t="shared" si="7"/>
        <v/>
      </c>
      <c r="P185" s="16" t="str">
        <f>VLOOKUP(A185,[2]ImportationMaterialProgrammingE!B$4:AN$400,39,0)</f>
        <v>2203608675</v>
      </c>
      <c r="R185" s="17" t="str">
        <f>VLOOKUP(A185,[2]ImportationMaterialProgrammingE!B$4:F$400,5,0)</f>
        <v>VERDE</v>
      </c>
      <c r="T185" s="18" t="str">
        <f t="shared" ca="1" si="8"/>
        <v/>
      </c>
      <c r="V185" s="15" t="str">
        <f>VLOOKUP(A185,[2]ImportationMaterialProgrammingE!B$4:X$400,23,0)</f>
        <v>MBB</v>
      </c>
      <c r="AA185" s="24"/>
      <c r="AB185" s="24"/>
      <c r="AC185" s="24"/>
      <c r="AD185" s="24"/>
    </row>
    <row r="186" spans="1:30" x14ac:dyDescent="0.25">
      <c r="A186" s="26">
        <v>80533956</v>
      </c>
      <c r="B186" s="27" t="s">
        <v>230</v>
      </c>
      <c r="C186" s="27" t="s">
        <v>167</v>
      </c>
      <c r="D186" s="15">
        <f>VLOOKUP(C186,[1]CC!D$3:P$20,12,0)</f>
        <v>44613</v>
      </c>
      <c r="E186" s="16" t="str">
        <f>VLOOKUP(A186,[2]ImportationMaterialProgrammingE!B$4:C$400,2,0)</f>
        <v xml:space="preserve">540201351 </v>
      </c>
      <c r="F186" s="3" t="s">
        <v>446</v>
      </c>
      <c r="G186" s="17">
        <f t="shared" ca="1" si="6"/>
        <v>87</v>
      </c>
      <c r="I186" s="15" t="str">
        <f>IF(VLOOKUP(A186,[2]ImportationMaterialProgrammingE!B$4:Y$400,24,0)&lt;&gt;"","Sim","Não")</f>
        <v>Não</v>
      </c>
      <c r="J186" s="15" t="str">
        <f>IF(VLOOKUP(A186,[2]ImportationMaterialProgrammingE!B$4:X$400,23,0)="DTA TRANSP",VLOOKUP(A186,[2]ImportationMaterialProgrammingE!B$4:V$400,21,0),"")</f>
        <v/>
      </c>
      <c r="K186" s="15" t="str">
        <f>IF(VLOOKUP(A186,[2]ImportationMaterialProgrammingE!B$4:Y$400,24,0)=0,"",VLOOKUP(A186,[2]ImportationMaterialProgrammingE!B$4:Y$400,24,0))</f>
        <v/>
      </c>
      <c r="M186" s="3" t="str">
        <f t="shared" si="7"/>
        <v/>
      </c>
      <c r="P186" s="16" t="str">
        <f>VLOOKUP(A186,[2]ImportationMaterialProgrammingE!B$4:AN$400,39,0)</f>
        <v xml:space="preserve">          </v>
      </c>
      <c r="R186" s="17" t="str">
        <f>VLOOKUP(A186,[2]ImportationMaterialProgrammingE!B$4:F$400,5,0)</f>
        <v/>
      </c>
      <c r="T186" s="18" t="str">
        <f t="shared" ca="1" si="8"/>
        <v/>
      </c>
      <c r="V186" s="15" t="str">
        <f>VLOOKUP(A186,[2]ImportationMaterialProgrammingE!B$4:X$400,23,0)</f>
        <v/>
      </c>
      <c r="AA186" s="24"/>
      <c r="AB186" s="24"/>
      <c r="AC186" s="24"/>
      <c r="AD186" s="24"/>
    </row>
    <row r="187" spans="1:30" x14ac:dyDescent="0.25">
      <c r="A187" s="26">
        <v>80533957</v>
      </c>
      <c r="B187" s="27" t="s">
        <v>231</v>
      </c>
      <c r="C187" s="27" t="s">
        <v>167</v>
      </c>
      <c r="D187" s="15">
        <f>VLOOKUP(C187,[1]CC!D$3:P$20,12,0)</f>
        <v>44613</v>
      </c>
      <c r="E187" s="16" t="str">
        <f>VLOOKUP(A187,[2]ImportationMaterialProgrammingE!B$4:C$400,2,0)</f>
        <v xml:space="preserve">540201352 </v>
      </c>
      <c r="F187" s="3" t="s">
        <v>446</v>
      </c>
      <c r="G187" s="17">
        <f t="shared" ca="1" si="6"/>
        <v>87</v>
      </c>
      <c r="I187" s="15" t="str">
        <f>IF(VLOOKUP(A187,[2]ImportationMaterialProgrammingE!B$4:Y$400,24,0)&lt;&gt;"","Sim","Não")</f>
        <v>Não</v>
      </c>
      <c r="J187" s="15" t="str">
        <f>IF(VLOOKUP(A187,[2]ImportationMaterialProgrammingE!B$4:X$400,23,0)="DTA TRANSP",VLOOKUP(A187,[2]ImportationMaterialProgrammingE!B$4:V$400,21,0),"")</f>
        <v/>
      </c>
      <c r="K187" s="15" t="str">
        <f>IF(VLOOKUP(A187,[2]ImportationMaterialProgrammingE!B$4:Y$400,24,0)=0,"",VLOOKUP(A187,[2]ImportationMaterialProgrammingE!B$4:Y$400,24,0))</f>
        <v/>
      </c>
      <c r="M187" s="3" t="str">
        <f t="shared" si="7"/>
        <v/>
      </c>
      <c r="P187" s="16" t="str">
        <f>VLOOKUP(A187,[2]ImportationMaterialProgrammingE!B$4:AN$400,39,0)</f>
        <v xml:space="preserve">          </v>
      </c>
      <c r="R187" s="17" t="str">
        <f>VLOOKUP(A187,[2]ImportationMaterialProgrammingE!B$4:F$400,5,0)</f>
        <v/>
      </c>
      <c r="T187" s="18" t="str">
        <f t="shared" ca="1" si="8"/>
        <v/>
      </c>
      <c r="V187" s="15" t="str">
        <f>VLOOKUP(A187,[2]ImportationMaterialProgrammingE!B$4:X$400,23,0)</f>
        <v/>
      </c>
      <c r="AA187" s="24"/>
      <c r="AB187" s="24"/>
      <c r="AC187" s="24"/>
      <c r="AD187" s="24"/>
    </row>
    <row r="188" spans="1:30" x14ac:dyDescent="0.25">
      <c r="A188" s="26">
        <v>80533959</v>
      </c>
      <c r="B188" s="27" t="s">
        <v>232</v>
      </c>
      <c r="C188" s="27" t="s">
        <v>167</v>
      </c>
      <c r="D188" s="15">
        <f>VLOOKUP(C188,[1]CC!D$3:P$20,12,0)</f>
        <v>44613</v>
      </c>
      <c r="E188" s="16" t="str">
        <f>VLOOKUP(A188,[2]ImportationMaterialProgrammingE!B$4:C$400,2,0)</f>
        <v xml:space="preserve">540201355 </v>
      </c>
      <c r="F188" s="3" t="s">
        <v>446</v>
      </c>
      <c r="G188" s="17">
        <f t="shared" ca="1" si="6"/>
        <v>87</v>
      </c>
      <c r="I188" s="15" t="str">
        <f>IF(VLOOKUP(A188,[2]ImportationMaterialProgrammingE!B$4:Y$400,24,0)&lt;&gt;"","Sim","Não")</f>
        <v>Não</v>
      </c>
      <c r="J188" s="15" t="str">
        <f>IF(VLOOKUP(A188,[2]ImportationMaterialProgrammingE!B$4:X$400,23,0)="DTA TRANSP",VLOOKUP(A188,[2]ImportationMaterialProgrammingE!B$4:V$400,21,0),"")</f>
        <v/>
      </c>
      <c r="K188" s="15" t="str">
        <f>IF(VLOOKUP(A188,[2]ImportationMaterialProgrammingE!B$4:Y$400,24,0)=0,"",VLOOKUP(A188,[2]ImportationMaterialProgrammingE!B$4:Y$400,24,0))</f>
        <v/>
      </c>
      <c r="M188" s="3" t="str">
        <f t="shared" si="7"/>
        <v/>
      </c>
      <c r="P188" s="16" t="str">
        <f>VLOOKUP(A188,[2]ImportationMaterialProgrammingE!B$4:AN$400,39,0)</f>
        <v xml:space="preserve">          </v>
      </c>
      <c r="R188" s="17" t="str">
        <f>VLOOKUP(A188,[2]ImportationMaterialProgrammingE!B$4:F$400,5,0)</f>
        <v/>
      </c>
      <c r="T188" s="18" t="str">
        <f t="shared" ca="1" si="8"/>
        <v/>
      </c>
      <c r="V188" s="15" t="str">
        <f>VLOOKUP(A188,[2]ImportationMaterialProgrammingE!B$4:X$400,23,0)</f>
        <v/>
      </c>
      <c r="AA188" s="24"/>
      <c r="AB188" s="24"/>
      <c r="AC188" s="24"/>
      <c r="AD188" s="24"/>
    </row>
    <row r="189" spans="1:30" x14ac:dyDescent="0.25">
      <c r="A189" s="26">
        <v>80533960</v>
      </c>
      <c r="B189" s="27" t="s">
        <v>233</v>
      </c>
      <c r="C189" s="27" t="s">
        <v>167</v>
      </c>
      <c r="D189" s="15">
        <f>VLOOKUP(C189,[1]CC!D$3:P$20,12,0)</f>
        <v>44613</v>
      </c>
      <c r="E189" s="16" t="str">
        <f>VLOOKUP(A189,[2]ImportationMaterialProgrammingE!B$4:C$400,2,0)</f>
        <v xml:space="preserve">540201354 </v>
      </c>
      <c r="F189" s="3" t="s">
        <v>446</v>
      </c>
      <c r="G189" s="17">
        <f t="shared" ca="1" si="6"/>
        <v>87</v>
      </c>
      <c r="I189" s="15" t="str">
        <f>IF(VLOOKUP(A189,[2]ImportationMaterialProgrammingE!B$4:Y$400,24,0)&lt;&gt;"","Sim","Não")</f>
        <v>Não</v>
      </c>
      <c r="J189" s="15" t="str">
        <f>IF(VLOOKUP(A189,[2]ImportationMaterialProgrammingE!B$4:X$400,23,0)="DTA TRANSP",VLOOKUP(A189,[2]ImportationMaterialProgrammingE!B$4:V$400,21,0),"")</f>
        <v/>
      </c>
      <c r="K189" s="15" t="str">
        <f>IF(VLOOKUP(A189,[2]ImportationMaterialProgrammingE!B$4:Y$400,24,0)=0,"",VLOOKUP(A189,[2]ImportationMaterialProgrammingE!B$4:Y$400,24,0))</f>
        <v/>
      </c>
      <c r="M189" s="3" t="str">
        <f t="shared" si="7"/>
        <v/>
      </c>
      <c r="P189" s="16" t="str">
        <f>VLOOKUP(A189,[2]ImportationMaterialProgrammingE!B$4:AN$400,39,0)</f>
        <v xml:space="preserve">          </v>
      </c>
      <c r="R189" s="17" t="str">
        <f>VLOOKUP(A189,[2]ImportationMaterialProgrammingE!B$4:F$400,5,0)</f>
        <v/>
      </c>
      <c r="T189" s="18" t="str">
        <f t="shared" ca="1" si="8"/>
        <v/>
      </c>
      <c r="V189" s="15" t="str">
        <f>VLOOKUP(A189,[2]ImportationMaterialProgrammingE!B$4:X$400,23,0)</f>
        <v/>
      </c>
      <c r="AA189" s="24"/>
      <c r="AB189" s="24"/>
      <c r="AC189" s="24"/>
      <c r="AD189" s="24"/>
    </row>
    <row r="190" spans="1:30" x14ac:dyDescent="0.25">
      <c r="A190" s="26">
        <v>80533961</v>
      </c>
      <c r="B190" s="27" t="s">
        <v>234</v>
      </c>
      <c r="C190" s="27" t="s">
        <v>167</v>
      </c>
      <c r="D190" s="15">
        <f>VLOOKUP(C190,[1]CC!D$3:P$20,12,0)</f>
        <v>44613</v>
      </c>
      <c r="E190" s="16" t="str">
        <f>VLOOKUP(A190,[2]ImportationMaterialProgrammingE!B$4:C$400,2,0)</f>
        <v xml:space="preserve">540201356 </v>
      </c>
      <c r="F190" s="3" t="s">
        <v>446</v>
      </c>
      <c r="G190" s="17">
        <f t="shared" ca="1" si="6"/>
        <v>87</v>
      </c>
      <c r="I190" s="15" t="str">
        <f>IF(VLOOKUP(A190,[2]ImportationMaterialProgrammingE!B$4:Y$400,24,0)&lt;&gt;"","Sim","Não")</f>
        <v>Não</v>
      </c>
      <c r="J190" s="15" t="str">
        <f>IF(VLOOKUP(A190,[2]ImportationMaterialProgrammingE!B$4:X$400,23,0)="DTA TRANSP",VLOOKUP(A190,[2]ImportationMaterialProgrammingE!B$4:V$400,21,0),"")</f>
        <v/>
      </c>
      <c r="K190" s="15" t="str">
        <f>IF(VLOOKUP(A190,[2]ImportationMaterialProgrammingE!B$4:Y$400,24,0)=0,"",VLOOKUP(A190,[2]ImportationMaterialProgrammingE!B$4:Y$400,24,0))</f>
        <v/>
      </c>
      <c r="M190" s="3" t="str">
        <f t="shared" si="7"/>
        <v/>
      </c>
      <c r="P190" s="16" t="str">
        <f>VLOOKUP(A190,[2]ImportationMaterialProgrammingE!B$4:AN$400,39,0)</f>
        <v xml:space="preserve">          </v>
      </c>
      <c r="R190" s="17" t="str">
        <f>VLOOKUP(A190,[2]ImportationMaterialProgrammingE!B$4:F$400,5,0)</f>
        <v/>
      </c>
      <c r="T190" s="18" t="str">
        <f t="shared" ca="1" si="8"/>
        <v/>
      </c>
      <c r="V190" s="15" t="str">
        <f>VLOOKUP(A190,[2]ImportationMaterialProgrammingE!B$4:X$400,23,0)</f>
        <v/>
      </c>
      <c r="AA190" s="24"/>
      <c r="AB190" s="24"/>
      <c r="AC190" s="24"/>
      <c r="AD190" s="24"/>
    </row>
    <row r="191" spans="1:30" x14ac:dyDescent="0.25">
      <c r="A191" s="26">
        <v>80533964</v>
      </c>
      <c r="B191" s="27" t="s">
        <v>235</v>
      </c>
      <c r="C191" s="27" t="s">
        <v>167</v>
      </c>
      <c r="D191" s="15">
        <f>VLOOKUP(C191,[1]CC!D$3:P$20,12,0)</f>
        <v>44613</v>
      </c>
      <c r="E191" s="16" t="str">
        <f>VLOOKUP(A191,[2]ImportationMaterialProgrammingE!B$4:C$400,2,0)</f>
        <v xml:space="preserve">540201130 </v>
      </c>
      <c r="F191" s="3" t="s">
        <v>446</v>
      </c>
      <c r="G191" s="17">
        <f t="shared" ca="1" si="6"/>
        <v>87</v>
      </c>
      <c r="I191" s="15" t="str">
        <f>IF(VLOOKUP(A191,[2]ImportationMaterialProgrammingE!B$4:Y$400,24,0)&lt;&gt;"","Sim","Não")</f>
        <v>Não</v>
      </c>
      <c r="J191" s="15" t="str">
        <f>IF(VLOOKUP(A191,[2]ImportationMaterialProgrammingE!B$4:X$400,23,0)="DTA TRANSP",VLOOKUP(A191,[2]ImportationMaterialProgrammingE!B$4:V$400,21,0),"")</f>
        <v/>
      </c>
      <c r="K191" s="15" t="str">
        <f>IF(VLOOKUP(A191,[2]ImportationMaterialProgrammingE!B$4:Y$400,24,0)=0,"",VLOOKUP(A191,[2]ImportationMaterialProgrammingE!B$4:Y$400,24,0))</f>
        <v/>
      </c>
      <c r="M191" s="3" t="str">
        <f t="shared" si="7"/>
        <v/>
      </c>
      <c r="P191" s="16" t="str">
        <f>VLOOKUP(A191,[2]ImportationMaterialProgrammingE!B$4:AN$400,39,0)</f>
        <v xml:space="preserve">          </v>
      </c>
      <c r="R191" s="17" t="str">
        <f>VLOOKUP(A191,[2]ImportationMaterialProgrammingE!B$4:F$400,5,0)</f>
        <v/>
      </c>
      <c r="T191" s="18" t="str">
        <f t="shared" ca="1" si="8"/>
        <v/>
      </c>
      <c r="V191" s="15" t="str">
        <f>VLOOKUP(A191,[2]ImportationMaterialProgrammingE!B$4:X$400,23,0)</f>
        <v/>
      </c>
      <c r="AA191" s="24"/>
      <c r="AB191" s="24"/>
      <c r="AC191" s="24"/>
      <c r="AD191" s="24"/>
    </row>
    <row r="192" spans="1:30" x14ac:dyDescent="0.25">
      <c r="A192" s="26">
        <v>80533972</v>
      </c>
      <c r="B192" s="27" t="s">
        <v>236</v>
      </c>
      <c r="C192" s="27" t="s">
        <v>167</v>
      </c>
      <c r="D192" s="15">
        <f>VLOOKUP(C192,[1]CC!D$3:P$20,12,0)</f>
        <v>44613</v>
      </c>
      <c r="E192" s="16" t="str">
        <f>VLOOKUP(A192,[2]ImportationMaterialProgrammingE!B$4:C$400,2,0)</f>
        <v xml:space="preserve">540201357 </v>
      </c>
      <c r="F192" s="3" t="s">
        <v>446</v>
      </c>
      <c r="G192" s="17">
        <f t="shared" ca="1" si="6"/>
        <v>87</v>
      </c>
      <c r="I192" s="15" t="str">
        <f>IF(VLOOKUP(A192,[2]ImportationMaterialProgrammingE!B$4:Y$400,24,0)&lt;&gt;"","Sim","Não")</f>
        <v>Não</v>
      </c>
      <c r="J192" s="15" t="str">
        <f>IF(VLOOKUP(A192,[2]ImportationMaterialProgrammingE!B$4:X$400,23,0)="DTA TRANSP",VLOOKUP(A192,[2]ImportationMaterialProgrammingE!B$4:V$400,21,0),"")</f>
        <v/>
      </c>
      <c r="K192" s="15" t="str">
        <f>IF(VLOOKUP(A192,[2]ImportationMaterialProgrammingE!B$4:Y$400,24,0)=0,"",VLOOKUP(A192,[2]ImportationMaterialProgrammingE!B$4:Y$400,24,0))</f>
        <v/>
      </c>
      <c r="M192" s="3" t="str">
        <f t="shared" si="7"/>
        <v/>
      </c>
      <c r="P192" s="16" t="str">
        <f>VLOOKUP(A192,[2]ImportationMaterialProgrammingE!B$4:AN$400,39,0)</f>
        <v xml:space="preserve">          </v>
      </c>
      <c r="R192" s="17" t="str">
        <f>VLOOKUP(A192,[2]ImportationMaterialProgrammingE!B$4:F$400,5,0)</f>
        <v/>
      </c>
      <c r="T192" s="18" t="str">
        <f t="shared" ca="1" si="8"/>
        <v/>
      </c>
      <c r="V192" s="15" t="str">
        <f>VLOOKUP(A192,[2]ImportationMaterialProgrammingE!B$4:X$400,23,0)</f>
        <v>SBL</v>
      </c>
      <c r="AA192" s="24"/>
      <c r="AB192" s="24"/>
      <c r="AC192" s="24"/>
      <c r="AD192" s="24"/>
    </row>
    <row r="193" spans="1:30" x14ac:dyDescent="0.25">
      <c r="A193" s="26">
        <v>80533975</v>
      </c>
      <c r="B193" s="27" t="s">
        <v>237</v>
      </c>
      <c r="C193" s="27" t="s">
        <v>167</v>
      </c>
      <c r="D193" s="15">
        <f>VLOOKUP(C193,[1]CC!D$3:P$20,12,0)</f>
        <v>44613</v>
      </c>
      <c r="E193" s="16" t="str">
        <f>VLOOKUP(A193,[2]ImportationMaterialProgrammingE!B$4:C$400,2,0)</f>
        <v xml:space="preserve">540201358 </v>
      </c>
      <c r="F193" s="3" t="s">
        <v>446</v>
      </c>
      <c r="G193" s="17">
        <f t="shared" ca="1" si="6"/>
        <v>87</v>
      </c>
      <c r="I193" s="15" t="str">
        <f>IF(VLOOKUP(A193,[2]ImportationMaterialProgrammingE!B$4:Y$400,24,0)&lt;&gt;"","Sim","Não")</f>
        <v>Não</v>
      </c>
      <c r="J193" s="15" t="str">
        <f>IF(VLOOKUP(A193,[2]ImportationMaterialProgrammingE!B$4:X$400,23,0)="DTA TRANSP",VLOOKUP(A193,[2]ImportationMaterialProgrammingE!B$4:V$400,21,0),"")</f>
        <v/>
      </c>
      <c r="K193" s="15" t="str">
        <f>IF(VLOOKUP(A193,[2]ImportationMaterialProgrammingE!B$4:Y$400,24,0)=0,"",VLOOKUP(A193,[2]ImportationMaterialProgrammingE!B$4:Y$400,24,0))</f>
        <v/>
      </c>
      <c r="M193" s="3" t="str">
        <f t="shared" si="7"/>
        <v/>
      </c>
      <c r="P193" s="16" t="str">
        <f>VLOOKUP(A193,[2]ImportationMaterialProgrammingE!B$4:AN$400,39,0)</f>
        <v xml:space="preserve">          </v>
      </c>
      <c r="R193" s="17" t="str">
        <f>VLOOKUP(A193,[2]ImportationMaterialProgrammingE!B$4:F$400,5,0)</f>
        <v/>
      </c>
      <c r="T193" s="18" t="str">
        <f t="shared" ca="1" si="8"/>
        <v/>
      </c>
      <c r="V193" s="15" t="str">
        <f>VLOOKUP(A193,[2]ImportationMaterialProgrammingE!B$4:X$400,23,0)</f>
        <v/>
      </c>
      <c r="AA193" s="24"/>
      <c r="AB193" s="24"/>
      <c r="AC193" s="24"/>
      <c r="AD193" s="24"/>
    </row>
    <row r="194" spans="1:30" x14ac:dyDescent="0.25">
      <c r="A194" s="26">
        <v>80533978</v>
      </c>
      <c r="B194" s="27" t="s">
        <v>238</v>
      </c>
      <c r="C194" s="27" t="s">
        <v>167</v>
      </c>
      <c r="D194" s="15">
        <f>VLOOKUP(C194,[1]CC!D$3:P$20,12,0)</f>
        <v>44613</v>
      </c>
      <c r="E194" s="16" t="str">
        <f>VLOOKUP(A194,[2]ImportationMaterialProgrammingE!B$4:C$400,2,0)</f>
        <v xml:space="preserve">540201135 </v>
      </c>
      <c r="F194" s="3" t="s">
        <v>446</v>
      </c>
      <c r="G194" s="17">
        <f t="shared" ca="1" si="6"/>
        <v>87</v>
      </c>
      <c r="I194" s="15" t="str">
        <f>IF(VLOOKUP(A194,[2]ImportationMaterialProgrammingE!B$4:Y$400,24,0)&lt;&gt;"","Sim","Não")</f>
        <v>Não</v>
      </c>
      <c r="J194" s="15" t="str">
        <f>IF(VLOOKUP(A194,[2]ImportationMaterialProgrammingE!B$4:X$400,23,0)="DTA TRANSP",VLOOKUP(A194,[2]ImportationMaterialProgrammingE!B$4:V$400,21,0),"")</f>
        <v>07/03/2022</v>
      </c>
      <c r="K194" s="15" t="str">
        <f>IF(VLOOKUP(A194,[2]ImportationMaterialProgrammingE!B$4:Y$400,24,0)=0,"",VLOOKUP(A194,[2]ImportationMaterialProgrammingE!B$4:Y$400,24,0))</f>
        <v/>
      </c>
      <c r="M194" s="3" t="str">
        <f t="shared" si="7"/>
        <v/>
      </c>
      <c r="P194" s="16" t="str">
        <f>VLOOKUP(A194,[2]ImportationMaterialProgrammingE!B$4:AN$400,39,0)</f>
        <v xml:space="preserve">          </v>
      </c>
      <c r="R194" s="17" t="str">
        <f>VLOOKUP(A194,[2]ImportationMaterialProgrammingE!B$4:F$400,5,0)</f>
        <v/>
      </c>
      <c r="T194" s="18" t="str">
        <f t="shared" ca="1" si="8"/>
        <v/>
      </c>
      <c r="V194" s="15" t="str">
        <f>VLOOKUP(A194,[2]ImportationMaterialProgrammingE!B$4:X$400,23,0)</f>
        <v>DTA TRANSP</v>
      </c>
      <c r="AA194" s="24"/>
      <c r="AB194" s="24"/>
      <c r="AC194" s="24"/>
      <c r="AD194" s="24"/>
    </row>
    <row r="195" spans="1:30" x14ac:dyDescent="0.25">
      <c r="A195" s="26">
        <v>80534020</v>
      </c>
      <c r="B195" s="27" t="s">
        <v>239</v>
      </c>
      <c r="C195" s="27" t="s">
        <v>167</v>
      </c>
      <c r="D195" s="15">
        <f>VLOOKUP(C195,[1]CC!D$3:P$20,12,0)</f>
        <v>44613</v>
      </c>
      <c r="E195" s="16" t="str">
        <f>VLOOKUP(A195,[2]ImportationMaterialProgrammingE!B$4:C$400,2,0)</f>
        <v xml:space="preserve">540201198 </v>
      </c>
      <c r="F195" s="3" t="s">
        <v>446</v>
      </c>
      <c r="G195" s="17">
        <f t="shared" ca="1" si="6"/>
        <v>87</v>
      </c>
      <c r="I195" s="15" t="str">
        <f>IF(VLOOKUP(A195,[2]ImportationMaterialProgrammingE!B$4:Y$400,24,0)&lt;&gt;"","Sim","Não")</f>
        <v>Não</v>
      </c>
      <c r="J195" s="15" t="str">
        <f>IF(VLOOKUP(A195,[2]ImportationMaterialProgrammingE!B$4:X$400,23,0)="DTA TRANSP",VLOOKUP(A195,[2]ImportationMaterialProgrammingE!B$4:V$400,21,0),"")</f>
        <v/>
      </c>
      <c r="K195" s="15" t="str">
        <f>IF(VLOOKUP(A195,[2]ImportationMaterialProgrammingE!B$4:Y$400,24,0)=0,"",VLOOKUP(A195,[2]ImportationMaterialProgrammingE!B$4:Y$400,24,0))</f>
        <v/>
      </c>
      <c r="M195" s="3" t="str">
        <f t="shared" si="7"/>
        <v/>
      </c>
      <c r="P195" s="16" t="str">
        <f>VLOOKUP(A195,[2]ImportationMaterialProgrammingE!B$4:AN$400,39,0)</f>
        <v xml:space="preserve">          </v>
      </c>
      <c r="R195" s="17" t="str">
        <f>VLOOKUP(A195,[2]ImportationMaterialProgrammingE!B$4:F$400,5,0)</f>
        <v/>
      </c>
      <c r="T195" s="18" t="str">
        <f t="shared" ca="1" si="8"/>
        <v/>
      </c>
      <c r="V195" s="15" t="str">
        <f>VLOOKUP(A195,[2]ImportationMaterialProgrammingE!B$4:X$400,23,0)</f>
        <v/>
      </c>
      <c r="AA195" s="24"/>
      <c r="AB195" s="24"/>
      <c r="AC195" s="24"/>
      <c r="AD195" s="24"/>
    </row>
    <row r="196" spans="1:30" x14ac:dyDescent="0.25">
      <c r="A196" s="26">
        <v>80534053</v>
      </c>
      <c r="B196" s="27" t="s">
        <v>240</v>
      </c>
      <c r="C196" s="27" t="s">
        <v>167</v>
      </c>
      <c r="D196" s="15">
        <f>VLOOKUP(C196,[1]CC!D$3:P$20,12,0)</f>
        <v>44613</v>
      </c>
      <c r="E196" s="16" t="str">
        <f>VLOOKUP(A196,[2]ImportationMaterialProgrammingE!B$4:C$400,2,0)</f>
        <v xml:space="preserve">540201363 </v>
      </c>
      <c r="F196" s="3" t="s">
        <v>446</v>
      </c>
      <c r="G196" s="17">
        <f t="shared" ca="1" si="6"/>
        <v>87</v>
      </c>
      <c r="I196" s="15" t="str">
        <f>IF(VLOOKUP(A196,[2]ImportationMaterialProgrammingE!B$4:Y$400,24,0)&lt;&gt;"","Sim","Não")</f>
        <v>Não</v>
      </c>
      <c r="J196" s="15" t="str">
        <f>IF(VLOOKUP(A196,[2]ImportationMaterialProgrammingE!B$4:X$400,23,0)="DTA TRANSP",VLOOKUP(A196,[2]ImportationMaterialProgrammingE!B$4:V$400,21,0),"")</f>
        <v/>
      </c>
      <c r="K196" s="15" t="str">
        <f>IF(VLOOKUP(A196,[2]ImportationMaterialProgrammingE!B$4:Y$400,24,0)=0,"",VLOOKUP(A196,[2]ImportationMaterialProgrammingE!B$4:Y$400,24,0))</f>
        <v/>
      </c>
      <c r="M196" s="3" t="str">
        <f t="shared" si="7"/>
        <v/>
      </c>
      <c r="P196" s="16" t="str">
        <f>VLOOKUP(A196,[2]ImportationMaterialProgrammingE!B$4:AN$400,39,0)</f>
        <v>2203508727</v>
      </c>
      <c r="R196" s="17" t="str">
        <f>VLOOKUP(A196,[2]ImportationMaterialProgrammingE!B$4:F$400,5,0)</f>
        <v>VERDE</v>
      </c>
      <c r="T196" s="18" t="str">
        <f t="shared" ca="1" si="8"/>
        <v/>
      </c>
      <c r="V196" s="15" t="str">
        <f>VLOOKUP(A196,[2]ImportationMaterialProgrammingE!B$4:X$400,23,0)</f>
        <v>MBB</v>
      </c>
      <c r="AA196" s="24"/>
      <c r="AB196" s="24"/>
      <c r="AC196" s="24"/>
      <c r="AD196" s="24"/>
    </row>
    <row r="197" spans="1:30" x14ac:dyDescent="0.25">
      <c r="A197" s="26">
        <v>80534058</v>
      </c>
      <c r="B197" s="27" t="s">
        <v>241</v>
      </c>
      <c r="C197" s="27" t="s">
        <v>167</v>
      </c>
      <c r="D197" s="15">
        <f>VLOOKUP(C197,[1]CC!D$3:P$20,12,0)</f>
        <v>44613</v>
      </c>
      <c r="E197" s="16" t="str">
        <f>VLOOKUP(A197,[2]ImportationMaterialProgrammingE!B$4:C$400,2,0)</f>
        <v xml:space="preserve">540201364 </v>
      </c>
      <c r="F197" s="3" t="s">
        <v>446</v>
      </c>
      <c r="G197" s="17">
        <f t="shared" ref="G197:G260" ca="1" si="9">IFERROR(IF(D197&gt;K197,90-_xlfn.DAYS(NOW(),D197),90-_xlfn.DAYS(NOW(),K197)),90-_xlfn.DAYS(NOW(),D197))</f>
        <v>87</v>
      </c>
      <c r="I197" s="15" t="str">
        <f>IF(VLOOKUP(A197,[2]ImportationMaterialProgrammingE!B$4:Y$400,24,0)&lt;&gt;"","Sim","Não")</f>
        <v>Não</v>
      </c>
      <c r="J197" s="15" t="str">
        <f>IF(VLOOKUP(A197,[2]ImportationMaterialProgrammingE!B$4:X$400,23,0)="DTA TRANSP",VLOOKUP(A197,[2]ImportationMaterialProgrammingE!B$4:V$400,21,0),"")</f>
        <v/>
      </c>
      <c r="K197" s="15" t="str">
        <f>IF(VLOOKUP(A197,[2]ImportationMaterialProgrammingE!B$4:Y$400,24,0)=0,"",VLOOKUP(A197,[2]ImportationMaterialProgrammingE!B$4:Y$400,24,0))</f>
        <v/>
      </c>
      <c r="M197" s="3" t="str">
        <f t="shared" ref="M197:M260" si="10">IF(AND(L197&gt;=-0.1,L197&lt;=0.1,L197&lt;&gt;""),"Remover bloqueio","")</f>
        <v/>
      </c>
      <c r="P197" s="16" t="str">
        <f>VLOOKUP(A197,[2]ImportationMaterialProgrammingE!B$4:AN$400,39,0)</f>
        <v xml:space="preserve">          </v>
      </c>
      <c r="R197" s="17" t="str">
        <f>VLOOKUP(A197,[2]ImportationMaterialProgrammingE!B$4:F$400,5,0)</f>
        <v/>
      </c>
      <c r="T197" s="18" t="str">
        <f t="shared" ref="T197:T260" ca="1" si="11">IF(S197&lt;&gt;"",15-_xlfn.DAYS(NOW(),S197),"")</f>
        <v/>
      </c>
      <c r="V197" s="15" t="str">
        <f>VLOOKUP(A197,[2]ImportationMaterialProgrammingE!B$4:X$400,23,0)</f>
        <v/>
      </c>
      <c r="AA197" s="24"/>
      <c r="AB197" s="24"/>
      <c r="AC197" s="24"/>
      <c r="AD197" s="24"/>
    </row>
    <row r="198" spans="1:30" x14ac:dyDescent="0.25">
      <c r="A198" s="26">
        <v>80534059</v>
      </c>
      <c r="B198" s="27" t="s">
        <v>242</v>
      </c>
      <c r="C198" s="27" t="s">
        <v>167</v>
      </c>
      <c r="D198" s="15">
        <f>VLOOKUP(C198,[1]CC!D$3:P$20,12,0)</f>
        <v>44613</v>
      </c>
      <c r="E198" s="16" t="str">
        <f>VLOOKUP(A198,[2]ImportationMaterialProgrammingE!B$4:C$400,2,0)</f>
        <v xml:space="preserve">540201159 </v>
      </c>
      <c r="F198" s="3" t="s">
        <v>446</v>
      </c>
      <c r="G198" s="17">
        <f t="shared" ca="1" si="9"/>
        <v>87</v>
      </c>
      <c r="I198" s="15" t="str">
        <f>IF(VLOOKUP(A198,[2]ImportationMaterialProgrammingE!B$4:Y$400,24,0)&lt;&gt;"","Sim","Não")</f>
        <v>Não</v>
      </c>
      <c r="J198" s="15" t="str">
        <f>IF(VLOOKUP(A198,[2]ImportationMaterialProgrammingE!B$4:X$400,23,0)="DTA TRANSP",VLOOKUP(A198,[2]ImportationMaterialProgrammingE!B$4:V$400,21,0),"")</f>
        <v>07/03/2022</v>
      </c>
      <c r="K198" s="15" t="str">
        <f>IF(VLOOKUP(A198,[2]ImportationMaterialProgrammingE!B$4:Y$400,24,0)=0,"",VLOOKUP(A198,[2]ImportationMaterialProgrammingE!B$4:Y$400,24,0))</f>
        <v/>
      </c>
      <c r="M198" s="3" t="str">
        <f t="shared" si="10"/>
        <v/>
      </c>
      <c r="P198" s="16" t="str">
        <f>VLOOKUP(A198,[2]ImportationMaterialProgrammingE!B$4:AN$400,39,0)</f>
        <v xml:space="preserve">          </v>
      </c>
      <c r="R198" s="17" t="str">
        <f>VLOOKUP(A198,[2]ImportationMaterialProgrammingE!B$4:F$400,5,0)</f>
        <v/>
      </c>
      <c r="T198" s="18" t="str">
        <f t="shared" ca="1" si="11"/>
        <v/>
      </c>
      <c r="V198" s="15" t="str">
        <f>VLOOKUP(A198,[2]ImportationMaterialProgrammingE!B$4:X$400,23,0)</f>
        <v>DTA TRANSP</v>
      </c>
      <c r="AA198" s="24"/>
      <c r="AB198" s="24"/>
      <c r="AC198" s="24"/>
      <c r="AD198" s="24"/>
    </row>
    <row r="199" spans="1:30" x14ac:dyDescent="0.25">
      <c r="A199" s="26">
        <v>80534084</v>
      </c>
      <c r="B199" s="27" t="s">
        <v>243</v>
      </c>
      <c r="C199" s="27" t="s">
        <v>167</v>
      </c>
      <c r="D199" s="15">
        <f>VLOOKUP(C199,[1]CC!D$3:P$20,12,0)</f>
        <v>44613</v>
      </c>
      <c r="E199" s="16" t="str">
        <f>VLOOKUP(A199,[2]ImportationMaterialProgrammingE!B$4:C$400,2,0)</f>
        <v xml:space="preserve">540201162 </v>
      </c>
      <c r="F199" s="3" t="s">
        <v>446</v>
      </c>
      <c r="G199" s="17">
        <f t="shared" ca="1" si="9"/>
        <v>87</v>
      </c>
      <c r="I199" s="15" t="str">
        <f>IF(VLOOKUP(A199,[2]ImportationMaterialProgrammingE!B$4:Y$400,24,0)&lt;&gt;"","Sim","Não")</f>
        <v>Não</v>
      </c>
      <c r="J199" s="15" t="str">
        <f>IF(VLOOKUP(A199,[2]ImportationMaterialProgrammingE!B$4:X$400,23,0)="DTA TRANSP",VLOOKUP(A199,[2]ImportationMaterialProgrammingE!B$4:V$400,21,0),"")</f>
        <v/>
      </c>
      <c r="K199" s="15" t="str">
        <f>IF(VLOOKUP(A199,[2]ImportationMaterialProgrammingE!B$4:Y$400,24,0)=0,"",VLOOKUP(A199,[2]ImportationMaterialProgrammingE!B$4:Y$400,24,0))</f>
        <v/>
      </c>
      <c r="M199" s="3" t="str">
        <f t="shared" si="10"/>
        <v/>
      </c>
      <c r="P199" s="16" t="str">
        <f>VLOOKUP(A199,[2]ImportationMaterialProgrammingE!B$4:AN$400,39,0)</f>
        <v>2203512104</v>
      </c>
      <c r="R199" s="17" t="str">
        <f>VLOOKUP(A199,[2]ImportationMaterialProgrammingE!B$4:F$400,5,0)</f>
        <v>VERDE</v>
      </c>
      <c r="T199" s="18" t="str">
        <f t="shared" ca="1" si="11"/>
        <v/>
      </c>
      <c r="V199" s="15" t="str">
        <f>VLOOKUP(A199,[2]ImportationMaterialProgrammingE!B$4:X$400,23,0)</f>
        <v>SBL</v>
      </c>
      <c r="AA199" s="24"/>
      <c r="AB199" s="24"/>
      <c r="AC199" s="24"/>
      <c r="AD199" s="24"/>
    </row>
    <row r="200" spans="1:30" x14ac:dyDescent="0.25">
      <c r="A200" s="26">
        <v>80534090</v>
      </c>
      <c r="B200" s="27" t="s">
        <v>244</v>
      </c>
      <c r="C200" s="27" t="s">
        <v>167</v>
      </c>
      <c r="D200" s="15">
        <f>VLOOKUP(C200,[1]CC!D$3:P$20,12,0)</f>
        <v>44613</v>
      </c>
      <c r="E200" s="16" t="str">
        <f>VLOOKUP(A200,[2]ImportationMaterialProgrammingE!B$4:C$400,2,0)</f>
        <v xml:space="preserve">540201161 </v>
      </c>
      <c r="F200" s="3" t="s">
        <v>446</v>
      </c>
      <c r="G200" s="17">
        <f t="shared" ca="1" si="9"/>
        <v>87</v>
      </c>
      <c r="I200" s="15" t="str">
        <f>IF(VLOOKUP(A200,[2]ImportationMaterialProgrammingE!B$4:Y$400,24,0)&lt;&gt;"","Sim","Não")</f>
        <v>Não</v>
      </c>
      <c r="J200" s="15" t="str">
        <f>IF(VLOOKUP(A200,[2]ImportationMaterialProgrammingE!B$4:X$400,23,0)="DTA TRANSP",VLOOKUP(A200,[2]ImportationMaterialProgrammingE!B$4:V$400,21,0),"")</f>
        <v>07/03/2022</v>
      </c>
      <c r="K200" s="15" t="str">
        <f>IF(VLOOKUP(A200,[2]ImportationMaterialProgrammingE!B$4:Y$400,24,0)=0,"",VLOOKUP(A200,[2]ImportationMaterialProgrammingE!B$4:Y$400,24,0))</f>
        <v/>
      </c>
      <c r="M200" s="3" t="str">
        <f t="shared" si="10"/>
        <v/>
      </c>
      <c r="P200" s="16" t="str">
        <f>VLOOKUP(A200,[2]ImportationMaterialProgrammingE!B$4:AN$400,39,0)</f>
        <v xml:space="preserve">          </v>
      </c>
      <c r="R200" s="17" t="str">
        <f>VLOOKUP(A200,[2]ImportationMaterialProgrammingE!B$4:F$400,5,0)</f>
        <v/>
      </c>
      <c r="T200" s="18" t="str">
        <f t="shared" ca="1" si="11"/>
        <v/>
      </c>
      <c r="V200" s="15" t="str">
        <f>VLOOKUP(A200,[2]ImportationMaterialProgrammingE!B$4:X$400,23,0)</f>
        <v>DTA TRANSP</v>
      </c>
      <c r="AA200" s="24"/>
      <c r="AB200" s="24"/>
      <c r="AC200" s="24"/>
      <c r="AD200" s="24"/>
    </row>
    <row r="201" spans="1:30" x14ac:dyDescent="0.25">
      <c r="A201" s="26">
        <v>80534095</v>
      </c>
      <c r="B201" s="27" t="s">
        <v>245</v>
      </c>
      <c r="C201" s="27" t="s">
        <v>167</v>
      </c>
      <c r="D201" s="15">
        <f>VLOOKUP(C201,[1]CC!D$3:P$20,12,0)</f>
        <v>44613</v>
      </c>
      <c r="E201" s="16" t="str">
        <f>VLOOKUP(A201,[2]ImportationMaterialProgrammingE!B$4:C$400,2,0)</f>
        <v xml:space="preserve">540201160 </v>
      </c>
      <c r="F201" s="3" t="s">
        <v>446</v>
      </c>
      <c r="G201" s="17">
        <f t="shared" ca="1" si="9"/>
        <v>87</v>
      </c>
      <c r="I201" s="15" t="str">
        <f>IF(VLOOKUP(A201,[2]ImportationMaterialProgrammingE!B$4:Y$400,24,0)&lt;&gt;"","Sim","Não")</f>
        <v>Não</v>
      </c>
      <c r="J201" s="15" t="str">
        <f>IF(VLOOKUP(A201,[2]ImportationMaterialProgrammingE!B$4:X$400,23,0)="DTA TRANSP",VLOOKUP(A201,[2]ImportationMaterialProgrammingE!B$4:V$400,21,0),"")</f>
        <v/>
      </c>
      <c r="K201" s="15" t="str">
        <f>IF(VLOOKUP(A201,[2]ImportationMaterialProgrammingE!B$4:Y$400,24,0)=0,"",VLOOKUP(A201,[2]ImportationMaterialProgrammingE!B$4:Y$400,24,0))</f>
        <v/>
      </c>
      <c r="M201" s="3" t="str">
        <f t="shared" si="10"/>
        <v/>
      </c>
      <c r="P201" s="16" t="str">
        <f>VLOOKUP(A201,[2]ImportationMaterialProgrammingE!B$4:AN$400,39,0)</f>
        <v xml:space="preserve">          </v>
      </c>
      <c r="R201" s="17" t="str">
        <f>VLOOKUP(A201,[2]ImportationMaterialProgrammingE!B$4:F$400,5,0)</f>
        <v/>
      </c>
      <c r="T201" s="18" t="str">
        <f t="shared" ca="1" si="11"/>
        <v/>
      </c>
      <c r="V201" s="15" t="str">
        <f>VLOOKUP(A201,[2]ImportationMaterialProgrammingE!B$4:X$400,23,0)</f>
        <v/>
      </c>
      <c r="AA201" s="24"/>
      <c r="AB201" s="24"/>
      <c r="AC201" s="24"/>
      <c r="AD201" s="24"/>
    </row>
    <row r="202" spans="1:30" x14ac:dyDescent="0.25">
      <c r="A202" s="26">
        <v>80534103</v>
      </c>
      <c r="B202" s="27" t="s">
        <v>246</v>
      </c>
      <c r="C202" s="27" t="s">
        <v>167</v>
      </c>
      <c r="D202" s="15">
        <f>VLOOKUP(C202,[1]CC!D$3:P$20,12,0)</f>
        <v>44613</v>
      </c>
      <c r="E202" s="16" t="str">
        <f>VLOOKUP(A202,[2]ImportationMaterialProgrammingE!B$4:C$400,2,0)</f>
        <v xml:space="preserve">540201163 </v>
      </c>
      <c r="F202" s="3" t="s">
        <v>446</v>
      </c>
      <c r="G202" s="17">
        <f t="shared" ca="1" si="9"/>
        <v>87</v>
      </c>
      <c r="I202" s="15" t="str">
        <f>IF(VLOOKUP(A202,[2]ImportationMaterialProgrammingE!B$4:Y$400,24,0)&lt;&gt;"","Sim","Não")</f>
        <v>Não</v>
      </c>
      <c r="J202" s="15" t="str">
        <f>IF(VLOOKUP(A202,[2]ImportationMaterialProgrammingE!B$4:X$400,23,0)="DTA TRANSP",VLOOKUP(A202,[2]ImportationMaterialProgrammingE!B$4:V$400,21,0),"")</f>
        <v>07/03/2022</v>
      </c>
      <c r="K202" s="15" t="str">
        <f>IF(VLOOKUP(A202,[2]ImportationMaterialProgrammingE!B$4:Y$400,24,0)=0,"",VLOOKUP(A202,[2]ImportationMaterialProgrammingE!B$4:Y$400,24,0))</f>
        <v/>
      </c>
      <c r="M202" s="3" t="str">
        <f t="shared" si="10"/>
        <v/>
      </c>
      <c r="P202" s="16" t="str">
        <f>VLOOKUP(A202,[2]ImportationMaterialProgrammingE!B$4:AN$400,39,0)</f>
        <v xml:space="preserve">          </v>
      </c>
      <c r="R202" s="17" t="str">
        <f>VLOOKUP(A202,[2]ImportationMaterialProgrammingE!B$4:F$400,5,0)</f>
        <v/>
      </c>
      <c r="T202" s="18" t="str">
        <f t="shared" ca="1" si="11"/>
        <v/>
      </c>
      <c r="V202" s="15" t="str">
        <f>VLOOKUP(A202,[2]ImportationMaterialProgrammingE!B$4:X$400,23,0)</f>
        <v>DTA TRANSP</v>
      </c>
      <c r="AA202" s="24"/>
      <c r="AB202" s="24"/>
      <c r="AC202" s="24"/>
      <c r="AD202" s="24"/>
    </row>
    <row r="203" spans="1:30" x14ac:dyDescent="0.25">
      <c r="A203" s="26">
        <v>80534119</v>
      </c>
      <c r="B203" s="27" t="s">
        <v>247</v>
      </c>
      <c r="C203" s="27" t="s">
        <v>167</v>
      </c>
      <c r="D203" s="15">
        <f>VLOOKUP(C203,[1]CC!D$3:P$20,12,0)</f>
        <v>44613</v>
      </c>
      <c r="E203" s="16" t="str">
        <f>VLOOKUP(A203,[2]ImportationMaterialProgrammingE!B$4:C$400,2,0)</f>
        <v xml:space="preserve">540201164 </v>
      </c>
      <c r="F203" s="3" t="s">
        <v>446</v>
      </c>
      <c r="G203" s="17">
        <f t="shared" ca="1" si="9"/>
        <v>87</v>
      </c>
      <c r="I203" s="15" t="str">
        <f>IF(VLOOKUP(A203,[2]ImportationMaterialProgrammingE!B$4:Y$400,24,0)&lt;&gt;"","Sim","Não")</f>
        <v>Não</v>
      </c>
      <c r="J203" s="15" t="str">
        <f>IF(VLOOKUP(A203,[2]ImportationMaterialProgrammingE!B$4:X$400,23,0)="DTA TRANSP",VLOOKUP(A203,[2]ImportationMaterialProgrammingE!B$4:V$400,21,0),"")</f>
        <v>07/03/2022</v>
      </c>
      <c r="K203" s="15" t="str">
        <f>IF(VLOOKUP(A203,[2]ImportationMaterialProgrammingE!B$4:Y$400,24,0)=0,"",VLOOKUP(A203,[2]ImportationMaterialProgrammingE!B$4:Y$400,24,0))</f>
        <v/>
      </c>
      <c r="M203" s="3" t="str">
        <f t="shared" si="10"/>
        <v/>
      </c>
      <c r="P203" s="16" t="str">
        <f>VLOOKUP(A203,[2]ImportationMaterialProgrammingE!B$4:AN$400,39,0)</f>
        <v xml:space="preserve">          </v>
      </c>
      <c r="R203" s="17" t="str">
        <f>VLOOKUP(A203,[2]ImportationMaterialProgrammingE!B$4:F$400,5,0)</f>
        <v/>
      </c>
      <c r="T203" s="18" t="str">
        <f t="shared" ca="1" si="11"/>
        <v/>
      </c>
      <c r="V203" s="15" t="str">
        <f>VLOOKUP(A203,[2]ImportationMaterialProgrammingE!B$4:X$400,23,0)</f>
        <v>DTA TRANSP</v>
      </c>
      <c r="AA203" s="24"/>
      <c r="AB203" s="24"/>
      <c r="AC203" s="24"/>
      <c r="AD203" s="24"/>
    </row>
    <row r="204" spans="1:30" x14ac:dyDescent="0.25">
      <c r="A204" s="26">
        <v>80534124</v>
      </c>
      <c r="B204" s="27" t="s">
        <v>248</v>
      </c>
      <c r="C204" s="27" t="s">
        <v>167</v>
      </c>
      <c r="D204" s="15">
        <f>VLOOKUP(C204,[1]CC!D$3:P$20,12,0)</f>
        <v>44613</v>
      </c>
      <c r="E204" s="16" t="str">
        <f>VLOOKUP(A204,[2]ImportationMaterialProgrammingE!B$4:C$400,2,0)</f>
        <v xml:space="preserve">540201165 </v>
      </c>
      <c r="F204" s="3" t="s">
        <v>446</v>
      </c>
      <c r="G204" s="17">
        <f t="shared" ca="1" si="9"/>
        <v>87</v>
      </c>
      <c r="I204" s="15" t="str">
        <f>IF(VLOOKUP(A204,[2]ImportationMaterialProgrammingE!B$4:Y$400,24,0)&lt;&gt;"","Sim","Não")</f>
        <v>Não</v>
      </c>
      <c r="J204" s="15" t="str">
        <f>IF(VLOOKUP(A204,[2]ImportationMaterialProgrammingE!B$4:X$400,23,0)="DTA TRANSP",VLOOKUP(A204,[2]ImportationMaterialProgrammingE!B$4:V$400,21,0),"")</f>
        <v/>
      </c>
      <c r="K204" s="15" t="str">
        <f>IF(VLOOKUP(A204,[2]ImportationMaterialProgrammingE!B$4:Y$400,24,0)=0,"",VLOOKUP(A204,[2]ImportationMaterialProgrammingE!B$4:Y$400,24,0))</f>
        <v/>
      </c>
      <c r="M204" s="3" t="str">
        <f t="shared" si="10"/>
        <v/>
      </c>
      <c r="P204" s="16" t="str">
        <f>VLOOKUP(A204,[2]ImportationMaterialProgrammingE!B$4:AN$400,39,0)</f>
        <v>2203512112</v>
      </c>
      <c r="R204" s="17" t="str">
        <f>VLOOKUP(A204,[2]ImportationMaterialProgrammingE!B$4:F$400,5,0)</f>
        <v>VERDE</v>
      </c>
      <c r="T204" s="18" t="str">
        <f t="shared" ca="1" si="11"/>
        <v/>
      </c>
      <c r="V204" s="15" t="str">
        <f>VLOOKUP(A204,[2]ImportationMaterialProgrammingE!B$4:X$400,23,0)</f>
        <v>SBL</v>
      </c>
      <c r="AA204" s="24"/>
      <c r="AB204" s="24"/>
      <c r="AC204" s="24"/>
      <c r="AD204" s="24"/>
    </row>
    <row r="205" spans="1:30" x14ac:dyDescent="0.25">
      <c r="A205" s="26">
        <v>80534127</v>
      </c>
      <c r="B205" s="27" t="s">
        <v>249</v>
      </c>
      <c r="C205" s="27" t="s">
        <v>167</v>
      </c>
      <c r="D205" s="15">
        <f>VLOOKUP(C205,[1]CC!D$3:P$20,12,0)</f>
        <v>44613</v>
      </c>
      <c r="E205" s="16" t="str">
        <f>VLOOKUP(A205,[2]ImportationMaterialProgrammingE!B$4:C$400,2,0)</f>
        <v xml:space="preserve">540201166 </v>
      </c>
      <c r="F205" s="3" t="s">
        <v>446</v>
      </c>
      <c r="G205" s="17">
        <f t="shared" ca="1" si="9"/>
        <v>87</v>
      </c>
      <c r="I205" s="15" t="str">
        <f>IF(VLOOKUP(A205,[2]ImportationMaterialProgrammingE!B$4:Y$400,24,0)&lt;&gt;"","Sim","Não")</f>
        <v>Não</v>
      </c>
      <c r="J205" s="15" t="str">
        <f>IF(VLOOKUP(A205,[2]ImportationMaterialProgrammingE!B$4:X$400,23,0)="DTA TRANSP",VLOOKUP(A205,[2]ImportationMaterialProgrammingE!B$4:V$400,21,0),"")</f>
        <v/>
      </c>
      <c r="K205" s="15" t="str">
        <f>IF(VLOOKUP(A205,[2]ImportationMaterialProgrammingE!B$4:Y$400,24,0)=0,"",VLOOKUP(A205,[2]ImportationMaterialProgrammingE!B$4:Y$400,24,0))</f>
        <v/>
      </c>
      <c r="M205" s="3" t="str">
        <f t="shared" si="10"/>
        <v/>
      </c>
      <c r="P205" s="16" t="str">
        <f>VLOOKUP(A205,[2]ImportationMaterialProgrammingE!B$4:AN$400,39,0)</f>
        <v>2203545703</v>
      </c>
      <c r="R205" s="17" t="str">
        <f>VLOOKUP(A205,[2]ImportationMaterialProgrammingE!B$4:F$400,5,0)</f>
        <v>VERDE</v>
      </c>
      <c r="T205" s="18" t="str">
        <f t="shared" ca="1" si="11"/>
        <v/>
      </c>
      <c r="V205" s="15" t="str">
        <f>VLOOKUP(A205,[2]ImportationMaterialProgrammingE!B$4:X$400,23,0)</f>
        <v>MBB</v>
      </c>
      <c r="AA205" s="24"/>
      <c r="AB205" s="24"/>
      <c r="AC205" s="24"/>
      <c r="AD205" s="24"/>
    </row>
    <row r="206" spans="1:30" x14ac:dyDescent="0.25">
      <c r="A206" s="26">
        <v>80534128</v>
      </c>
      <c r="B206" s="27" t="s">
        <v>250</v>
      </c>
      <c r="C206" s="27" t="s">
        <v>167</v>
      </c>
      <c r="D206" s="15">
        <f>VLOOKUP(C206,[1]CC!D$3:P$20,12,0)</f>
        <v>44613</v>
      </c>
      <c r="E206" s="16" t="str">
        <f>VLOOKUP(A206,[2]ImportationMaterialProgrammingE!B$4:C$400,2,0)</f>
        <v xml:space="preserve">540201167 </v>
      </c>
      <c r="F206" s="3" t="s">
        <v>446</v>
      </c>
      <c r="G206" s="17">
        <f t="shared" ca="1" si="9"/>
        <v>87</v>
      </c>
      <c r="I206" s="15" t="str">
        <f>IF(VLOOKUP(A206,[2]ImportationMaterialProgrammingE!B$4:Y$400,24,0)&lt;&gt;"","Sim","Não")</f>
        <v>Não</v>
      </c>
      <c r="J206" s="15" t="str">
        <f>IF(VLOOKUP(A206,[2]ImportationMaterialProgrammingE!B$4:X$400,23,0)="DTA TRANSP",VLOOKUP(A206,[2]ImportationMaterialProgrammingE!B$4:V$400,21,0),"")</f>
        <v/>
      </c>
      <c r="K206" s="15" t="str">
        <f>IF(VLOOKUP(A206,[2]ImportationMaterialProgrammingE!B$4:Y$400,24,0)=0,"",VLOOKUP(A206,[2]ImportationMaterialProgrammingE!B$4:Y$400,24,0))</f>
        <v/>
      </c>
      <c r="M206" s="3" t="str">
        <f t="shared" si="10"/>
        <v/>
      </c>
      <c r="P206" s="16" t="str">
        <f>VLOOKUP(A206,[2]ImportationMaterialProgrammingE!B$4:AN$400,39,0)</f>
        <v xml:space="preserve">          </v>
      </c>
      <c r="R206" s="17" t="str">
        <f>VLOOKUP(A206,[2]ImportationMaterialProgrammingE!B$4:F$400,5,0)</f>
        <v/>
      </c>
      <c r="T206" s="18" t="str">
        <f t="shared" ca="1" si="11"/>
        <v/>
      </c>
      <c r="V206" s="15" t="str">
        <f>VLOOKUP(A206,[2]ImportationMaterialProgrammingE!B$4:X$400,23,0)</f>
        <v/>
      </c>
      <c r="AA206" s="24"/>
      <c r="AB206" s="24"/>
      <c r="AC206" s="24"/>
      <c r="AD206" s="24"/>
    </row>
    <row r="207" spans="1:30" x14ac:dyDescent="0.25">
      <c r="A207" s="26">
        <v>80534141</v>
      </c>
      <c r="B207" s="27" t="s">
        <v>251</v>
      </c>
      <c r="C207" s="27" t="s">
        <v>167</v>
      </c>
      <c r="D207" s="15">
        <f>VLOOKUP(C207,[1]CC!D$3:P$20,12,0)</f>
        <v>44613</v>
      </c>
      <c r="E207" s="16" t="str">
        <f>VLOOKUP(A207,[2]ImportationMaterialProgrammingE!B$4:C$400,2,0)</f>
        <v xml:space="preserve">540201189 </v>
      </c>
      <c r="F207" s="3" t="s">
        <v>446</v>
      </c>
      <c r="G207" s="17">
        <f t="shared" ca="1" si="9"/>
        <v>87</v>
      </c>
      <c r="I207" s="15" t="str">
        <f>IF(VLOOKUP(A207,[2]ImportationMaterialProgrammingE!B$4:Y$400,24,0)&lt;&gt;"","Sim","Não")</f>
        <v>Não</v>
      </c>
      <c r="J207" s="15" t="str">
        <f>IF(VLOOKUP(A207,[2]ImportationMaterialProgrammingE!B$4:X$400,23,0)="DTA TRANSP",VLOOKUP(A207,[2]ImportationMaterialProgrammingE!B$4:V$400,21,0),"")</f>
        <v/>
      </c>
      <c r="K207" s="15" t="str">
        <f>IF(VLOOKUP(A207,[2]ImportationMaterialProgrammingE!B$4:Y$400,24,0)=0,"",VLOOKUP(A207,[2]ImportationMaterialProgrammingE!B$4:Y$400,24,0))</f>
        <v/>
      </c>
      <c r="M207" s="3" t="str">
        <f t="shared" si="10"/>
        <v/>
      </c>
      <c r="P207" s="16" t="str">
        <f>VLOOKUP(A207,[2]ImportationMaterialProgrammingE!B$4:AN$400,39,0)</f>
        <v xml:space="preserve">          </v>
      </c>
      <c r="R207" s="17" t="str">
        <f>VLOOKUP(A207,[2]ImportationMaterialProgrammingE!B$4:F$400,5,0)</f>
        <v/>
      </c>
      <c r="T207" s="18" t="str">
        <f t="shared" ca="1" si="11"/>
        <v/>
      </c>
      <c r="V207" s="15" t="str">
        <f>VLOOKUP(A207,[2]ImportationMaterialProgrammingE!B$4:X$400,23,0)</f>
        <v/>
      </c>
      <c r="AA207" s="24"/>
      <c r="AB207" s="24"/>
      <c r="AC207" s="24"/>
      <c r="AD207" s="24"/>
    </row>
    <row r="208" spans="1:30" x14ac:dyDescent="0.25">
      <c r="A208" s="26">
        <v>80534142</v>
      </c>
      <c r="B208" s="27" t="s">
        <v>252</v>
      </c>
      <c r="C208" s="27" t="s">
        <v>167</v>
      </c>
      <c r="D208" s="15">
        <f>VLOOKUP(C208,[1]CC!D$3:P$20,12,0)</f>
        <v>44613</v>
      </c>
      <c r="E208" s="16" t="str">
        <f>VLOOKUP(A208,[2]ImportationMaterialProgrammingE!B$4:C$400,2,0)</f>
        <v xml:space="preserve">540201168 </v>
      </c>
      <c r="F208" s="3" t="s">
        <v>446</v>
      </c>
      <c r="G208" s="17">
        <f t="shared" ca="1" si="9"/>
        <v>87</v>
      </c>
      <c r="I208" s="15" t="str">
        <f>IF(VLOOKUP(A208,[2]ImportationMaterialProgrammingE!B$4:Y$400,24,0)&lt;&gt;"","Sim","Não")</f>
        <v>Não</v>
      </c>
      <c r="J208" s="15" t="str">
        <f>IF(VLOOKUP(A208,[2]ImportationMaterialProgrammingE!B$4:X$400,23,0)="DTA TRANSP",VLOOKUP(A208,[2]ImportationMaterialProgrammingE!B$4:V$400,21,0),"")</f>
        <v>07/03/2022</v>
      </c>
      <c r="K208" s="15" t="str">
        <f>IF(VLOOKUP(A208,[2]ImportationMaterialProgrammingE!B$4:Y$400,24,0)=0,"",VLOOKUP(A208,[2]ImportationMaterialProgrammingE!B$4:Y$400,24,0))</f>
        <v/>
      </c>
      <c r="M208" s="3" t="str">
        <f t="shared" si="10"/>
        <v/>
      </c>
      <c r="P208" s="16" t="str">
        <f>VLOOKUP(A208,[2]ImportationMaterialProgrammingE!B$4:AN$400,39,0)</f>
        <v xml:space="preserve">          </v>
      </c>
      <c r="R208" s="17" t="str">
        <f>VLOOKUP(A208,[2]ImportationMaterialProgrammingE!B$4:F$400,5,0)</f>
        <v/>
      </c>
      <c r="T208" s="18" t="str">
        <f t="shared" ca="1" si="11"/>
        <v/>
      </c>
      <c r="V208" s="15" t="str">
        <f>VLOOKUP(A208,[2]ImportationMaterialProgrammingE!B$4:X$400,23,0)</f>
        <v>DTA TRANSP</v>
      </c>
      <c r="AA208" s="24"/>
      <c r="AB208" s="24"/>
      <c r="AC208" s="24"/>
      <c r="AD208" s="24"/>
    </row>
    <row r="209" spans="1:30" x14ac:dyDescent="0.25">
      <c r="A209" s="26">
        <v>80534144</v>
      </c>
      <c r="B209" s="27" t="s">
        <v>253</v>
      </c>
      <c r="C209" s="27" t="s">
        <v>167</v>
      </c>
      <c r="D209" s="15">
        <f>VLOOKUP(C209,[1]CC!D$3:P$20,12,0)</f>
        <v>44613</v>
      </c>
      <c r="E209" s="16" t="str">
        <f>VLOOKUP(A209,[2]ImportationMaterialProgrammingE!B$4:C$400,2,0)</f>
        <v xml:space="preserve">540201170 </v>
      </c>
      <c r="F209" s="3" t="s">
        <v>446</v>
      </c>
      <c r="G209" s="17">
        <f t="shared" ca="1" si="9"/>
        <v>87</v>
      </c>
      <c r="I209" s="15" t="str">
        <f>IF(VLOOKUP(A209,[2]ImportationMaterialProgrammingE!B$4:Y$400,24,0)&lt;&gt;"","Sim","Não")</f>
        <v>Não</v>
      </c>
      <c r="J209" s="15" t="str">
        <f>IF(VLOOKUP(A209,[2]ImportationMaterialProgrammingE!B$4:X$400,23,0)="DTA TRANSP",VLOOKUP(A209,[2]ImportationMaterialProgrammingE!B$4:V$400,21,0),"")</f>
        <v>07/03/2022</v>
      </c>
      <c r="K209" s="15" t="str">
        <f>IF(VLOOKUP(A209,[2]ImportationMaterialProgrammingE!B$4:Y$400,24,0)=0,"",VLOOKUP(A209,[2]ImportationMaterialProgrammingE!B$4:Y$400,24,0))</f>
        <v/>
      </c>
      <c r="M209" s="3" t="str">
        <f t="shared" si="10"/>
        <v/>
      </c>
      <c r="P209" s="16" t="str">
        <f>VLOOKUP(A209,[2]ImportationMaterialProgrammingE!B$4:AN$400,39,0)</f>
        <v xml:space="preserve">          </v>
      </c>
      <c r="R209" s="17" t="str">
        <f>VLOOKUP(A209,[2]ImportationMaterialProgrammingE!B$4:F$400,5,0)</f>
        <v/>
      </c>
      <c r="T209" s="18" t="str">
        <f t="shared" ca="1" si="11"/>
        <v/>
      </c>
      <c r="V209" s="15" t="str">
        <f>VLOOKUP(A209,[2]ImportationMaterialProgrammingE!B$4:X$400,23,0)</f>
        <v>DTA TRANSP</v>
      </c>
      <c r="AA209" s="24"/>
      <c r="AB209" s="24"/>
      <c r="AC209" s="24"/>
      <c r="AD209" s="24"/>
    </row>
    <row r="210" spans="1:30" x14ac:dyDescent="0.25">
      <c r="A210" s="26">
        <v>80534145</v>
      </c>
      <c r="B210" s="27" t="s">
        <v>254</v>
      </c>
      <c r="C210" s="27" t="s">
        <v>167</v>
      </c>
      <c r="D210" s="15">
        <f>VLOOKUP(C210,[1]CC!D$3:P$20,12,0)</f>
        <v>44613</v>
      </c>
      <c r="E210" s="16" t="str">
        <f>VLOOKUP(A210,[2]ImportationMaterialProgrammingE!B$4:C$400,2,0)</f>
        <v xml:space="preserve">540201172 </v>
      </c>
      <c r="F210" s="3" t="s">
        <v>446</v>
      </c>
      <c r="G210" s="17">
        <f t="shared" ca="1" si="9"/>
        <v>87</v>
      </c>
      <c r="I210" s="15" t="str">
        <f>IF(VLOOKUP(A210,[2]ImportationMaterialProgrammingE!B$4:Y$400,24,0)&lt;&gt;"","Sim","Não")</f>
        <v>Não</v>
      </c>
      <c r="J210" s="15" t="str">
        <f>IF(VLOOKUP(A210,[2]ImportationMaterialProgrammingE!B$4:X$400,23,0)="DTA TRANSP",VLOOKUP(A210,[2]ImportationMaterialProgrammingE!B$4:V$400,21,0),"")</f>
        <v>07/03/2022</v>
      </c>
      <c r="K210" s="15" t="str">
        <f>IF(VLOOKUP(A210,[2]ImportationMaterialProgrammingE!B$4:Y$400,24,0)=0,"",VLOOKUP(A210,[2]ImportationMaterialProgrammingE!B$4:Y$400,24,0))</f>
        <v/>
      </c>
      <c r="M210" s="3" t="str">
        <f t="shared" si="10"/>
        <v/>
      </c>
      <c r="P210" s="16" t="str">
        <f>VLOOKUP(A210,[2]ImportationMaterialProgrammingE!B$4:AN$400,39,0)</f>
        <v xml:space="preserve">          </v>
      </c>
      <c r="R210" s="17" t="str">
        <f>VLOOKUP(A210,[2]ImportationMaterialProgrammingE!B$4:F$400,5,0)</f>
        <v/>
      </c>
      <c r="T210" s="18" t="str">
        <f t="shared" ca="1" si="11"/>
        <v/>
      </c>
      <c r="V210" s="15" t="str">
        <f>VLOOKUP(A210,[2]ImportationMaterialProgrammingE!B$4:X$400,23,0)</f>
        <v>DTA TRANSP</v>
      </c>
      <c r="AA210" s="24"/>
      <c r="AB210" s="24"/>
      <c r="AC210" s="24"/>
      <c r="AD210" s="24"/>
    </row>
    <row r="211" spans="1:30" x14ac:dyDescent="0.25">
      <c r="A211" s="26">
        <v>80534153</v>
      </c>
      <c r="B211" s="27" t="s">
        <v>255</v>
      </c>
      <c r="C211" s="27" t="s">
        <v>167</v>
      </c>
      <c r="D211" s="15">
        <f>VLOOKUP(C211,[1]CC!D$3:P$20,12,0)</f>
        <v>44613</v>
      </c>
      <c r="E211" s="16" t="str">
        <f>VLOOKUP(A211,[2]ImportationMaterialProgrammingE!B$4:C$400,2,0)</f>
        <v xml:space="preserve">540201193 </v>
      </c>
      <c r="F211" s="3" t="s">
        <v>446</v>
      </c>
      <c r="G211" s="17">
        <f t="shared" ca="1" si="9"/>
        <v>87</v>
      </c>
      <c r="I211" s="15" t="str">
        <f>IF(VLOOKUP(A211,[2]ImportationMaterialProgrammingE!B$4:Y$400,24,0)&lt;&gt;"","Sim","Não")</f>
        <v>Não</v>
      </c>
      <c r="J211" s="15" t="str">
        <f>IF(VLOOKUP(A211,[2]ImportationMaterialProgrammingE!B$4:X$400,23,0)="DTA TRANSP",VLOOKUP(A211,[2]ImportationMaterialProgrammingE!B$4:V$400,21,0),"")</f>
        <v/>
      </c>
      <c r="K211" s="15" t="str">
        <f>IF(VLOOKUP(A211,[2]ImportationMaterialProgrammingE!B$4:Y$400,24,0)=0,"",VLOOKUP(A211,[2]ImportationMaterialProgrammingE!B$4:Y$400,24,0))</f>
        <v/>
      </c>
      <c r="M211" s="3" t="str">
        <f t="shared" si="10"/>
        <v/>
      </c>
      <c r="P211" s="16" t="str">
        <f>VLOOKUP(A211,[2]ImportationMaterialProgrammingE!B$4:AN$400,39,0)</f>
        <v xml:space="preserve">          </v>
      </c>
      <c r="R211" s="17" t="str">
        <f>VLOOKUP(A211,[2]ImportationMaterialProgrammingE!B$4:F$400,5,0)</f>
        <v/>
      </c>
      <c r="T211" s="18" t="str">
        <f t="shared" ca="1" si="11"/>
        <v/>
      </c>
      <c r="V211" s="15" t="str">
        <f>VLOOKUP(A211,[2]ImportationMaterialProgrammingE!B$4:X$400,23,0)</f>
        <v/>
      </c>
      <c r="AA211" s="24"/>
      <c r="AB211" s="24"/>
      <c r="AC211" s="24"/>
      <c r="AD211" s="24"/>
    </row>
    <row r="212" spans="1:30" x14ac:dyDescent="0.25">
      <c r="A212" s="26">
        <v>80534154</v>
      </c>
      <c r="B212" s="27" t="s">
        <v>256</v>
      </c>
      <c r="C212" s="27" t="s">
        <v>167</v>
      </c>
      <c r="D212" s="15">
        <f>VLOOKUP(C212,[1]CC!D$3:P$20,12,0)</f>
        <v>44613</v>
      </c>
      <c r="E212" s="16" t="str">
        <f>VLOOKUP(A212,[2]ImportationMaterialProgrammingE!B$4:C$400,2,0)</f>
        <v xml:space="preserve">540201190 </v>
      </c>
      <c r="F212" s="3" t="s">
        <v>446</v>
      </c>
      <c r="G212" s="17">
        <f t="shared" ca="1" si="9"/>
        <v>87</v>
      </c>
      <c r="I212" s="15" t="str">
        <f>IF(VLOOKUP(A212,[2]ImportationMaterialProgrammingE!B$4:Y$400,24,0)&lt;&gt;"","Sim","Não")</f>
        <v>Não</v>
      </c>
      <c r="J212" s="15" t="str">
        <f>IF(VLOOKUP(A212,[2]ImportationMaterialProgrammingE!B$4:X$400,23,0)="DTA TRANSP",VLOOKUP(A212,[2]ImportationMaterialProgrammingE!B$4:V$400,21,0),"")</f>
        <v/>
      </c>
      <c r="K212" s="15" t="str">
        <f>IF(VLOOKUP(A212,[2]ImportationMaterialProgrammingE!B$4:Y$400,24,0)=0,"",VLOOKUP(A212,[2]ImportationMaterialProgrammingE!B$4:Y$400,24,0))</f>
        <v/>
      </c>
      <c r="M212" s="3" t="str">
        <f t="shared" si="10"/>
        <v/>
      </c>
      <c r="P212" s="16" t="str">
        <f>VLOOKUP(A212,[2]ImportationMaterialProgrammingE!B$4:AN$400,39,0)</f>
        <v xml:space="preserve">          </v>
      </c>
      <c r="R212" s="17" t="str">
        <f>VLOOKUP(A212,[2]ImportationMaterialProgrammingE!B$4:F$400,5,0)</f>
        <v/>
      </c>
      <c r="T212" s="18" t="str">
        <f t="shared" ca="1" si="11"/>
        <v/>
      </c>
      <c r="V212" s="15" t="str">
        <f>VLOOKUP(A212,[2]ImportationMaterialProgrammingE!B$4:X$400,23,0)</f>
        <v/>
      </c>
      <c r="AA212" s="24"/>
      <c r="AB212" s="24"/>
      <c r="AC212" s="24"/>
      <c r="AD212" s="24"/>
    </row>
    <row r="213" spans="1:30" x14ac:dyDescent="0.25">
      <c r="A213" s="26">
        <v>80534155</v>
      </c>
      <c r="B213" s="27" t="s">
        <v>257</v>
      </c>
      <c r="C213" s="27" t="s">
        <v>167</v>
      </c>
      <c r="D213" s="15">
        <f>VLOOKUP(C213,[1]CC!D$3:P$20,12,0)</f>
        <v>44613</v>
      </c>
      <c r="E213" s="16" t="str">
        <f>VLOOKUP(A213,[2]ImportationMaterialProgrammingE!B$4:C$400,2,0)</f>
        <v xml:space="preserve">540201173 </v>
      </c>
      <c r="F213" s="3" t="s">
        <v>446</v>
      </c>
      <c r="G213" s="17">
        <f t="shared" ca="1" si="9"/>
        <v>87</v>
      </c>
      <c r="I213" s="15" t="str">
        <f>IF(VLOOKUP(A213,[2]ImportationMaterialProgrammingE!B$4:Y$400,24,0)&lt;&gt;"","Sim","Não")</f>
        <v>Não</v>
      </c>
      <c r="J213" s="15" t="str">
        <f>IF(VLOOKUP(A213,[2]ImportationMaterialProgrammingE!B$4:X$400,23,0)="DTA TRANSP",VLOOKUP(A213,[2]ImportationMaterialProgrammingE!B$4:V$400,21,0),"")</f>
        <v>07/03/2022</v>
      </c>
      <c r="K213" s="15" t="str">
        <f>IF(VLOOKUP(A213,[2]ImportationMaterialProgrammingE!B$4:Y$400,24,0)=0,"",VLOOKUP(A213,[2]ImportationMaterialProgrammingE!B$4:Y$400,24,0))</f>
        <v/>
      </c>
      <c r="M213" s="3" t="str">
        <f t="shared" si="10"/>
        <v/>
      </c>
      <c r="P213" s="16" t="str">
        <f>VLOOKUP(A213,[2]ImportationMaterialProgrammingE!B$4:AN$400,39,0)</f>
        <v xml:space="preserve">          </v>
      </c>
      <c r="R213" s="17" t="str">
        <f>VLOOKUP(A213,[2]ImportationMaterialProgrammingE!B$4:F$400,5,0)</f>
        <v/>
      </c>
      <c r="T213" s="18" t="str">
        <f t="shared" ca="1" si="11"/>
        <v/>
      </c>
      <c r="V213" s="15" t="str">
        <f>VLOOKUP(A213,[2]ImportationMaterialProgrammingE!B$4:X$400,23,0)</f>
        <v>DTA TRANSP</v>
      </c>
      <c r="AA213" s="24"/>
      <c r="AB213" s="24"/>
      <c r="AC213" s="24"/>
      <c r="AD213" s="24"/>
    </row>
    <row r="214" spans="1:30" x14ac:dyDescent="0.25">
      <c r="A214" s="26">
        <v>80534156</v>
      </c>
      <c r="B214" s="27" t="s">
        <v>258</v>
      </c>
      <c r="C214" s="27" t="s">
        <v>167</v>
      </c>
      <c r="D214" s="15">
        <f>VLOOKUP(C214,[1]CC!D$3:P$20,12,0)</f>
        <v>44613</v>
      </c>
      <c r="E214" s="16" t="str">
        <f>VLOOKUP(A214,[2]ImportationMaterialProgrammingE!B$4:C$400,2,0)</f>
        <v xml:space="preserve">540201175 </v>
      </c>
      <c r="F214" s="3" t="s">
        <v>446</v>
      </c>
      <c r="G214" s="17">
        <f t="shared" ca="1" si="9"/>
        <v>87</v>
      </c>
      <c r="I214" s="15" t="str">
        <f>IF(VLOOKUP(A214,[2]ImportationMaterialProgrammingE!B$4:Y$400,24,0)&lt;&gt;"","Sim","Não")</f>
        <v>Não</v>
      </c>
      <c r="J214" s="15" t="str">
        <f>IF(VLOOKUP(A214,[2]ImportationMaterialProgrammingE!B$4:X$400,23,0)="DTA TRANSP",VLOOKUP(A214,[2]ImportationMaterialProgrammingE!B$4:V$400,21,0),"")</f>
        <v>07/03/2022</v>
      </c>
      <c r="K214" s="15" t="str">
        <f>IF(VLOOKUP(A214,[2]ImportationMaterialProgrammingE!B$4:Y$400,24,0)=0,"",VLOOKUP(A214,[2]ImportationMaterialProgrammingE!B$4:Y$400,24,0))</f>
        <v/>
      </c>
      <c r="M214" s="3" t="str">
        <f t="shared" si="10"/>
        <v/>
      </c>
      <c r="P214" s="16" t="str">
        <f>VLOOKUP(A214,[2]ImportationMaterialProgrammingE!B$4:AN$400,39,0)</f>
        <v xml:space="preserve">          </v>
      </c>
      <c r="R214" s="17" t="str">
        <f>VLOOKUP(A214,[2]ImportationMaterialProgrammingE!B$4:F$400,5,0)</f>
        <v/>
      </c>
      <c r="T214" s="18" t="str">
        <f t="shared" ca="1" si="11"/>
        <v/>
      </c>
      <c r="V214" s="15" t="str">
        <f>VLOOKUP(A214,[2]ImportationMaterialProgrammingE!B$4:X$400,23,0)</f>
        <v>DTA TRANSP</v>
      </c>
      <c r="AA214" s="24"/>
      <c r="AB214" s="24"/>
      <c r="AC214" s="24"/>
      <c r="AD214" s="24"/>
    </row>
    <row r="215" spans="1:30" x14ac:dyDescent="0.25">
      <c r="A215" s="26">
        <v>80534157</v>
      </c>
      <c r="B215" s="27" t="s">
        <v>259</v>
      </c>
      <c r="C215" s="27" t="s">
        <v>167</v>
      </c>
      <c r="D215" s="15">
        <f>VLOOKUP(C215,[1]CC!D$3:P$20,12,0)</f>
        <v>44613</v>
      </c>
      <c r="E215" s="16" t="str">
        <f>VLOOKUP(A215,[2]ImportationMaterialProgrammingE!B$4:C$400,2,0)</f>
        <v xml:space="preserve">540201178 </v>
      </c>
      <c r="F215" s="3" t="s">
        <v>446</v>
      </c>
      <c r="G215" s="17">
        <f t="shared" ca="1" si="9"/>
        <v>87</v>
      </c>
      <c r="I215" s="15" t="str">
        <f>IF(VLOOKUP(A215,[2]ImportationMaterialProgrammingE!B$4:Y$400,24,0)&lt;&gt;"","Sim","Não")</f>
        <v>Não</v>
      </c>
      <c r="J215" s="15" t="str">
        <f>IF(VLOOKUP(A215,[2]ImportationMaterialProgrammingE!B$4:X$400,23,0)="DTA TRANSP",VLOOKUP(A215,[2]ImportationMaterialProgrammingE!B$4:V$400,21,0),"")</f>
        <v/>
      </c>
      <c r="K215" s="15" t="str">
        <f>IF(VLOOKUP(A215,[2]ImportationMaterialProgrammingE!B$4:Y$400,24,0)=0,"",VLOOKUP(A215,[2]ImportationMaterialProgrammingE!B$4:Y$400,24,0))</f>
        <v/>
      </c>
      <c r="M215" s="3" t="str">
        <f t="shared" si="10"/>
        <v/>
      </c>
      <c r="P215" s="16" t="str">
        <f>VLOOKUP(A215,[2]ImportationMaterialProgrammingE!B$4:AN$400,39,0)</f>
        <v xml:space="preserve">          </v>
      </c>
      <c r="R215" s="17" t="str">
        <f>VLOOKUP(A215,[2]ImportationMaterialProgrammingE!B$4:F$400,5,0)</f>
        <v/>
      </c>
      <c r="T215" s="18" t="str">
        <f t="shared" ca="1" si="11"/>
        <v/>
      </c>
      <c r="V215" s="15" t="str">
        <f>VLOOKUP(A215,[2]ImportationMaterialProgrammingE!B$4:X$400,23,0)</f>
        <v>SBL</v>
      </c>
      <c r="AA215" s="24"/>
      <c r="AB215" s="24"/>
      <c r="AC215" s="24"/>
      <c r="AD215" s="24"/>
    </row>
    <row r="216" spans="1:30" x14ac:dyDescent="0.25">
      <c r="A216" s="26">
        <v>80534158</v>
      </c>
      <c r="B216" s="27" t="s">
        <v>260</v>
      </c>
      <c r="C216" s="27" t="s">
        <v>167</v>
      </c>
      <c r="D216" s="15">
        <f>VLOOKUP(C216,[1]CC!D$3:P$20,12,0)</f>
        <v>44613</v>
      </c>
      <c r="E216" s="16" t="str">
        <f>VLOOKUP(A216,[2]ImportationMaterialProgrammingE!B$4:C$400,2,0)</f>
        <v xml:space="preserve">540201179 </v>
      </c>
      <c r="F216" s="3" t="s">
        <v>446</v>
      </c>
      <c r="G216" s="17">
        <f t="shared" ca="1" si="9"/>
        <v>87</v>
      </c>
      <c r="I216" s="15" t="str">
        <f>IF(VLOOKUP(A216,[2]ImportationMaterialProgrammingE!B$4:Y$400,24,0)&lt;&gt;"","Sim","Não")</f>
        <v>Não</v>
      </c>
      <c r="J216" s="15" t="str">
        <f>IF(VLOOKUP(A216,[2]ImportationMaterialProgrammingE!B$4:X$400,23,0)="DTA TRANSP",VLOOKUP(A216,[2]ImportationMaterialProgrammingE!B$4:V$400,21,0),"")</f>
        <v>07/03/2022</v>
      </c>
      <c r="K216" s="15" t="str">
        <f>IF(VLOOKUP(A216,[2]ImportationMaterialProgrammingE!B$4:Y$400,24,0)=0,"",VLOOKUP(A216,[2]ImportationMaterialProgrammingE!B$4:Y$400,24,0))</f>
        <v/>
      </c>
      <c r="M216" s="3" t="str">
        <f t="shared" si="10"/>
        <v/>
      </c>
      <c r="P216" s="16" t="str">
        <f>VLOOKUP(A216,[2]ImportationMaterialProgrammingE!B$4:AN$400,39,0)</f>
        <v xml:space="preserve">          </v>
      </c>
      <c r="R216" s="17" t="str">
        <f>VLOOKUP(A216,[2]ImportationMaterialProgrammingE!B$4:F$400,5,0)</f>
        <v/>
      </c>
      <c r="T216" s="18" t="str">
        <f t="shared" ca="1" si="11"/>
        <v/>
      </c>
      <c r="V216" s="15" t="str">
        <f>VLOOKUP(A216,[2]ImportationMaterialProgrammingE!B$4:X$400,23,0)</f>
        <v>DTA TRANSP</v>
      </c>
      <c r="AA216" s="24"/>
      <c r="AB216" s="24"/>
      <c r="AC216" s="24"/>
      <c r="AD216" s="24"/>
    </row>
    <row r="217" spans="1:30" x14ac:dyDescent="0.25">
      <c r="A217" s="26">
        <v>80534167</v>
      </c>
      <c r="B217" s="27" t="s">
        <v>261</v>
      </c>
      <c r="C217" s="27" t="s">
        <v>167</v>
      </c>
      <c r="D217" s="15">
        <f>VLOOKUP(C217,[1]CC!D$3:P$20,12,0)</f>
        <v>44613</v>
      </c>
      <c r="E217" s="16" t="str">
        <f>VLOOKUP(A217,[2]ImportationMaterialProgrammingE!B$4:C$400,2,0)</f>
        <v xml:space="preserve">540201181 </v>
      </c>
      <c r="F217" s="3" t="s">
        <v>446</v>
      </c>
      <c r="G217" s="17">
        <f t="shared" ca="1" si="9"/>
        <v>87</v>
      </c>
      <c r="I217" s="15" t="str">
        <f>IF(VLOOKUP(A217,[2]ImportationMaterialProgrammingE!B$4:Y$400,24,0)&lt;&gt;"","Sim","Não")</f>
        <v>Não</v>
      </c>
      <c r="J217" s="15" t="str">
        <f>IF(VLOOKUP(A217,[2]ImportationMaterialProgrammingE!B$4:X$400,23,0)="DTA TRANSP",VLOOKUP(A217,[2]ImportationMaterialProgrammingE!B$4:V$400,21,0),"")</f>
        <v/>
      </c>
      <c r="K217" s="15" t="str">
        <f>IF(VLOOKUP(A217,[2]ImportationMaterialProgrammingE!B$4:Y$400,24,0)=0,"",VLOOKUP(A217,[2]ImportationMaterialProgrammingE!B$4:Y$400,24,0))</f>
        <v/>
      </c>
      <c r="M217" s="3" t="str">
        <f t="shared" si="10"/>
        <v/>
      </c>
      <c r="P217" s="16" t="str">
        <f>VLOOKUP(A217,[2]ImportationMaterialProgrammingE!B$4:AN$400,39,0)</f>
        <v xml:space="preserve">          </v>
      </c>
      <c r="R217" s="17" t="str">
        <f>VLOOKUP(A217,[2]ImportationMaterialProgrammingE!B$4:F$400,5,0)</f>
        <v/>
      </c>
      <c r="T217" s="18" t="str">
        <f t="shared" ca="1" si="11"/>
        <v/>
      </c>
      <c r="V217" s="15" t="str">
        <f>VLOOKUP(A217,[2]ImportationMaterialProgrammingE!B$4:X$400,23,0)</f>
        <v/>
      </c>
      <c r="AA217" s="24"/>
      <c r="AB217" s="24"/>
      <c r="AC217" s="24"/>
      <c r="AD217" s="24"/>
    </row>
    <row r="218" spans="1:30" x14ac:dyDescent="0.25">
      <c r="A218" s="26">
        <v>80534168</v>
      </c>
      <c r="B218" s="27" t="s">
        <v>262</v>
      </c>
      <c r="C218" s="27" t="s">
        <v>167</v>
      </c>
      <c r="D218" s="15">
        <f>VLOOKUP(C218,[1]CC!D$3:P$20,12,0)</f>
        <v>44613</v>
      </c>
      <c r="E218" s="16" t="str">
        <f>VLOOKUP(A218,[2]ImportationMaterialProgrammingE!B$4:C$400,2,0)</f>
        <v xml:space="preserve">540201180 </v>
      </c>
      <c r="F218" s="3" t="s">
        <v>446</v>
      </c>
      <c r="G218" s="17">
        <f t="shared" ca="1" si="9"/>
        <v>87</v>
      </c>
      <c r="I218" s="15" t="str">
        <f>IF(VLOOKUP(A218,[2]ImportationMaterialProgrammingE!B$4:Y$400,24,0)&lt;&gt;"","Sim","Não")</f>
        <v>Não</v>
      </c>
      <c r="J218" s="15" t="str">
        <f>IF(VLOOKUP(A218,[2]ImportationMaterialProgrammingE!B$4:X$400,23,0)="DTA TRANSP",VLOOKUP(A218,[2]ImportationMaterialProgrammingE!B$4:V$400,21,0),"")</f>
        <v>07/03/2022</v>
      </c>
      <c r="K218" s="15" t="str">
        <f>IF(VLOOKUP(A218,[2]ImportationMaterialProgrammingE!B$4:Y$400,24,0)=0,"",VLOOKUP(A218,[2]ImportationMaterialProgrammingE!B$4:Y$400,24,0))</f>
        <v/>
      </c>
      <c r="M218" s="3" t="str">
        <f t="shared" si="10"/>
        <v/>
      </c>
      <c r="P218" s="16" t="str">
        <f>VLOOKUP(A218,[2]ImportationMaterialProgrammingE!B$4:AN$400,39,0)</f>
        <v xml:space="preserve">          </v>
      </c>
      <c r="R218" s="17" t="str">
        <f>VLOOKUP(A218,[2]ImportationMaterialProgrammingE!B$4:F$400,5,0)</f>
        <v/>
      </c>
      <c r="T218" s="18" t="str">
        <f t="shared" ca="1" si="11"/>
        <v/>
      </c>
      <c r="V218" s="15" t="str">
        <f>VLOOKUP(A218,[2]ImportationMaterialProgrammingE!B$4:X$400,23,0)</f>
        <v>DTA TRANSP</v>
      </c>
      <c r="AA218" s="24"/>
      <c r="AB218" s="24"/>
      <c r="AC218" s="24"/>
      <c r="AD218" s="24"/>
    </row>
    <row r="219" spans="1:30" x14ac:dyDescent="0.25">
      <c r="A219" s="26">
        <v>80534169</v>
      </c>
      <c r="B219" s="27" t="s">
        <v>263</v>
      </c>
      <c r="C219" s="27" t="s">
        <v>167</v>
      </c>
      <c r="D219" s="15">
        <f>VLOOKUP(C219,[1]CC!D$3:P$20,12,0)</f>
        <v>44613</v>
      </c>
      <c r="E219" s="16" t="str">
        <f>VLOOKUP(A219,[2]ImportationMaterialProgrammingE!B$4:C$400,2,0)</f>
        <v xml:space="preserve">540201183 </v>
      </c>
      <c r="F219" s="3" t="s">
        <v>446</v>
      </c>
      <c r="G219" s="17">
        <f t="shared" ca="1" si="9"/>
        <v>87</v>
      </c>
      <c r="I219" s="15" t="str">
        <f>IF(VLOOKUP(A219,[2]ImportationMaterialProgrammingE!B$4:Y$400,24,0)&lt;&gt;"","Sim","Não")</f>
        <v>Não</v>
      </c>
      <c r="J219" s="15" t="str">
        <f>IF(VLOOKUP(A219,[2]ImportationMaterialProgrammingE!B$4:X$400,23,0)="DTA TRANSP",VLOOKUP(A219,[2]ImportationMaterialProgrammingE!B$4:V$400,21,0),"")</f>
        <v/>
      </c>
      <c r="K219" s="15" t="str">
        <f>IF(VLOOKUP(A219,[2]ImportationMaterialProgrammingE!B$4:Y$400,24,0)=0,"",VLOOKUP(A219,[2]ImportationMaterialProgrammingE!B$4:Y$400,24,0))</f>
        <v/>
      </c>
      <c r="M219" s="3" t="str">
        <f t="shared" si="10"/>
        <v/>
      </c>
      <c r="P219" s="16" t="str">
        <f>VLOOKUP(A219,[2]ImportationMaterialProgrammingE!B$4:AN$400,39,0)</f>
        <v xml:space="preserve">          </v>
      </c>
      <c r="R219" s="17" t="str">
        <f>VLOOKUP(A219,[2]ImportationMaterialProgrammingE!B$4:F$400,5,0)</f>
        <v/>
      </c>
      <c r="T219" s="18" t="str">
        <f t="shared" ca="1" si="11"/>
        <v/>
      </c>
      <c r="V219" s="15" t="str">
        <f>VLOOKUP(A219,[2]ImportationMaterialProgrammingE!B$4:X$400,23,0)</f>
        <v/>
      </c>
      <c r="AA219" s="24"/>
      <c r="AB219" s="24"/>
      <c r="AC219" s="24"/>
      <c r="AD219" s="24"/>
    </row>
    <row r="220" spans="1:30" x14ac:dyDescent="0.25">
      <c r="A220" s="26">
        <v>80534182</v>
      </c>
      <c r="B220" s="27" t="s">
        <v>264</v>
      </c>
      <c r="C220" s="27" t="s">
        <v>167</v>
      </c>
      <c r="D220" s="15">
        <f>VLOOKUP(C220,[1]CC!D$3:P$20,12,0)</f>
        <v>44613</v>
      </c>
      <c r="E220" s="16" t="str">
        <f>VLOOKUP(A220,[2]ImportationMaterialProgrammingE!B$4:C$400,2,0)</f>
        <v xml:space="preserve">540201185 </v>
      </c>
      <c r="F220" s="3" t="s">
        <v>446</v>
      </c>
      <c r="G220" s="17">
        <f t="shared" ca="1" si="9"/>
        <v>87</v>
      </c>
      <c r="I220" s="15" t="str">
        <f>IF(VLOOKUP(A220,[2]ImportationMaterialProgrammingE!B$4:Y$400,24,0)&lt;&gt;"","Sim","Não")</f>
        <v>Não</v>
      </c>
      <c r="J220" s="15" t="str">
        <f>IF(VLOOKUP(A220,[2]ImportationMaterialProgrammingE!B$4:X$400,23,0)="DTA TRANSP",VLOOKUP(A220,[2]ImportationMaterialProgrammingE!B$4:V$400,21,0),"")</f>
        <v/>
      </c>
      <c r="K220" s="15" t="str">
        <f>IF(VLOOKUP(A220,[2]ImportationMaterialProgrammingE!B$4:Y$400,24,0)=0,"",VLOOKUP(A220,[2]ImportationMaterialProgrammingE!B$4:Y$400,24,0))</f>
        <v/>
      </c>
      <c r="M220" s="3" t="str">
        <f t="shared" si="10"/>
        <v/>
      </c>
      <c r="P220" s="16" t="str">
        <f>VLOOKUP(A220,[2]ImportationMaterialProgrammingE!B$4:AN$400,39,0)</f>
        <v xml:space="preserve">          </v>
      </c>
      <c r="R220" s="17" t="str">
        <f>VLOOKUP(A220,[2]ImportationMaterialProgrammingE!B$4:F$400,5,0)</f>
        <v/>
      </c>
      <c r="T220" s="18" t="str">
        <f t="shared" ca="1" si="11"/>
        <v/>
      </c>
      <c r="V220" s="15" t="str">
        <f>VLOOKUP(A220,[2]ImportationMaterialProgrammingE!B$4:X$400,23,0)</f>
        <v/>
      </c>
      <c r="AA220" s="24"/>
      <c r="AB220" s="24"/>
      <c r="AC220" s="24"/>
      <c r="AD220" s="24"/>
    </row>
    <row r="221" spans="1:30" x14ac:dyDescent="0.25">
      <c r="A221" s="26">
        <v>80534184</v>
      </c>
      <c r="B221" s="27" t="s">
        <v>265</v>
      </c>
      <c r="C221" s="27" t="s">
        <v>167</v>
      </c>
      <c r="D221" s="15">
        <f>VLOOKUP(C221,[1]CC!D$3:P$20,12,0)</f>
        <v>44613</v>
      </c>
      <c r="E221" s="16" t="str">
        <f>VLOOKUP(A221,[2]ImportationMaterialProgrammingE!B$4:C$400,2,0)</f>
        <v xml:space="preserve">540201186 </v>
      </c>
      <c r="F221" s="3" t="s">
        <v>446</v>
      </c>
      <c r="G221" s="17">
        <f t="shared" ca="1" si="9"/>
        <v>87</v>
      </c>
      <c r="I221" s="15" t="str">
        <f>IF(VLOOKUP(A221,[2]ImportationMaterialProgrammingE!B$4:Y$400,24,0)&lt;&gt;"","Sim","Não")</f>
        <v>Não</v>
      </c>
      <c r="J221" s="15" t="str">
        <f>IF(VLOOKUP(A221,[2]ImportationMaterialProgrammingE!B$4:X$400,23,0)="DTA TRANSP",VLOOKUP(A221,[2]ImportationMaterialProgrammingE!B$4:V$400,21,0),"")</f>
        <v>07/03/2022</v>
      </c>
      <c r="K221" s="15" t="str">
        <f>IF(VLOOKUP(A221,[2]ImportationMaterialProgrammingE!B$4:Y$400,24,0)=0,"",VLOOKUP(A221,[2]ImportationMaterialProgrammingE!B$4:Y$400,24,0))</f>
        <v/>
      </c>
      <c r="M221" s="3" t="str">
        <f t="shared" si="10"/>
        <v/>
      </c>
      <c r="P221" s="16" t="str">
        <f>VLOOKUP(A221,[2]ImportationMaterialProgrammingE!B$4:AN$400,39,0)</f>
        <v xml:space="preserve">          </v>
      </c>
      <c r="R221" s="17" t="str">
        <f>VLOOKUP(A221,[2]ImportationMaterialProgrammingE!B$4:F$400,5,0)</f>
        <v/>
      </c>
      <c r="T221" s="18" t="str">
        <f t="shared" ca="1" si="11"/>
        <v/>
      </c>
      <c r="V221" s="15" t="str">
        <f>VLOOKUP(A221,[2]ImportationMaterialProgrammingE!B$4:X$400,23,0)</f>
        <v>DTA TRANSP</v>
      </c>
      <c r="AA221" s="24"/>
      <c r="AB221" s="24"/>
      <c r="AC221" s="24"/>
      <c r="AD221" s="24"/>
    </row>
    <row r="222" spans="1:30" x14ac:dyDescent="0.25">
      <c r="A222" s="26">
        <v>80534185</v>
      </c>
      <c r="B222" s="27" t="s">
        <v>266</v>
      </c>
      <c r="C222" s="27" t="s">
        <v>167</v>
      </c>
      <c r="D222" s="15">
        <f>VLOOKUP(C222,[1]CC!D$3:P$20,12,0)</f>
        <v>44613</v>
      </c>
      <c r="E222" s="16" t="str">
        <f>VLOOKUP(A222,[2]ImportationMaterialProgrammingE!B$4:C$400,2,0)</f>
        <v xml:space="preserve">540201187 </v>
      </c>
      <c r="F222" s="3" t="s">
        <v>446</v>
      </c>
      <c r="G222" s="17">
        <f t="shared" ca="1" si="9"/>
        <v>87</v>
      </c>
      <c r="I222" s="15" t="str">
        <f>IF(VLOOKUP(A222,[2]ImportationMaterialProgrammingE!B$4:Y$400,24,0)&lt;&gt;"","Sim","Não")</f>
        <v>Não</v>
      </c>
      <c r="J222" s="15" t="str">
        <f>IF(VLOOKUP(A222,[2]ImportationMaterialProgrammingE!B$4:X$400,23,0)="DTA TRANSP",VLOOKUP(A222,[2]ImportationMaterialProgrammingE!B$4:V$400,21,0),"")</f>
        <v>07/03/2022</v>
      </c>
      <c r="K222" s="15" t="str">
        <f>IF(VLOOKUP(A222,[2]ImportationMaterialProgrammingE!B$4:Y$400,24,0)=0,"",VLOOKUP(A222,[2]ImportationMaterialProgrammingE!B$4:Y$400,24,0))</f>
        <v/>
      </c>
      <c r="M222" s="3" t="str">
        <f t="shared" si="10"/>
        <v/>
      </c>
      <c r="P222" s="16" t="str">
        <f>VLOOKUP(A222,[2]ImportationMaterialProgrammingE!B$4:AN$400,39,0)</f>
        <v xml:space="preserve">          </v>
      </c>
      <c r="R222" s="17" t="str">
        <f>VLOOKUP(A222,[2]ImportationMaterialProgrammingE!B$4:F$400,5,0)</f>
        <v/>
      </c>
      <c r="T222" s="18" t="str">
        <f t="shared" ca="1" si="11"/>
        <v/>
      </c>
      <c r="V222" s="15" t="str">
        <f>VLOOKUP(A222,[2]ImportationMaterialProgrammingE!B$4:X$400,23,0)</f>
        <v>DTA TRANSP</v>
      </c>
      <c r="AA222" s="24"/>
      <c r="AB222" s="24"/>
      <c r="AC222" s="24"/>
      <c r="AD222" s="24"/>
    </row>
    <row r="223" spans="1:30" x14ac:dyDescent="0.25">
      <c r="A223" s="26">
        <v>80534186</v>
      </c>
      <c r="B223" s="27" t="s">
        <v>267</v>
      </c>
      <c r="C223" s="27" t="s">
        <v>167</v>
      </c>
      <c r="D223" s="15">
        <f>VLOOKUP(C223,[1]CC!D$3:P$20,12,0)</f>
        <v>44613</v>
      </c>
      <c r="E223" s="16" t="str">
        <f>VLOOKUP(A223,[2]ImportationMaterialProgrammingE!B$4:C$400,2,0)</f>
        <v xml:space="preserve">540201188 </v>
      </c>
      <c r="F223" s="3" t="s">
        <v>446</v>
      </c>
      <c r="G223" s="17">
        <f t="shared" ca="1" si="9"/>
        <v>87</v>
      </c>
      <c r="I223" s="15" t="str">
        <f>IF(VLOOKUP(A223,[2]ImportationMaterialProgrammingE!B$4:Y$400,24,0)&lt;&gt;"","Sim","Não")</f>
        <v>Não</v>
      </c>
      <c r="J223" s="15" t="str">
        <f>IF(VLOOKUP(A223,[2]ImportationMaterialProgrammingE!B$4:X$400,23,0)="DTA TRANSP",VLOOKUP(A223,[2]ImportationMaterialProgrammingE!B$4:V$400,21,0),"")</f>
        <v>07/03/2022</v>
      </c>
      <c r="K223" s="15" t="str">
        <f>IF(VLOOKUP(A223,[2]ImportationMaterialProgrammingE!B$4:Y$400,24,0)=0,"",VLOOKUP(A223,[2]ImportationMaterialProgrammingE!B$4:Y$400,24,0))</f>
        <v/>
      </c>
      <c r="M223" s="3" t="str">
        <f t="shared" si="10"/>
        <v/>
      </c>
      <c r="P223" s="16" t="str">
        <f>VLOOKUP(A223,[2]ImportationMaterialProgrammingE!B$4:AN$400,39,0)</f>
        <v xml:space="preserve">          </v>
      </c>
      <c r="R223" s="17" t="str">
        <f>VLOOKUP(A223,[2]ImportationMaterialProgrammingE!B$4:F$400,5,0)</f>
        <v/>
      </c>
      <c r="T223" s="18" t="str">
        <f t="shared" ca="1" si="11"/>
        <v/>
      </c>
      <c r="V223" s="15" t="str">
        <f>VLOOKUP(A223,[2]ImportationMaterialProgrammingE!B$4:X$400,23,0)</f>
        <v>DTA TRANSP</v>
      </c>
      <c r="AA223" s="24"/>
      <c r="AB223" s="24"/>
      <c r="AC223" s="24"/>
      <c r="AD223" s="24"/>
    </row>
    <row r="224" spans="1:30" x14ac:dyDescent="0.25">
      <c r="A224" s="26">
        <v>80534240</v>
      </c>
      <c r="B224" s="27" t="s">
        <v>268</v>
      </c>
      <c r="C224" s="27" t="s">
        <v>167</v>
      </c>
      <c r="D224" s="15">
        <f>VLOOKUP(C224,[1]CC!D$3:P$20,12,0)</f>
        <v>44613</v>
      </c>
      <c r="E224" s="16" t="str">
        <f>VLOOKUP(A224,[2]ImportationMaterialProgrammingE!B$4:C$400,2,0)</f>
        <v xml:space="preserve">540201194 </v>
      </c>
      <c r="F224" s="3" t="s">
        <v>446</v>
      </c>
      <c r="G224" s="17">
        <f t="shared" ca="1" si="9"/>
        <v>87</v>
      </c>
      <c r="I224" s="15" t="str">
        <f>IF(VLOOKUP(A224,[2]ImportationMaterialProgrammingE!B$4:Y$400,24,0)&lt;&gt;"","Sim","Não")</f>
        <v>Não</v>
      </c>
      <c r="J224" s="15" t="str">
        <f>IF(VLOOKUP(A224,[2]ImportationMaterialProgrammingE!B$4:X$400,23,0)="DTA TRANSP",VLOOKUP(A224,[2]ImportationMaterialProgrammingE!B$4:V$400,21,0),"")</f>
        <v/>
      </c>
      <c r="K224" s="15" t="str">
        <f>IF(VLOOKUP(A224,[2]ImportationMaterialProgrammingE!B$4:Y$400,24,0)=0,"",VLOOKUP(A224,[2]ImportationMaterialProgrammingE!B$4:Y$400,24,0))</f>
        <v/>
      </c>
      <c r="M224" s="3" t="str">
        <f t="shared" si="10"/>
        <v/>
      </c>
      <c r="P224" s="16" t="str">
        <f>VLOOKUP(A224,[2]ImportationMaterialProgrammingE!B$4:AN$400,39,0)</f>
        <v xml:space="preserve">          </v>
      </c>
      <c r="R224" s="17" t="str">
        <f>VLOOKUP(A224,[2]ImportationMaterialProgrammingE!B$4:F$400,5,0)</f>
        <v/>
      </c>
      <c r="T224" s="18" t="str">
        <f t="shared" ca="1" si="11"/>
        <v/>
      </c>
      <c r="V224" s="15" t="str">
        <f>VLOOKUP(A224,[2]ImportationMaterialProgrammingE!B$4:X$400,23,0)</f>
        <v>SBL</v>
      </c>
      <c r="AA224" s="24"/>
      <c r="AB224" s="24"/>
      <c r="AC224" s="24"/>
      <c r="AD224" s="24"/>
    </row>
    <row r="225" spans="1:30" x14ac:dyDescent="0.25">
      <c r="A225" s="26">
        <v>80534255</v>
      </c>
      <c r="B225" s="27" t="s">
        <v>269</v>
      </c>
      <c r="C225" s="27" t="s">
        <v>167</v>
      </c>
      <c r="D225" s="15">
        <f>VLOOKUP(C225,[1]CC!D$3:P$20,12,0)</f>
        <v>44613</v>
      </c>
      <c r="E225" s="16" t="str">
        <f>VLOOKUP(A225,[2]ImportationMaterialProgrammingE!B$4:C$400,2,0)</f>
        <v xml:space="preserve">540201195 </v>
      </c>
      <c r="F225" s="3" t="s">
        <v>446</v>
      </c>
      <c r="G225" s="17">
        <f t="shared" ca="1" si="9"/>
        <v>87</v>
      </c>
      <c r="I225" s="15" t="str">
        <f>IF(VLOOKUP(A225,[2]ImportationMaterialProgrammingE!B$4:Y$400,24,0)&lt;&gt;"","Sim","Não")</f>
        <v>Não</v>
      </c>
      <c r="J225" s="15" t="str">
        <f>IF(VLOOKUP(A225,[2]ImportationMaterialProgrammingE!B$4:X$400,23,0)="DTA TRANSP",VLOOKUP(A225,[2]ImportationMaterialProgrammingE!B$4:V$400,21,0),"")</f>
        <v/>
      </c>
      <c r="K225" s="15" t="str">
        <f>IF(VLOOKUP(A225,[2]ImportationMaterialProgrammingE!B$4:Y$400,24,0)=0,"",VLOOKUP(A225,[2]ImportationMaterialProgrammingE!B$4:Y$400,24,0))</f>
        <v/>
      </c>
      <c r="M225" s="3" t="str">
        <f t="shared" si="10"/>
        <v/>
      </c>
      <c r="P225" s="16" t="str">
        <f>VLOOKUP(A225,[2]ImportationMaterialProgrammingE!B$4:AN$400,39,0)</f>
        <v xml:space="preserve">          </v>
      </c>
      <c r="R225" s="17" t="str">
        <f>VLOOKUP(A225,[2]ImportationMaterialProgrammingE!B$4:F$400,5,0)</f>
        <v/>
      </c>
      <c r="T225" s="18" t="str">
        <f t="shared" ca="1" si="11"/>
        <v/>
      </c>
      <c r="V225" s="15" t="str">
        <f>VLOOKUP(A225,[2]ImportationMaterialProgrammingE!B$4:X$400,23,0)</f>
        <v>SBL</v>
      </c>
      <c r="AA225" s="24"/>
      <c r="AB225" s="24"/>
      <c r="AC225" s="24"/>
      <c r="AD225" s="24"/>
    </row>
    <row r="226" spans="1:30" x14ac:dyDescent="0.25">
      <c r="A226" s="26">
        <v>80534290</v>
      </c>
      <c r="B226" s="27" t="s">
        <v>270</v>
      </c>
      <c r="C226" s="27" t="s">
        <v>167</v>
      </c>
      <c r="D226" s="15">
        <f>VLOOKUP(C226,[1]CC!D$3:P$20,12,0)</f>
        <v>44613</v>
      </c>
      <c r="E226" s="16" t="str">
        <f>VLOOKUP(A226,[2]ImportationMaterialProgrammingE!B$4:C$400,2,0)</f>
        <v xml:space="preserve">540201197 </v>
      </c>
      <c r="F226" s="3" t="s">
        <v>446</v>
      </c>
      <c r="G226" s="17">
        <f t="shared" ca="1" si="9"/>
        <v>87</v>
      </c>
      <c r="I226" s="15" t="str">
        <f>IF(VLOOKUP(A226,[2]ImportationMaterialProgrammingE!B$4:Y$400,24,0)&lt;&gt;"","Sim","Não")</f>
        <v>Não</v>
      </c>
      <c r="J226" s="15" t="str">
        <f>IF(VLOOKUP(A226,[2]ImportationMaterialProgrammingE!B$4:X$400,23,0)="DTA TRANSP",VLOOKUP(A226,[2]ImportationMaterialProgrammingE!B$4:V$400,21,0),"")</f>
        <v/>
      </c>
      <c r="K226" s="15" t="str">
        <f>IF(VLOOKUP(A226,[2]ImportationMaterialProgrammingE!B$4:Y$400,24,0)=0,"",VLOOKUP(A226,[2]ImportationMaterialProgrammingE!B$4:Y$400,24,0))</f>
        <v/>
      </c>
      <c r="M226" s="3" t="str">
        <f t="shared" si="10"/>
        <v/>
      </c>
      <c r="P226" s="16" t="str">
        <f>VLOOKUP(A226,[2]ImportationMaterialProgrammingE!B$4:AN$400,39,0)</f>
        <v xml:space="preserve">          </v>
      </c>
      <c r="R226" s="17" t="str">
        <f>VLOOKUP(A226,[2]ImportationMaterialProgrammingE!B$4:F$400,5,0)</f>
        <v/>
      </c>
      <c r="T226" s="18" t="str">
        <f t="shared" ca="1" si="11"/>
        <v/>
      </c>
      <c r="V226" s="15" t="str">
        <f>VLOOKUP(A226,[2]ImportationMaterialProgrammingE!B$4:X$400,23,0)</f>
        <v>MBB</v>
      </c>
      <c r="AA226" s="24"/>
      <c r="AB226" s="24"/>
      <c r="AC226" s="24"/>
      <c r="AD226" s="24"/>
    </row>
    <row r="227" spans="1:30" x14ac:dyDescent="0.25">
      <c r="A227" s="26">
        <v>80534299</v>
      </c>
      <c r="B227" s="27" t="s">
        <v>271</v>
      </c>
      <c r="C227" s="27" t="s">
        <v>167</v>
      </c>
      <c r="D227" s="15">
        <f>VLOOKUP(C227,[1]CC!D$3:P$20,12,0)</f>
        <v>44613</v>
      </c>
      <c r="E227" s="16" t="str">
        <f>VLOOKUP(A227,[2]ImportationMaterialProgrammingE!B$4:C$400,2,0)</f>
        <v xml:space="preserve">540201199 </v>
      </c>
      <c r="F227" s="3" t="s">
        <v>446</v>
      </c>
      <c r="G227" s="17">
        <f t="shared" ca="1" si="9"/>
        <v>87</v>
      </c>
      <c r="I227" s="15" t="str">
        <f>IF(VLOOKUP(A227,[2]ImportationMaterialProgrammingE!B$4:Y$400,24,0)&lt;&gt;"","Sim","Não")</f>
        <v>Não</v>
      </c>
      <c r="J227" s="15" t="str">
        <f>IF(VLOOKUP(A227,[2]ImportationMaterialProgrammingE!B$4:X$400,23,0)="DTA TRANSP",VLOOKUP(A227,[2]ImportationMaterialProgrammingE!B$4:V$400,21,0),"")</f>
        <v/>
      </c>
      <c r="K227" s="15" t="str">
        <f>IF(VLOOKUP(A227,[2]ImportationMaterialProgrammingE!B$4:Y$400,24,0)=0,"",VLOOKUP(A227,[2]ImportationMaterialProgrammingE!B$4:Y$400,24,0))</f>
        <v/>
      </c>
      <c r="M227" s="3" t="str">
        <f t="shared" si="10"/>
        <v/>
      </c>
      <c r="P227" s="16" t="str">
        <f>VLOOKUP(A227,[2]ImportationMaterialProgrammingE!B$4:AN$400,39,0)</f>
        <v xml:space="preserve">          </v>
      </c>
      <c r="R227" s="17" t="str">
        <f>VLOOKUP(A227,[2]ImportationMaterialProgrammingE!B$4:F$400,5,0)</f>
        <v/>
      </c>
      <c r="T227" s="18" t="str">
        <f t="shared" ca="1" si="11"/>
        <v/>
      </c>
      <c r="V227" s="15" t="str">
        <f>VLOOKUP(A227,[2]ImportationMaterialProgrammingE!B$4:X$400,23,0)</f>
        <v>SBL</v>
      </c>
      <c r="AA227" s="24"/>
      <c r="AB227" s="24"/>
      <c r="AC227" s="24"/>
      <c r="AD227" s="24"/>
    </row>
    <row r="228" spans="1:30" x14ac:dyDescent="0.25">
      <c r="A228" s="26">
        <v>80534301</v>
      </c>
      <c r="B228" s="27" t="s">
        <v>272</v>
      </c>
      <c r="C228" s="27" t="s">
        <v>167</v>
      </c>
      <c r="D228" s="15">
        <f>VLOOKUP(C228,[1]CC!D$3:P$20,12,0)</f>
        <v>44613</v>
      </c>
      <c r="E228" s="16" t="str">
        <f>VLOOKUP(A228,[2]ImportationMaterialProgrammingE!B$4:C$400,2,0)</f>
        <v xml:space="preserve">540201200 </v>
      </c>
      <c r="F228" s="3" t="s">
        <v>446</v>
      </c>
      <c r="G228" s="17">
        <f t="shared" ca="1" si="9"/>
        <v>87</v>
      </c>
      <c r="I228" s="15" t="str">
        <f>IF(VLOOKUP(A228,[2]ImportationMaterialProgrammingE!B$4:Y$400,24,0)&lt;&gt;"","Sim","Não")</f>
        <v>Não</v>
      </c>
      <c r="J228" s="15" t="str">
        <f>IF(VLOOKUP(A228,[2]ImportationMaterialProgrammingE!B$4:X$400,23,0)="DTA TRANSP",VLOOKUP(A228,[2]ImportationMaterialProgrammingE!B$4:V$400,21,0),"")</f>
        <v/>
      </c>
      <c r="K228" s="15" t="str">
        <f>IF(VLOOKUP(A228,[2]ImportationMaterialProgrammingE!B$4:Y$400,24,0)=0,"",VLOOKUP(A228,[2]ImportationMaterialProgrammingE!B$4:Y$400,24,0))</f>
        <v/>
      </c>
      <c r="M228" s="3" t="str">
        <f t="shared" si="10"/>
        <v/>
      </c>
      <c r="P228" s="16" t="str">
        <f>VLOOKUP(A228,[2]ImportationMaterialProgrammingE!B$4:AN$400,39,0)</f>
        <v xml:space="preserve">          </v>
      </c>
      <c r="R228" s="17" t="str">
        <f>VLOOKUP(A228,[2]ImportationMaterialProgrammingE!B$4:F$400,5,0)</f>
        <v/>
      </c>
      <c r="T228" s="18" t="str">
        <f t="shared" ca="1" si="11"/>
        <v/>
      </c>
      <c r="V228" s="15" t="str">
        <f>VLOOKUP(A228,[2]ImportationMaterialProgrammingE!B$4:X$400,23,0)</f>
        <v/>
      </c>
      <c r="AA228" s="24"/>
      <c r="AB228" s="24"/>
      <c r="AC228" s="24"/>
      <c r="AD228" s="24"/>
    </row>
    <row r="229" spans="1:30" x14ac:dyDescent="0.25">
      <c r="A229" s="26">
        <v>80534304</v>
      </c>
      <c r="B229" s="27" t="s">
        <v>273</v>
      </c>
      <c r="C229" s="27" t="s">
        <v>167</v>
      </c>
      <c r="D229" s="15">
        <f>VLOOKUP(C229,[1]CC!D$3:P$20,12,0)</f>
        <v>44613</v>
      </c>
      <c r="E229" s="16" t="str">
        <f>VLOOKUP(A229,[2]ImportationMaterialProgrammingE!B$4:C$400,2,0)</f>
        <v xml:space="preserve">540201201 </v>
      </c>
      <c r="F229" s="3" t="s">
        <v>446</v>
      </c>
      <c r="G229" s="17">
        <f t="shared" ca="1" si="9"/>
        <v>87</v>
      </c>
      <c r="I229" s="15" t="str">
        <f>IF(VLOOKUP(A229,[2]ImportationMaterialProgrammingE!B$4:Y$400,24,0)&lt;&gt;"","Sim","Não")</f>
        <v>Não</v>
      </c>
      <c r="J229" s="15" t="str">
        <f>IF(VLOOKUP(A229,[2]ImportationMaterialProgrammingE!B$4:X$400,23,0)="DTA TRANSP",VLOOKUP(A229,[2]ImportationMaterialProgrammingE!B$4:V$400,21,0),"")</f>
        <v/>
      </c>
      <c r="K229" s="15" t="str">
        <f>IF(VLOOKUP(A229,[2]ImportationMaterialProgrammingE!B$4:Y$400,24,0)=0,"",VLOOKUP(A229,[2]ImportationMaterialProgrammingE!B$4:Y$400,24,0))</f>
        <v/>
      </c>
      <c r="M229" s="3" t="str">
        <f t="shared" si="10"/>
        <v/>
      </c>
      <c r="P229" s="16" t="str">
        <f>VLOOKUP(A229,[2]ImportationMaterialProgrammingE!B$4:AN$400,39,0)</f>
        <v xml:space="preserve">          </v>
      </c>
      <c r="R229" s="17" t="str">
        <f>VLOOKUP(A229,[2]ImportationMaterialProgrammingE!B$4:F$400,5,0)</f>
        <v/>
      </c>
      <c r="T229" s="18" t="str">
        <f t="shared" ca="1" si="11"/>
        <v/>
      </c>
      <c r="V229" s="15" t="str">
        <f>VLOOKUP(A229,[2]ImportationMaterialProgrammingE!B$4:X$400,23,0)</f>
        <v>SBL</v>
      </c>
      <c r="AA229" s="24"/>
      <c r="AB229" s="24"/>
      <c r="AC229" s="24"/>
      <c r="AD229" s="24"/>
    </row>
    <row r="230" spans="1:30" x14ac:dyDescent="0.25">
      <c r="A230" s="26">
        <v>80534310</v>
      </c>
      <c r="B230" s="27" t="s">
        <v>274</v>
      </c>
      <c r="C230" s="27" t="s">
        <v>167</v>
      </c>
      <c r="D230" s="15">
        <f>VLOOKUP(C230,[1]CC!D$3:P$20,12,0)</f>
        <v>44613</v>
      </c>
      <c r="E230" s="16" t="str">
        <f>VLOOKUP(A230,[2]ImportationMaterialProgrammingE!B$4:C$400,2,0)</f>
        <v xml:space="preserve">540201205 </v>
      </c>
      <c r="F230" s="3" t="s">
        <v>446</v>
      </c>
      <c r="G230" s="17">
        <f t="shared" ca="1" si="9"/>
        <v>87</v>
      </c>
      <c r="I230" s="15" t="str">
        <f>IF(VLOOKUP(A230,[2]ImportationMaterialProgrammingE!B$4:Y$400,24,0)&lt;&gt;"","Sim","Não")</f>
        <v>Não</v>
      </c>
      <c r="J230" s="15" t="str">
        <f>IF(VLOOKUP(A230,[2]ImportationMaterialProgrammingE!B$4:X$400,23,0)="DTA TRANSP",VLOOKUP(A230,[2]ImportationMaterialProgrammingE!B$4:V$400,21,0),"")</f>
        <v/>
      </c>
      <c r="K230" s="15" t="str">
        <f>IF(VLOOKUP(A230,[2]ImportationMaterialProgrammingE!B$4:Y$400,24,0)=0,"",VLOOKUP(A230,[2]ImportationMaterialProgrammingE!B$4:Y$400,24,0))</f>
        <v/>
      </c>
      <c r="M230" s="3" t="str">
        <f t="shared" si="10"/>
        <v/>
      </c>
      <c r="P230" s="16" t="str">
        <f>VLOOKUP(A230,[2]ImportationMaterialProgrammingE!B$4:AN$400,39,0)</f>
        <v>2203555067</v>
      </c>
      <c r="R230" s="17" t="str">
        <f>VLOOKUP(A230,[2]ImportationMaterialProgrammingE!B$4:F$400,5,0)</f>
        <v>VERDE</v>
      </c>
      <c r="T230" s="18" t="str">
        <f t="shared" ca="1" si="11"/>
        <v/>
      </c>
      <c r="V230" s="15" t="str">
        <f>VLOOKUP(A230,[2]ImportationMaterialProgrammingE!B$4:X$400,23,0)</f>
        <v/>
      </c>
      <c r="AA230" s="24"/>
      <c r="AB230" s="24"/>
      <c r="AC230" s="24"/>
      <c r="AD230" s="24"/>
    </row>
    <row r="231" spans="1:30" x14ac:dyDescent="0.25">
      <c r="A231" s="26">
        <v>80534311</v>
      </c>
      <c r="B231" s="27" t="s">
        <v>275</v>
      </c>
      <c r="C231" s="27" t="s">
        <v>167</v>
      </c>
      <c r="D231" s="15">
        <f>VLOOKUP(C231,[1]CC!D$3:P$20,12,0)</f>
        <v>44613</v>
      </c>
      <c r="E231" s="16" t="str">
        <f>VLOOKUP(A231,[2]ImportationMaterialProgrammingE!B$4:C$400,2,0)</f>
        <v xml:space="preserve">540201202 </v>
      </c>
      <c r="F231" s="3" t="s">
        <v>446</v>
      </c>
      <c r="G231" s="17">
        <f t="shared" ca="1" si="9"/>
        <v>87</v>
      </c>
      <c r="I231" s="15" t="str">
        <f>IF(VLOOKUP(A231,[2]ImportationMaterialProgrammingE!B$4:Y$400,24,0)&lt;&gt;"","Sim","Não")</f>
        <v>Não</v>
      </c>
      <c r="J231" s="15" t="str">
        <f>IF(VLOOKUP(A231,[2]ImportationMaterialProgrammingE!B$4:X$400,23,0)="DTA TRANSP",VLOOKUP(A231,[2]ImportationMaterialProgrammingE!B$4:V$400,21,0),"")</f>
        <v/>
      </c>
      <c r="K231" s="15" t="str">
        <f>IF(VLOOKUP(A231,[2]ImportationMaterialProgrammingE!B$4:Y$400,24,0)=0,"",VLOOKUP(A231,[2]ImportationMaterialProgrammingE!B$4:Y$400,24,0))</f>
        <v/>
      </c>
      <c r="M231" s="3" t="str">
        <f t="shared" si="10"/>
        <v/>
      </c>
      <c r="P231" s="16" t="str">
        <f>VLOOKUP(A231,[2]ImportationMaterialProgrammingE!B$4:AN$400,39,0)</f>
        <v xml:space="preserve">          </v>
      </c>
      <c r="R231" s="17" t="str">
        <f>VLOOKUP(A231,[2]ImportationMaterialProgrammingE!B$4:F$400,5,0)</f>
        <v/>
      </c>
      <c r="T231" s="18" t="str">
        <f t="shared" ca="1" si="11"/>
        <v/>
      </c>
      <c r="V231" s="15" t="str">
        <f>VLOOKUP(A231,[2]ImportationMaterialProgrammingE!B$4:X$400,23,0)</f>
        <v/>
      </c>
      <c r="AA231" s="24"/>
      <c r="AB231" s="24"/>
      <c r="AC231" s="24"/>
      <c r="AD231" s="24"/>
    </row>
    <row r="232" spans="1:30" x14ac:dyDescent="0.25">
      <c r="A232" s="26">
        <v>80534312</v>
      </c>
      <c r="B232" s="27" t="s">
        <v>276</v>
      </c>
      <c r="C232" s="27" t="s">
        <v>167</v>
      </c>
      <c r="D232" s="15">
        <f>VLOOKUP(C232,[1]CC!D$3:P$20,12,0)</f>
        <v>44613</v>
      </c>
      <c r="E232" s="16" t="str">
        <f>VLOOKUP(A232,[2]ImportationMaterialProgrammingE!B$4:C$400,2,0)</f>
        <v xml:space="preserve">540201203 </v>
      </c>
      <c r="F232" s="3" t="s">
        <v>446</v>
      </c>
      <c r="G232" s="17">
        <f t="shared" ca="1" si="9"/>
        <v>87</v>
      </c>
      <c r="I232" s="15" t="str">
        <f>IF(VLOOKUP(A232,[2]ImportationMaterialProgrammingE!B$4:Y$400,24,0)&lt;&gt;"","Sim","Não")</f>
        <v>Não</v>
      </c>
      <c r="J232" s="15" t="str">
        <f>IF(VLOOKUP(A232,[2]ImportationMaterialProgrammingE!B$4:X$400,23,0)="DTA TRANSP",VLOOKUP(A232,[2]ImportationMaterialProgrammingE!B$4:V$400,21,0),"")</f>
        <v/>
      </c>
      <c r="K232" s="15" t="str">
        <f>IF(VLOOKUP(A232,[2]ImportationMaterialProgrammingE!B$4:Y$400,24,0)=0,"",VLOOKUP(A232,[2]ImportationMaterialProgrammingE!B$4:Y$400,24,0))</f>
        <v/>
      </c>
      <c r="M232" s="3" t="str">
        <f t="shared" si="10"/>
        <v/>
      </c>
      <c r="P232" s="16" t="str">
        <f>VLOOKUP(A232,[2]ImportationMaterialProgrammingE!B$4:AN$400,39,0)</f>
        <v xml:space="preserve">          </v>
      </c>
      <c r="R232" s="17" t="str">
        <f>VLOOKUP(A232,[2]ImportationMaterialProgrammingE!B$4:F$400,5,0)</f>
        <v/>
      </c>
      <c r="T232" s="18" t="str">
        <f t="shared" ca="1" si="11"/>
        <v/>
      </c>
      <c r="V232" s="15" t="str">
        <f>VLOOKUP(A232,[2]ImportationMaterialProgrammingE!B$4:X$400,23,0)</f>
        <v/>
      </c>
      <c r="AA232" s="24"/>
      <c r="AB232" s="24"/>
      <c r="AC232" s="24"/>
      <c r="AD232" s="24"/>
    </row>
    <row r="233" spans="1:30" x14ac:dyDescent="0.25">
      <c r="A233" s="26">
        <v>80534313</v>
      </c>
      <c r="B233" s="27" t="s">
        <v>277</v>
      </c>
      <c r="C233" s="27" t="s">
        <v>167</v>
      </c>
      <c r="D233" s="15">
        <f>VLOOKUP(C233,[1]CC!D$3:P$20,12,0)</f>
        <v>44613</v>
      </c>
      <c r="E233" s="16" t="str">
        <f>VLOOKUP(A233,[2]ImportationMaterialProgrammingE!B$4:C$400,2,0)</f>
        <v xml:space="preserve">540201204 </v>
      </c>
      <c r="F233" s="3" t="s">
        <v>446</v>
      </c>
      <c r="G233" s="17">
        <f t="shared" ca="1" si="9"/>
        <v>87</v>
      </c>
      <c r="I233" s="15" t="str">
        <f>IF(VLOOKUP(A233,[2]ImportationMaterialProgrammingE!B$4:Y$400,24,0)&lt;&gt;"","Sim","Não")</f>
        <v>Não</v>
      </c>
      <c r="J233" s="15" t="str">
        <f>IF(VLOOKUP(A233,[2]ImportationMaterialProgrammingE!B$4:X$400,23,0)="DTA TRANSP",VLOOKUP(A233,[2]ImportationMaterialProgrammingE!B$4:V$400,21,0),"")</f>
        <v/>
      </c>
      <c r="K233" s="15" t="str">
        <f>IF(VLOOKUP(A233,[2]ImportationMaterialProgrammingE!B$4:Y$400,24,0)=0,"",VLOOKUP(A233,[2]ImportationMaterialProgrammingE!B$4:Y$400,24,0))</f>
        <v/>
      </c>
      <c r="M233" s="3" t="str">
        <f t="shared" si="10"/>
        <v/>
      </c>
      <c r="P233" s="16" t="str">
        <f>VLOOKUP(A233,[2]ImportationMaterialProgrammingE!B$4:AN$400,39,0)</f>
        <v xml:space="preserve">          </v>
      </c>
      <c r="R233" s="17" t="str">
        <f>VLOOKUP(A233,[2]ImportationMaterialProgrammingE!B$4:F$400,5,0)</f>
        <v/>
      </c>
      <c r="T233" s="18" t="str">
        <f t="shared" ca="1" si="11"/>
        <v/>
      </c>
      <c r="V233" s="15" t="str">
        <f>VLOOKUP(A233,[2]ImportationMaterialProgrammingE!B$4:X$400,23,0)</f>
        <v>SBL</v>
      </c>
      <c r="AA233" s="24"/>
      <c r="AB233" s="24"/>
      <c r="AC233" s="24"/>
      <c r="AD233" s="24"/>
    </row>
    <row r="234" spans="1:30" x14ac:dyDescent="0.25">
      <c r="A234" s="26">
        <v>80534322</v>
      </c>
      <c r="B234" s="27" t="s">
        <v>278</v>
      </c>
      <c r="C234" s="27" t="s">
        <v>167</v>
      </c>
      <c r="D234" s="15">
        <f>VLOOKUP(C234,[1]CC!D$3:P$20,12,0)</f>
        <v>44613</v>
      </c>
      <c r="E234" s="16" t="str">
        <f>VLOOKUP(A234,[2]ImportationMaterialProgrammingE!B$4:C$400,2,0)</f>
        <v xml:space="preserve">540201206 </v>
      </c>
      <c r="F234" s="3" t="s">
        <v>446</v>
      </c>
      <c r="G234" s="17">
        <f t="shared" ca="1" si="9"/>
        <v>87</v>
      </c>
      <c r="I234" s="15" t="str">
        <f>IF(VLOOKUP(A234,[2]ImportationMaterialProgrammingE!B$4:Y$400,24,0)&lt;&gt;"","Sim","Não")</f>
        <v>Não</v>
      </c>
      <c r="J234" s="15" t="str">
        <f>IF(VLOOKUP(A234,[2]ImportationMaterialProgrammingE!B$4:X$400,23,0)="DTA TRANSP",VLOOKUP(A234,[2]ImportationMaterialProgrammingE!B$4:V$400,21,0),"")</f>
        <v/>
      </c>
      <c r="K234" s="15" t="str">
        <f>IF(VLOOKUP(A234,[2]ImportationMaterialProgrammingE!B$4:Y$400,24,0)=0,"",VLOOKUP(A234,[2]ImportationMaterialProgrammingE!B$4:Y$400,24,0))</f>
        <v/>
      </c>
      <c r="M234" s="3" t="str">
        <f t="shared" si="10"/>
        <v/>
      </c>
      <c r="P234" s="16" t="str">
        <f>VLOOKUP(A234,[2]ImportationMaterialProgrammingE!B$4:AN$400,39,0)</f>
        <v xml:space="preserve">          </v>
      </c>
      <c r="R234" s="17" t="str">
        <f>VLOOKUP(A234,[2]ImportationMaterialProgrammingE!B$4:F$400,5,0)</f>
        <v/>
      </c>
      <c r="T234" s="18" t="str">
        <f t="shared" ca="1" si="11"/>
        <v/>
      </c>
      <c r="V234" s="15" t="str">
        <f>VLOOKUP(A234,[2]ImportationMaterialProgrammingE!B$4:X$400,23,0)</f>
        <v>SBL</v>
      </c>
      <c r="AA234" s="24"/>
      <c r="AB234" s="24"/>
      <c r="AC234" s="24"/>
      <c r="AD234" s="24"/>
    </row>
    <row r="235" spans="1:30" x14ac:dyDescent="0.25">
      <c r="A235" s="26">
        <v>80534330</v>
      </c>
      <c r="B235" s="27" t="s">
        <v>279</v>
      </c>
      <c r="C235" s="27" t="s">
        <v>167</v>
      </c>
      <c r="D235" s="15">
        <f>VLOOKUP(C235,[1]CC!D$3:P$20,12,0)</f>
        <v>44613</v>
      </c>
      <c r="E235" s="16" t="str">
        <f>VLOOKUP(A235,[2]ImportationMaterialProgrammingE!B$4:C$400,2,0)</f>
        <v xml:space="preserve">540201207 </v>
      </c>
      <c r="F235" s="3" t="s">
        <v>446</v>
      </c>
      <c r="G235" s="17">
        <f t="shared" ca="1" si="9"/>
        <v>87</v>
      </c>
      <c r="I235" s="15" t="str">
        <f>IF(VLOOKUP(A235,[2]ImportationMaterialProgrammingE!B$4:Y$400,24,0)&lt;&gt;"","Sim","Não")</f>
        <v>Não</v>
      </c>
      <c r="J235" s="15" t="str">
        <f>IF(VLOOKUP(A235,[2]ImportationMaterialProgrammingE!B$4:X$400,23,0)="DTA TRANSP",VLOOKUP(A235,[2]ImportationMaterialProgrammingE!B$4:V$400,21,0),"")</f>
        <v/>
      </c>
      <c r="K235" s="15" t="str">
        <f>IF(VLOOKUP(A235,[2]ImportationMaterialProgrammingE!B$4:Y$400,24,0)=0,"",VLOOKUP(A235,[2]ImportationMaterialProgrammingE!B$4:Y$400,24,0))</f>
        <v/>
      </c>
      <c r="M235" s="3" t="str">
        <f t="shared" si="10"/>
        <v/>
      </c>
      <c r="P235" s="16" t="str">
        <f>VLOOKUP(A235,[2]ImportationMaterialProgrammingE!B$4:AN$400,39,0)</f>
        <v xml:space="preserve">          </v>
      </c>
      <c r="R235" s="17" t="str">
        <f>VLOOKUP(A235,[2]ImportationMaterialProgrammingE!B$4:F$400,5,0)</f>
        <v/>
      </c>
      <c r="T235" s="18" t="str">
        <f t="shared" ca="1" si="11"/>
        <v/>
      </c>
      <c r="V235" s="15" t="str">
        <f>VLOOKUP(A235,[2]ImportationMaterialProgrammingE!B$4:X$400,23,0)</f>
        <v>SBL</v>
      </c>
      <c r="AA235" s="24"/>
      <c r="AB235" s="24"/>
      <c r="AC235" s="24"/>
      <c r="AD235" s="24"/>
    </row>
    <row r="236" spans="1:30" x14ac:dyDescent="0.25">
      <c r="A236" s="26">
        <v>80534347</v>
      </c>
      <c r="B236" s="27" t="s">
        <v>280</v>
      </c>
      <c r="C236" s="27" t="s">
        <v>167</v>
      </c>
      <c r="D236" s="15">
        <f>VLOOKUP(C236,[1]CC!D$3:P$20,12,0)</f>
        <v>44613</v>
      </c>
      <c r="E236" s="16" t="str">
        <f>VLOOKUP(A236,[2]ImportationMaterialProgrammingE!B$4:C$400,2,0)</f>
        <v xml:space="preserve">540201208 </v>
      </c>
      <c r="F236" s="3" t="s">
        <v>446</v>
      </c>
      <c r="G236" s="17">
        <f t="shared" ca="1" si="9"/>
        <v>87</v>
      </c>
      <c r="I236" s="15" t="str">
        <f>IF(VLOOKUP(A236,[2]ImportationMaterialProgrammingE!B$4:Y$400,24,0)&lt;&gt;"","Sim","Não")</f>
        <v>Não</v>
      </c>
      <c r="J236" s="15" t="str">
        <f>IF(VLOOKUP(A236,[2]ImportationMaterialProgrammingE!B$4:X$400,23,0)="DTA TRANSP",VLOOKUP(A236,[2]ImportationMaterialProgrammingE!B$4:V$400,21,0),"")</f>
        <v/>
      </c>
      <c r="K236" s="15" t="str">
        <f>IF(VLOOKUP(A236,[2]ImportationMaterialProgrammingE!B$4:Y$400,24,0)=0,"",VLOOKUP(A236,[2]ImportationMaterialProgrammingE!B$4:Y$400,24,0))</f>
        <v/>
      </c>
      <c r="M236" s="3" t="str">
        <f t="shared" si="10"/>
        <v/>
      </c>
      <c r="P236" s="16" t="str">
        <f>VLOOKUP(A236,[2]ImportationMaterialProgrammingE!B$4:AN$400,39,0)</f>
        <v xml:space="preserve">          </v>
      </c>
      <c r="R236" s="17" t="str">
        <f>VLOOKUP(A236,[2]ImportationMaterialProgrammingE!B$4:F$400,5,0)</f>
        <v/>
      </c>
      <c r="T236" s="18" t="str">
        <f t="shared" ca="1" si="11"/>
        <v/>
      </c>
      <c r="V236" s="15" t="str">
        <f>VLOOKUP(A236,[2]ImportationMaterialProgrammingE!B$4:X$400,23,0)</f>
        <v/>
      </c>
      <c r="AA236" s="24"/>
      <c r="AB236" s="24"/>
      <c r="AC236" s="24"/>
      <c r="AD236" s="24"/>
    </row>
    <row r="237" spans="1:30" x14ac:dyDescent="0.25">
      <c r="A237" s="26">
        <v>80534350</v>
      </c>
      <c r="B237" s="27" t="s">
        <v>281</v>
      </c>
      <c r="C237" s="27" t="s">
        <v>167</v>
      </c>
      <c r="D237" s="15">
        <f>VLOOKUP(C237,[1]CC!D$3:P$20,12,0)</f>
        <v>44613</v>
      </c>
      <c r="E237" s="16" t="str">
        <f>VLOOKUP(A237,[2]ImportationMaterialProgrammingE!B$4:C$400,2,0)</f>
        <v xml:space="preserve">540201210 </v>
      </c>
      <c r="F237" s="3" t="s">
        <v>446</v>
      </c>
      <c r="G237" s="17">
        <f t="shared" ca="1" si="9"/>
        <v>87</v>
      </c>
      <c r="I237" s="15" t="str">
        <f>IF(VLOOKUP(A237,[2]ImportationMaterialProgrammingE!B$4:Y$400,24,0)&lt;&gt;"","Sim","Não")</f>
        <v>Não</v>
      </c>
      <c r="J237" s="15" t="str">
        <f>IF(VLOOKUP(A237,[2]ImportationMaterialProgrammingE!B$4:X$400,23,0)="DTA TRANSP",VLOOKUP(A237,[2]ImportationMaterialProgrammingE!B$4:V$400,21,0),"")</f>
        <v/>
      </c>
      <c r="K237" s="15" t="str">
        <f>IF(VLOOKUP(A237,[2]ImportationMaterialProgrammingE!B$4:Y$400,24,0)=0,"",VLOOKUP(A237,[2]ImportationMaterialProgrammingE!B$4:Y$400,24,0))</f>
        <v/>
      </c>
      <c r="M237" s="3" t="str">
        <f t="shared" si="10"/>
        <v/>
      </c>
      <c r="P237" s="16" t="str">
        <f>VLOOKUP(A237,[2]ImportationMaterialProgrammingE!B$4:AN$400,39,0)</f>
        <v xml:space="preserve">          </v>
      </c>
      <c r="R237" s="17" t="str">
        <f>VLOOKUP(A237,[2]ImportationMaterialProgrammingE!B$4:F$400,5,0)</f>
        <v/>
      </c>
      <c r="T237" s="18" t="str">
        <f t="shared" ca="1" si="11"/>
        <v/>
      </c>
      <c r="V237" s="15" t="str">
        <f>VLOOKUP(A237,[2]ImportationMaterialProgrammingE!B$4:X$400,23,0)</f>
        <v>SBL</v>
      </c>
      <c r="AA237" s="24"/>
      <c r="AB237" s="24"/>
      <c r="AC237" s="24"/>
      <c r="AD237" s="24"/>
    </row>
    <row r="238" spans="1:30" x14ac:dyDescent="0.25">
      <c r="A238" s="26">
        <v>80534359</v>
      </c>
      <c r="B238" s="27" t="s">
        <v>282</v>
      </c>
      <c r="C238" s="27" t="s">
        <v>167</v>
      </c>
      <c r="D238" s="15">
        <f>VLOOKUP(C238,[1]CC!D$3:P$20,12,0)</f>
        <v>44613</v>
      </c>
      <c r="E238" s="16" t="str">
        <f>VLOOKUP(A238,[2]ImportationMaterialProgrammingE!B$4:C$400,2,0)</f>
        <v xml:space="preserve">540201211 </v>
      </c>
      <c r="F238" s="3" t="s">
        <v>446</v>
      </c>
      <c r="G238" s="17">
        <f t="shared" ca="1" si="9"/>
        <v>87</v>
      </c>
      <c r="I238" s="15" t="str">
        <f>IF(VLOOKUP(A238,[2]ImportationMaterialProgrammingE!B$4:Y$400,24,0)&lt;&gt;"","Sim","Não")</f>
        <v>Não</v>
      </c>
      <c r="J238" s="15" t="str">
        <f>IF(VLOOKUP(A238,[2]ImportationMaterialProgrammingE!B$4:X$400,23,0)="DTA TRANSP",VLOOKUP(A238,[2]ImportationMaterialProgrammingE!B$4:V$400,21,0),"")</f>
        <v/>
      </c>
      <c r="K238" s="15" t="str">
        <f>IF(VLOOKUP(A238,[2]ImportationMaterialProgrammingE!B$4:Y$400,24,0)=0,"",VLOOKUP(A238,[2]ImportationMaterialProgrammingE!B$4:Y$400,24,0))</f>
        <v/>
      </c>
      <c r="M238" s="3" t="str">
        <f t="shared" si="10"/>
        <v/>
      </c>
      <c r="P238" s="16" t="str">
        <f>VLOOKUP(A238,[2]ImportationMaterialProgrammingE!B$4:AN$400,39,0)</f>
        <v xml:space="preserve">          </v>
      </c>
      <c r="R238" s="17" t="str">
        <f>VLOOKUP(A238,[2]ImportationMaterialProgrammingE!B$4:F$400,5,0)</f>
        <v/>
      </c>
      <c r="T238" s="18" t="str">
        <f t="shared" ca="1" si="11"/>
        <v/>
      </c>
      <c r="V238" s="15" t="str">
        <f>VLOOKUP(A238,[2]ImportationMaterialProgrammingE!B$4:X$400,23,0)</f>
        <v/>
      </c>
      <c r="AA238" s="24"/>
      <c r="AB238" s="24"/>
      <c r="AC238" s="24"/>
      <c r="AD238" s="24"/>
    </row>
    <row r="239" spans="1:30" x14ac:dyDescent="0.25">
      <c r="A239" s="26">
        <v>80534360</v>
      </c>
      <c r="B239" s="27" t="s">
        <v>283</v>
      </c>
      <c r="C239" s="27" t="s">
        <v>167</v>
      </c>
      <c r="D239" s="15">
        <f>VLOOKUP(C239,[1]CC!D$3:P$20,12,0)</f>
        <v>44613</v>
      </c>
      <c r="E239" s="16" t="str">
        <f>VLOOKUP(A239,[2]ImportationMaterialProgrammingE!B$4:C$400,2,0)</f>
        <v xml:space="preserve">540201212 </v>
      </c>
      <c r="F239" s="3" t="s">
        <v>446</v>
      </c>
      <c r="G239" s="17">
        <f t="shared" ca="1" si="9"/>
        <v>87</v>
      </c>
      <c r="I239" s="15" t="str">
        <f>IF(VLOOKUP(A239,[2]ImportationMaterialProgrammingE!B$4:Y$400,24,0)&lt;&gt;"","Sim","Não")</f>
        <v>Não</v>
      </c>
      <c r="J239" s="15" t="str">
        <f>IF(VLOOKUP(A239,[2]ImportationMaterialProgrammingE!B$4:X$400,23,0)="DTA TRANSP",VLOOKUP(A239,[2]ImportationMaterialProgrammingE!B$4:V$400,21,0),"")</f>
        <v/>
      </c>
      <c r="K239" s="15" t="str">
        <f>IF(VLOOKUP(A239,[2]ImportationMaterialProgrammingE!B$4:Y$400,24,0)=0,"",VLOOKUP(A239,[2]ImportationMaterialProgrammingE!B$4:Y$400,24,0))</f>
        <v/>
      </c>
      <c r="M239" s="3" t="str">
        <f t="shared" si="10"/>
        <v/>
      </c>
      <c r="P239" s="16" t="str">
        <f>VLOOKUP(A239,[2]ImportationMaterialProgrammingE!B$4:AN$400,39,0)</f>
        <v xml:space="preserve">          </v>
      </c>
      <c r="R239" s="17" t="str">
        <f>VLOOKUP(A239,[2]ImportationMaterialProgrammingE!B$4:F$400,5,0)</f>
        <v/>
      </c>
      <c r="T239" s="18" t="str">
        <f t="shared" ca="1" si="11"/>
        <v/>
      </c>
      <c r="V239" s="15" t="str">
        <f>VLOOKUP(A239,[2]ImportationMaterialProgrammingE!B$4:X$400,23,0)</f>
        <v/>
      </c>
      <c r="AA239" s="24"/>
      <c r="AB239" s="24"/>
      <c r="AC239" s="24"/>
      <c r="AD239" s="24"/>
    </row>
    <row r="240" spans="1:30" x14ac:dyDescent="0.25">
      <c r="A240" s="26">
        <v>80534361</v>
      </c>
      <c r="B240" s="27" t="s">
        <v>284</v>
      </c>
      <c r="C240" s="27" t="s">
        <v>167</v>
      </c>
      <c r="D240" s="15">
        <f>VLOOKUP(C240,[1]CC!D$3:P$20,12,0)</f>
        <v>44613</v>
      </c>
      <c r="E240" s="16" t="str">
        <f>VLOOKUP(A240,[2]ImportationMaterialProgrammingE!B$4:C$400,2,0)</f>
        <v xml:space="preserve">540201214 </v>
      </c>
      <c r="F240" s="3" t="s">
        <v>446</v>
      </c>
      <c r="G240" s="17">
        <f t="shared" ca="1" si="9"/>
        <v>87</v>
      </c>
      <c r="I240" s="15" t="str">
        <f>IF(VLOOKUP(A240,[2]ImportationMaterialProgrammingE!B$4:Y$400,24,0)&lt;&gt;"","Sim","Não")</f>
        <v>Não</v>
      </c>
      <c r="J240" s="15" t="str">
        <f>IF(VLOOKUP(A240,[2]ImportationMaterialProgrammingE!B$4:X$400,23,0)="DTA TRANSP",VLOOKUP(A240,[2]ImportationMaterialProgrammingE!B$4:V$400,21,0),"")</f>
        <v/>
      </c>
      <c r="K240" s="15" t="str">
        <f>IF(VLOOKUP(A240,[2]ImportationMaterialProgrammingE!B$4:Y$400,24,0)=0,"",VLOOKUP(A240,[2]ImportationMaterialProgrammingE!B$4:Y$400,24,0))</f>
        <v/>
      </c>
      <c r="M240" s="3" t="str">
        <f t="shared" si="10"/>
        <v/>
      </c>
      <c r="P240" s="16" t="str">
        <f>VLOOKUP(A240,[2]ImportationMaterialProgrammingE!B$4:AN$400,39,0)</f>
        <v>2203656912</v>
      </c>
      <c r="R240" s="17" t="str">
        <f>VLOOKUP(A240,[2]ImportationMaterialProgrammingE!B$4:F$400,5,0)</f>
        <v/>
      </c>
      <c r="T240" s="18" t="str">
        <f t="shared" ca="1" si="11"/>
        <v/>
      </c>
      <c r="V240" s="15" t="str">
        <f>VLOOKUP(A240,[2]ImportationMaterialProgrammingE!B$4:X$400,23,0)</f>
        <v>MBB</v>
      </c>
      <c r="AA240" s="24"/>
      <c r="AB240" s="24"/>
      <c r="AC240" s="24"/>
      <c r="AD240" s="24"/>
    </row>
    <row r="241" spans="1:30" x14ac:dyDescent="0.25">
      <c r="A241" s="26">
        <v>80534366</v>
      </c>
      <c r="B241" s="27" t="s">
        <v>285</v>
      </c>
      <c r="C241" s="27" t="s">
        <v>167</v>
      </c>
      <c r="D241" s="15">
        <f>VLOOKUP(C241,[1]CC!D$3:P$20,12,0)</f>
        <v>44613</v>
      </c>
      <c r="E241" s="16" t="str">
        <f>VLOOKUP(A241,[2]ImportationMaterialProgrammingE!B$4:C$400,2,0)</f>
        <v xml:space="preserve">540201216 </v>
      </c>
      <c r="F241" s="3" t="s">
        <v>446</v>
      </c>
      <c r="G241" s="17">
        <f t="shared" ca="1" si="9"/>
        <v>87</v>
      </c>
      <c r="I241" s="15" t="str">
        <f>IF(VLOOKUP(A241,[2]ImportationMaterialProgrammingE!B$4:Y$400,24,0)&lt;&gt;"","Sim","Não")</f>
        <v>Não</v>
      </c>
      <c r="J241" s="15" t="str">
        <f>IF(VLOOKUP(A241,[2]ImportationMaterialProgrammingE!B$4:X$400,23,0)="DTA TRANSP",VLOOKUP(A241,[2]ImportationMaterialProgrammingE!B$4:V$400,21,0),"")</f>
        <v/>
      </c>
      <c r="K241" s="15" t="str">
        <f>IF(VLOOKUP(A241,[2]ImportationMaterialProgrammingE!B$4:Y$400,24,0)=0,"",VLOOKUP(A241,[2]ImportationMaterialProgrammingE!B$4:Y$400,24,0))</f>
        <v/>
      </c>
      <c r="M241" s="3" t="str">
        <f t="shared" si="10"/>
        <v/>
      </c>
      <c r="P241" s="16" t="str">
        <f>VLOOKUP(A241,[2]ImportationMaterialProgrammingE!B$4:AN$400,39,0)</f>
        <v xml:space="preserve">          </v>
      </c>
      <c r="R241" s="17" t="str">
        <f>VLOOKUP(A241,[2]ImportationMaterialProgrammingE!B$4:F$400,5,0)</f>
        <v/>
      </c>
      <c r="T241" s="18" t="str">
        <f t="shared" ca="1" si="11"/>
        <v/>
      </c>
      <c r="V241" s="15" t="str">
        <f>VLOOKUP(A241,[2]ImportationMaterialProgrammingE!B$4:X$400,23,0)</f>
        <v/>
      </c>
      <c r="AA241" s="24"/>
      <c r="AB241" s="24"/>
      <c r="AC241" s="24"/>
      <c r="AD241" s="24"/>
    </row>
    <row r="242" spans="1:30" x14ac:dyDescent="0.25">
      <c r="A242" s="26">
        <v>80534367</v>
      </c>
      <c r="B242" s="27" t="s">
        <v>286</v>
      </c>
      <c r="C242" s="27" t="s">
        <v>167</v>
      </c>
      <c r="D242" s="15">
        <f>VLOOKUP(C242,[1]CC!D$3:P$20,12,0)</f>
        <v>44613</v>
      </c>
      <c r="E242" s="16" t="str">
        <f>VLOOKUP(A242,[2]ImportationMaterialProgrammingE!B$4:C$400,2,0)</f>
        <v xml:space="preserve">540201217 </v>
      </c>
      <c r="F242" s="3" t="s">
        <v>446</v>
      </c>
      <c r="G242" s="17">
        <f t="shared" ca="1" si="9"/>
        <v>87</v>
      </c>
      <c r="I242" s="15" t="str">
        <f>IF(VLOOKUP(A242,[2]ImportationMaterialProgrammingE!B$4:Y$400,24,0)&lt;&gt;"","Sim","Não")</f>
        <v>Não</v>
      </c>
      <c r="J242" s="15" t="str">
        <f>IF(VLOOKUP(A242,[2]ImportationMaterialProgrammingE!B$4:X$400,23,0)="DTA TRANSP",VLOOKUP(A242,[2]ImportationMaterialProgrammingE!B$4:V$400,21,0),"")</f>
        <v/>
      </c>
      <c r="K242" s="15" t="str">
        <f>IF(VLOOKUP(A242,[2]ImportationMaterialProgrammingE!B$4:Y$400,24,0)=0,"",VLOOKUP(A242,[2]ImportationMaterialProgrammingE!B$4:Y$400,24,0))</f>
        <v/>
      </c>
      <c r="M242" s="3" t="str">
        <f t="shared" si="10"/>
        <v/>
      </c>
      <c r="P242" s="16" t="str">
        <f>VLOOKUP(A242,[2]ImportationMaterialProgrammingE!B$4:AN$400,39,0)</f>
        <v xml:space="preserve">          </v>
      </c>
      <c r="R242" s="17" t="str">
        <f>VLOOKUP(A242,[2]ImportationMaterialProgrammingE!B$4:F$400,5,0)</f>
        <v/>
      </c>
      <c r="T242" s="18" t="str">
        <f t="shared" ca="1" si="11"/>
        <v/>
      </c>
      <c r="V242" s="15" t="str">
        <f>VLOOKUP(A242,[2]ImportationMaterialProgrammingE!B$4:X$400,23,0)</f>
        <v>SBL</v>
      </c>
      <c r="AA242" s="24"/>
      <c r="AB242" s="24"/>
      <c r="AC242" s="24"/>
      <c r="AD242" s="24"/>
    </row>
    <row r="243" spans="1:30" x14ac:dyDescent="0.25">
      <c r="A243" s="26">
        <v>80534369</v>
      </c>
      <c r="B243" s="27" t="s">
        <v>287</v>
      </c>
      <c r="C243" s="27" t="s">
        <v>167</v>
      </c>
      <c r="D243" s="15">
        <f>VLOOKUP(C243,[1]CC!D$3:P$20,12,0)</f>
        <v>44613</v>
      </c>
      <c r="E243" s="16" t="str">
        <f>VLOOKUP(A243,[2]ImportationMaterialProgrammingE!B$4:C$400,2,0)</f>
        <v xml:space="preserve">540201196 </v>
      </c>
      <c r="F243" s="3" t="s">
        <v>446</v>
      </c>
      <c r="G243" s="17">
        <f t="shared" ca="1" si="9"/>
        <v>87</v>
      </c>
      <c r="I243" s="15" t="str">
        <f>IF(VLOOKUP(A243,[2]ImportationMaterialProgrammingE!B$4:Y$400,24,0)&lt;&gt;"","Sim","Não")</f>
        <v>Não</v>
      </c>
      <c r="J243" s="15" t="str">
        <f>IF(VLOOKUP(A243,[2]ImportationMaterialProgrammingE!B$4:X$400,23,0)="DTA TRANSP",VLOOKUP(A243,[2]ImportationMaterialProgrammingE!B$4:V$400,21,0),"")</f>
        <v/>
      </c>
      <c r="K243" s="15" t="str">
        <f>IF(VLOOKUP(A243,[2]ImportationMaterialProgrammingE!B$4:Y$400,24,0)=0,"",VLOOKUP(A243,[2]ImportationMaterialProgrammingE!B$4:Y$400,24,0))</f>
        <v/>
      </c>
      <c r="M243" s="3" t="str">
        <f t="shared" si="10"/>
        <v/>
      </c>
      <c r="P243" s="16" t="str">
        <f>VLOOKUP(A243,[2]ImportationMaterialProgrammingE!B$4:AN$400,39,0)</f>
        <v xml:space="preserve">          </v>
      </c>
      <c r="R243" s="17" t="str">
        <f>VLOOKUP(A243,[2]ImportationMaterialProgrammingE!B$4:F$400,5,0)</f>
        <v/>
      </c>
      <c r="T243" s="18" t="str">
        <f t="shared" ca="1" si="11"/>
        <v/>
      </c>
      <c r="V243" s="15" t="str">
        <f>VLOOKUP(A243,[2]ImportationMaterialProgrammingE!B$4:X$400,23,0)</f>
        <v>SBL</v>
      </c>
      <c r="AA243" s="24"/>
      <c r="AB243" s="24"/>
      <c r="AC243" s="24"/>
      <c r="AD243" s="24"/>
    </row>
    <row r="244" spans="1:30" x14ac:dyDescent="0.25">
      <c r="A244" s="26">
        <v>80534370</v>
      </c>
      <c r="B244" s="27" t="s">
        <v>288</v>
      </c>
      <c r="C244" s="27" t="s">
        <v>167</v>
      </c>
      <c r="D244" s="15">
        <f>VLOOKUP(C244,[1]CC!D$3:P$20,12,0)</f>
        <v>44613</v>
      </c>
      <c r="E244" s="16" t="str">
        <f>VLOOKUP(A244,[2]ImportationMaterialProgrammingE!B$4:C$400,2,0)</f>
        <v xml:space="preserve">540201218 </v>
      </c>
      <c r="F244" s="3" t="s">
        <v>446</v>
      </c>
      <c r="G244" s="17">
        <f t="shared" ca="1" si="9"/>
        <v>87</v>
      </c>
      <c r="I244" s="15" t="str">
        <f>IF(VLOOKUP(A244,[2]ImportationMaterialProgrammingE!B$4:Y$400,24,0)&lt;&gt;"","Sim","Não")</f>
        <v>Não</v>
      </c>
      <c r="J244" s="15" t="str">
        <f>IF(VLOOKUP(A244,[2]ImportationMaterialProgrammingE!B$4:X$400,23,0)="DTA TRANSP",VLOOKUP(A244,[2]ImportationMaterialProgrammingE!B$4:V$400,21,0),"")</f>
        <v/>
      </c>
      <c r="K244" s="15" t="str">
        <f>IF(VLOOKUP(A244,[2]ImportationMaterialProgrammingE!B$4:Y$400,24,0)=0,"",VLOOKUP(A244,[2]ImportationMaterialProgrammingE!B$4:Y$400,24,0))</f>
        <v/>
      </c>
      <c r="M244" s="3" t="str">
        <f t="shared" si="10"/>
        <v/>
      </c>
      <c r="P244" s="16" t="str">
        <f>VLOOKUP(A244,[2]ImportationMaterialProgrammingE!B$4:AN$400,39,0)</f>
        <v xml:space="preserve">          </v>
      </c>
      <c r="R244" s="17" t="str">
        <f>VLOOKUP(A244,[2]ImportationMaterialProgrammingE!B$4:F$400,5,0)</f>
        <v/>
      </c>
      <c r="T244" s="18" t="str">
        <f t="shared" ca="1" si="11"/>
        <v/>
      </c>
      <c r="V244" s="15" t="str">
        <f>VLOOKUP(A244,[2]ImportationMaterialProgrammingE!B$4:X$400,23,0)</f>
        <v/>
      </c>
      <c r="AA244" s="24"/>
      <c r="AB244" s="24"/>
      <c r="AC244" s="24"/>
      <c r="AD244" s="24"/>
    </row>
    <row r="245" spans="1:30" x14ac:dyDescent="0.25">
      <c r="A245" s="26">
        <v>80534371</v>
      </c>
      <c r="B245" s="27" t="s">
        <v>289</v>
      </c>
      <c r="C245" s="27" t="s">
        <v>167</v>
      </c>
      <c r="D245" s="15">
        <f>VLOOKUP(C245,[1]CC!D$3:P$20,12,0)</f>
        <v>44613</v>
      </c>
      <c r="E245" s="16" t="str">
        <f>VLOOKUP(A245,[2]ImportationMaterialProgrammingE!B$4:C$400,2,0)</f>
        <v xml:space="preserve">540201209 </v>
      </c>
      <c r="F245" s="3" t="s">
        <v>446</v>
      </c>
      <c r="G245" s="17">
        <f t="shared" ca="1" si="9"/>
        <v>87</v>
      </c>
      <c r="I245" s="15" t="str">
        <f>IF(VLOOKUP(A245,[2]ImportationMaterialProgrammingE!B$4:Y$400,24,0)&lt;&gt;"","Sim","Não")</f>
        <v>Não</v>
      </c>
      <c r="J245" s="15" t="str">
        <f>IF(VLOOKUP(A245,[2]ImportationMaterialProgrammingE!B$4:X$400,23,0)="DTA TRANSP",VLOOKUP(A245,[2]ImportationMaterialProgrammingE!B$4:V$400,21,0),"")</f>
        <v/>
      </c>
      <c r="K245" s="15" t="str">
        <f>IF(VLOOKUP(A245,[2]ImportationMaterialProgrammingE!B$4:Y$400,24,0)=0,"",VLOOKUP(A245,[2]ImportationMaterialProgrammingE!B$4:Y$400,24,0))</f>
        <v/>
      </c>
      <c r="M245" s="3" t="str">
        <f t="shared" si="10"/>
        <v/>
      </c>
      <c r="P245" s="16" t="str">
        <f>VLOOKUP(A245,[2]ImportationMaterialProgrammingE!B$4:AN$400,39,0)</f>
        <v>2203555075</v>
      </c>
      <c r="R245" s="17" t="str">
        <f>VLOOKUP(A245,[2]ImportationMaterialProgrammingE!B$4:F$400,5,0)</f>
        <v>VERDE</v>
      </c>
      <c r="T245" s="18" t="str">
        <f t="shared" ca="1" si="11"/>
        <v/>
      </c>
      <c r="V245" s="15" t="str">
        <f>VLOOKUP(A245,[2]ImportationMaterialProgrammingE!B$4:X$400,23,0)</f>
        <v>SBL</v>
      </c>
      <c r="AA245" s="24"/>
      <c r="AB245" s="24"/>
      <c r="AC245" s="24"/>
      <c r="AD245" s="24"/>
    </row>
    <row r="246" spans="1:30" x14ac:dyDescent="0.25">
      <c r="A246" s="26">
        <v>80534375</v>
      </c>
      <c r="B246" s="27" t="s">
        <v>290</v>
      </c>
      <c r="C246" s="27" t="s">
        <v>167</v>
      </c>
      <c r="D246" s="15">
        <f>VLOOKUP(C246,[1]CC!D$3:P$20,12,0)</f>
        <v>44613</v>
      </c>
      <c r="E246" s="16" t="str">
        <f>VLOOKUP(A246,[2]ImportationMaterialProgrammingE!B$4:C$400,2,0)</f>
        <v xml:space="preserve">540201219 </v>
      </c>
      <c r="F246" s="3" t="s">
        <v>446</v>
      </c>
      <c r="G246" s="17">
        <f t="shared" ca="1" si="9"/>
        <v>87</v>
      </c>
      <c r="I246" s="15" t="str">
        <f>IF(VLOOKUP(A246,[2]ImportationMaterialProgrammingE!B$4:Y$400,24,0)&lt;&gt;"","Sim","Não")</f>
        <v>Não</v>
      </c>
      <c r="J246" s="15" t="str">
        <f>IF(VLOOKUP(A246,[2]ImportationMaterialProgrammingE!B$4:X$400,23,0)="DTA TRANSP",VLOOKUP(A246,[2]ImportationMaterialProgrammingE!B$4:V$400,21,0),"")</f>
        <v/>
      </c>
      <c r="K246" s="15" t="str">
        <f>IF(VLOOKUP(A246,[2]ImportationMaterialProgrammingE!B$4:Y$400,24,0)=0,"",VLOOKUP(A246,[2]ImportationMaterialProgrammingE!B$4:Y$400,24,0))</f>
        <v/>
      </c>
      <c r="M246" s="3" t="str">
        <f t="shared" si="10"/>
        <v/>
      </c>
      <c r="P246" s="16" t="str">
        <f>VLOOKUP(A246,[2]ImportationMaterialProgrammingE!B$4:AN$400,39,0)</f>
        <v xml:space="preserve">          </v>
      </c>
      <c r="R246" s="17" t="str">
        <f>VLOOKUP(A246,[2]ImportationMaterialProgrammingE!B$4:F$400,5,0)</f>
        <v/>
      </c>
      <c r="T246" s="18" t="str">
        <f t="shared" ca="1" si="11"/>
        <v/>
      </c>
      <c r="V246" s="15" t="str">
        <f>VLOOKUP(A246,[2]ImportationMaterialProgrammingE!B$4:X$400,23,0)</f>
        <v/>
      </c>
      <c r="AA246" s="24"/>
      <c r="AB246" s="24"/>
      <c r="AC246" s="24"/>
      <c r="AD246" s="24"/>
    </row>
    <row r="247" spans="1:30" x14ac:dyDescent="0.25">
      <c r="A247" s="26">
        <v>80534376</v>
      </c>
      <c r="B247" s="27" t="s">
        <v>291</v>
      </c>
      <c r="C247" s="27" t="s">
        <v>167</v>
      </c>
      <c r="D247" s="15">
        <f>VLOOKUP(C247,[1]CC!D$3:P$20,12,0)</f>
        <v>44613</v>
      </c>
      <c r="E247" s="16" t="str">
        <f>VLOOKUP(A247,[2]ImportationMaterialProgrammingE!B$4:C$400,2,0)</f>
        <v xml:space="preserve">540201231 </v>
      </c>
      <c r="F247" s="3" t="s">
        <v>446</v>
      </c>
      <c r="G247" s="17">
        <f t="shared" ca="1" si="9"/>
        <v>87</v>
      </c>
      <c r="I247" s="15" t="str">
        <f>IF(VLOOKUP(A247,[2]ImportationMaterialProgrammingE!B$4:Y$400,24,0)&lt;&gt;"","Sim","Não")</f>
        <v>Não</v>
      </c>
      <c r="J247" s="15" t="str">
        <f>IF(VLOOKUP(A247,[2]ImportationMaterialProgrammingE!B$4:X$400,23,0)="DTA TRANSP",VLOOKUP(A247,[2]ImportationMaterialProgrammingE!B$4:V$400,21,0),"")</f>
        <v/>
      </c>
      <c r="K247" s="15" t="str">
        <f>IF(VLOOKUP(A247,[2]ImportationMaterialProgrammingE!B$4:Y$400,24,0)=0,"",VLOOKUP(A247,[2]ImportationMaterialProgrammingE!B$4:Y$400,24,0))</f>
        <v/>
      </c>
      <c r="M247" s="3" t="str">
        <f t="shared" si="10"/>
        <v/>
      </c>
      <c r="P247" s="16" t="str">
        <f>VLOOKUP(A247,[2]ImportationMaterialProgrammingE!B$4:AN$400,39,0)</f>
        <v xml:space="preserve">          </v>
      </c>
      <c r="R247" s="17" t="str">
        <f>VLOOKUP(A247,[2]ImportationMaterialProgrammingE!B$4:F$400,5,0)</f>
        <v/>
      </c>
      <c r="T247" s="18" t="str">
        <f t="shared" ca="1" si="11"/>
        <v/>
      </c>
      <c r="V247" s="15" t="str">
        <f>VLOOKUP(A247,[2]ImportationMaterialProgrammingE!B$4:X$400,23,0)</f>
        <v/>
      </c>
      <c r="AA247" s="24"/>
      <c r="AB247" s="24"/>
      <c r="AC247" s="24"/>
      <c r="AD247" s="24"/>
    </row>
    <row r="248" spans="1:30" x14ac:dyDescent="0.25">
      <c r="A248" s="26">
        <v>80534377</v>
      </c>
      <c r="B248" s="27" t="s">
        <v>292</v>
      </c>
      <c r="C248" s="27" t="s">
        <v>167</v>
      </c>
      <c r="D248" s="15">
        <f>VLOOKUP(C248,[1]CC!D$3:P$20,12,0)</f>
        <v>44613</v>
      </c>
      <c r="E248" s="16" t="str">
        <f>VLOOKUP(A248,[2]ImportationMaterialProgrammingE!B$4:C$400,2,0)</f>
        <v xml:space="preserve">540201232 </v>
      </c>
      <c r="F248" s="3" t="s">
        <v>446</v>
      </c>
      <c r="G248" s="17">
        <f t="shared" ca="1" si="9"/>
        <v>87</v>
      </c>
      <c r="I248" s="15" t="str">
        <f>IF(VLOOKUP(A248,[2]ImportationMaterialProgrammingE!B$4:Y$400,24,0)&lt;&gt;"","Sim","Não")</f>
        <v>Não</v>
      </c>
      <c r="J248" s="15" t="str">
        <f>IF(VLOOKUP(A248,[2]ImportationMaterialProgrammingE!B$4:X$400,23,0)="DTA TRANSP",VLOOKUP(A248,[2]ImportationMaterialProgrammingE!B$4:V$400,21,0),"")</f>
        <v/>
      </c>
      <c r="K248" s="15" t="str">
        <f>IF(VLOOKUP(A248,[2]ImportationMaterialProgrammingE!B$4:Y$400,24,0)=0,"",VLOOKUP(A248,[2]ImportationMaterialProgrammingE!B$4:Y$400,24,0))</f>
        <v/>
      </c>
      <c r="M248" s="3" t="str">
        <f t="shared" si="10"/>
        <v/>
      </c>
      <c r="P248" s="16" t="str">
        <f>VLOOKUP(A248,[2]ImportationMaterialProgrammingE!B$4:AN$400,39,0)</f>
        <v xml:space="preserve">          </v>
      </c>
      <c r="R248" s="17" t="str">
        <f>VLOOKUP(A248,[2]ImportationMaterialProgrammingE!B$4:F$400,5,0)</f>
        <v/>
      </c>
      <c r="T248" s="18" t="str">
        <f t="shared" ca="1" si="11"/>
        <v/>
      </c>
      <c r="V248" s="15" t="str">
        <f>VLOOKUP(A248,[2]ImportationMaterialProgrammingE!B$4:X$400,23,0)</f>
        <v/>
      </c>
      <c r="AA248" s="24"/>
      <c r="AB248" s="24"/>
      <c r="AC248" s="24"/>
      <c r="AD248" s="24"/>
    </row>
    <row r="249" spans="1:30" x14ac:dyDescent="0.25">
      <c r="A249" s="26">
        <v>80534380</v>
      </c>
      <c r="B249" s="27" t="s">
        <v>293</v>
      </c>
      <c r="C249" s="27" t="s">
        <v>167</v>
      </c>
      <c r="D249" s="15">
        <f>VLOOKUP(C249,[1]CC!D$3:P$20,12,0)</f>
        <v>44613</v>
      </c>
      <c r="E249" s="16" t="str">
        <f>VLOOKUP(A249,[2]ImportationMaterialProgrammingE!B$4:C$400,2,0)</f>
        <v xml:space="preserve">540201233 </v>
      </c>
      <c r="F249" s="3" t="s">
        <v>446</v>
      </c>
      <c r="G249" s="17">
        <f t="shared" ca="1" si="9"/>
        <v>87</v>
      </c>
      <c r="I249" s="15" t="str">
        <f>IF(VLOOKUP(A249,[2]ImportationMaterialProgrammingE!B$4:Y$400,24,0)&lt;&gt;"","Sim","Não")</f>
        <v>Não</v>
      </c>
      <c r="J249" s="15" t="str">
        <f>IF(VLOOKUP(A249,[2]ImportationMaterialProgrammingE!B$4:X$400,23,0)="DTA TRANSP",VLOOKUP(A249,[2]ImportationMaterialProgrammingE!B$4:V$400,21,0),"")</f>
        <v/>
      </c>
      <c r="K249" s="15" t="str">
        <f>IF(VLOOKUP(A249,[2]ImportationMaterialProgrammingE!B$4:Y$400,24,0)=0,"",VLOOKUP(A249,[2]ImportationMaterialProgrammingE!B$4:Y$400,24,0))</f>
        <v/>
      </c>
      <c r="M249" s="3" t="str">
        <f t="shared" si="10"/>
        <v/>
      </c>
      <c r="P249" s="16" t="str">
        <f>VLOOKUP(A249,[2]ImportationMaterialProgrammingE!B$4:AN$400,39,0)</f>
        <v xml:space="preserve">          </v>
      </c>
      <c r="R249" s="17" t="str">
        <f>VLOOKUP(A249,[2]ImportationMaterialProgrammingE!B$4:F$400,5,0)</f>
        <v/>
      </c>
      <c r="T249" s="18" t="str">
        <f t="shared" ca="1" si="11"/>
        <v/>
      </c>
      <c r="V249" s="15" t="str">
        <f>VLOOKUP(A249,[2]ImportationMaterialProgrammingE!B$4:X$400,23,0)</f>
        <v/>
      </c>
      <c r="AA249" s="24"/>
      <c r="AB249" s="24"/>
      <c r="AC249" s="24"/>
      <c r="AD249" s="24"/>
    </row>
    <row r="250" spans="1:30" x14ac:dyDescent="0.25">
      <c r="A250" s="26">
        <v>80534381</v>
      </c>
      <c r="B250" s="27" t="s">
        <v>294</v>
      </c>
      <c r="C250" s="27" t="s">
        <v>167</v>
      </c>
      <c r="D250" s="15">
        <f>VLOOKUP(C250,[1]CC!D$3:P$20,12,0)</f>
        <v>44613</v>
      </c>
      <c r="E250" s="16" t="str">
        <f>VLOOKUP(A250,[2]ImportationMaterialProgrammingE!B$4:C$400,2,0)</f>
        <v xml:space="preserve">540201234 </v>
      </c>
      <c r="F250" s="3" t="s">
        <v>446</v>
      </c>
      <c r="G250" s="17">
        <f t="shared" ca="1" si="9"/>
        <v>87</v>
      </c>
      <c r="I250" s="15" t="str">
        <f>IF(VLOOKUP(A250,[2]ImportationMaterialProgrammingE!B$4:Y$400,24,0)&lt;&gt;"","Sim","Não")</f>
        <v>Não</v>
      </c>
      <c r="J250" s="15" t="str">
        <f>IF(VLOOKUP(A250,[2]ImportationMaterialProgrammingE!B$4:X$400,23,0)="DTA TRANSP",VLOOKUP(A250,[2]ImportationMaterialProgrammingE!B$4:V$400,21,0),"")</f>
        <v/>
      </c>
      <c r="K250" s="15" t="str">
        <f>IF(VLOOKUP(A250,[2]ImportationMaterialProgrammingE!B$4:Y$400,24,0)=0,"",VLOOKUP(A250,[2]ImportationMaterialProgrammingE!B$4:Y$400,24,0))</f>
        <v/>
      </c>
      <c r="M250" s="3" t="str">
        <f t="shared" si="10"/>
        <v/>
      </c>
      <c r="P250" s="16" t="str">
        <f>VLOOKUP(A250,[2]ImportationMaterialProgrammingE!B$4:AN$400,39,0)</f>
        <v>2203431422</v>
      </c>
      <c r="R250" s="17" t="str">
        <f>VLOOKUP(A250,[2]ImportationMaterialProgrammingE!B$4:F$400,5,0)</f>
        <v>VERDE</v>
      </c>
      <c r="T250" s="18" t="str">
        <f t="shared" ca="1" si="11"/>
        <v/>
      </c>
      <c r="V250" s="15" t="str">
        <f>VLOOKUP(A250,[2]ImportationMaterialProgrammingE!B$4:X$400,23,0)</f>
        <v>FINALIZADO</v>
      </c>
      <c r="AA250" s="24"/>
      <c r="AB250" s="24"/>
      <c r="AC250" s="24"/>
      <c r="AD250" s="24"/>
    </row>
    <row r="251" spans="1:30" x14ac:dyDescent="0.25">
      <c r="A251" s="26">
        <v>80534418</v>
      </c>
      <c r="B251" s="27" t="s">
        <v>295</v>
      </c>
      <c r="C251" s="27" t="s">
        <v>167</v>
      </c>
      <c r="D251" s="15">
        <f>VLOOKUP(C251,[1]CC!D$3:P$20,12,0)</f>
        <v>44613</v>
      </c>
      <c r="E251" s="16" t="str">
        <f>VLOOKUP(A251,[2]ImportationMaterialProgrammingE!B$4:C$400,2,0)</f>
        <v xml:space="preserve">540201235 </v>
      </c>
      <c r="F251" s="3" t="s">
        <v>446</v>
      </c>
      <c r="G251" s="17">
        <f t="shared" ca="1" si="9"/>
        <v>87</v>
      </c>
      <c r="I251" s="15" t="str">
        <f>IF(VLOOKUP(A251,[2]ImportationMaterialProgrammingE!B$4:Y$400,24,0)&lt;&gt;"","Sim","Não")</f>
        <v>Não</v>
      </c>
      <c r="J251" s="15" t="str">
        <f>IF(VLOOKUP(A251,[2]ImportationMaterialProgrammingE!B$4:X$400,23,0)="DTA TRANSP",VLOOKUP(A251,[2]ImportationMaterialProgrammingE!B$4:V$400,21,0),"")</f>
        <v/>
      </c>
      <c r="K251" s="15" t="str">
        <f>IF(VLOOKUP(A251,[2]ImportationMaterialProgrammingE!B$4:Y$400,24,0)=0,"",VLOOKUP(A251,[2]ImportationMaterialProgrammingE!B$4:Y$400,24,0))</f>
        <v/>
      </c>
      <c r="M251" s="3" t="str">
        <f t="shared" si="10"/>
        <v/>
      </c>
      <c r="P251" s="16" t="str">
        <f>VLOOKUP(A251,[2]ImportationMaterialProgrammingE!B$4:AN$400,39,0)</f>
        <v xml:space="preserve">          </v>
      </c>
      <c r="R251" s="17" t="str">
        <f>VLOOKUP(A251,[2]ImportationMaterialProgrammingE!B$4:F$400,5,0)</f>
        <v/>
      </c>
      <c r="T251" s="18" t="str">
        <f t="shared" ca="1" si="11"/>
        <v/>
      </c>
      <c r="V251" s="15" t="str">
        <f>VLOOKUP(A251,[2]ImportationMaterialProgrammingE!B$4:X$400,23,0)</f>
        <v>MBB</v>
      </c>
      <c r="AA251" s="24"/>
      <c r="AB251" s="24"/>
      <c r="AC251" s="24"/>
      <c r="AD251" s="24"/>
    </row>
    <row r="252" spans="1:30" x14ac:dyDescent="0.25">
      <c r="A252" s="26">
        <v>80534445</v>
      </c>
      <c r="B252" s="27" t="s">
        <v>296</v>
      </c>
      <c r="C252" s="27" t="s">
        <v>167</v>
      </c>
      <c r="D252" s="15">
        <f>VLOOKUP(C252,[1]CC!D$3:P$20,12,0)</f>
        <v>44613</v>
      </c>
      <c r="E252" s="16" t="str">
        <f>VLOOKUP(A252,[2]ImportationMaterialProgrammingE!B$4:C$400,2,0)</f>
        <v xml:space="preserve">540201115 </v>
      </c>
      <c r="F252" s="3" t="s">
        <v>446</v>
      </c>
      <c r="G252" s="17">
        <f t="shared" ca="1" si="9"/>
        <v>87</v>
      </c>
      <c r="I252" s="15" t="str">
        <f>IF(VLOOKUP(A252,[2]ImportationMaterialProgrammingE!B$4:Y$400,24,0)&lt;&gt;"","Sim","Não")</f>
        <v>Não</v>
      </c>
      <c r="J252" s="15" t="str">
        <f>IF(VLOOKUP(A252,[2]ImportationMaterialProgrammingE!B$4:X$400,23,0)="DTA TRANSP",VLOOKUP(A252,[2]ImportationMaterialProgrammingE!B$4:V$400,21,0),"")</f>
        <v/>
      </c>
      <c r="K252" s="15" t="str">
        <f>IF(VLOOKUP(A252,[2]ImportationMaterialProgrammingE!B$4:Y$400,24,0)=0,"",VLOOKUP(A252,[2]ImportationMaterialProgrammingE!B$4:Y$400,24,0))</f>
        <v/>
      </c>
      <c r="M252" s="3" t="str">
        <f t="shared" si="10"/>
        <v/>
      </c>
      <c r="P252" s="16" t="str">
        <f>VLOOKUP(A252,[2]ImportationMaterialProgrammingE!B$4:AN$400,39,0)</f>
        <v xml:space="preserve">          </v>
      </c>
      <c r="R252" s="17" t="str">
        <f>VLOOKUP(A252,[2]ImportationMaterialProgrammingE!B$4:F$400,5,0)</f>
        <v/>
      </c>
      <c r="T252" s="18" t="str">
        <f t="shared" ca="1" si="11"/>
        <v/>
      </c>
      <c r="V252" s="15" t="str">
        <f>VLOOKUP(A252,[2]ImportationMaterialProgrammingE!B$4:X$400,23,0)</f>
        <v>MBB</v>
      </c>
      <c r="AA252" s="24"/>
      <c r="AB252" s="24"/>
      <c r="AC252" s="24"/>
      <c r="AD252" s="24"/>
    </row>
    <row r="253" spans="1:30" x14ac:dyDescent="0.25">
      <c r="A253" s="26">
        <v>80534450</v>
      </c>
      <c r="B253" s="27" t="s">
        <v>297</v>
      </c>
      <c r="C253" s="27" t="s">
        <v>167</v>
      </c>
      <c r="D253" s="15">
        <f>VLOOKUP(C253,[1]CC!D$3:P$20,12,0)</f>
        <v>44613</v>
      </c>
      <c r="E253" s="16" t="str">
        <f>VLOOKUP(A253,[2]ImportationMaterialProgrammingE!B$4:C$400,2,0)</f>
        <v xml:space="preserve">540201236 </v>
      </c>
      <c r="F253" s="3" t="s">
        <v>446</v>
      </c>
      <c r="G253" s="17">
        <f t="shared" ca="1" si="9"/>
        <v>87</v>
      </c>
      <c r="I253" s="15" t="str">
        <f>IF(VLOOKUP(A253,[2]ImportationMaterialProgrammingE!B$4:Y$400,24,0)&lt;&gt;"","Sim","Não")</f>
        <v>Não</v>
      </c>
      <c r="J253" s="15" t="str">
        <f>IF(VLOOKUP(A253,[2]ImportationMaterialProgrammingE!B$4:X$400,23,0)="DTA TRANSP",VLOOKUP(A253,[2]ImportationMaterialProgrammingE!B$4:V$400,21,0),"")</f>
        <v/>
      </c>
      <c r="K253" s="15" t="str">
        <f>IF(VLOOKUP(A253,[2]ImportationMaterialProgrammingE!B$4:Y$400,24,0)=0,"",VLOOKUP(A253,[2]ImportationMaterialProgrammingE!B$4:Y$400,24,0))</f>
        <v/>
      </c>
      <c r="M253" s="3" t="str">
        <f t="shared" si="10"/>
        <v/>
      </c>
      <c r="P253" s="16" t="str">
        <f>VLOOKUP(A253,[2]ImportationMaterialProgrammingE!B$4:AN$400,39,0)</f>
        <v xml:space="preserve">          </v>
      </c>
      <c r="R253" s="17" t="str">
        <f>VLOOKUP(A253,[2]ImportationMaterialProgrammingE!B$4:F$400,5,0)</f>
        <v/>
      </c>
      <c r="T253" s="18" t="str">
        <f t="shared" ca="1" si="11"/>
        <v/>
      </c>
      <c r="V253" s="15" t="str">
        <f>VLOOKUP(A253,[2]ImportationMaterialProgrammingE!B$4:X$400,23,0)</f>
        <v>SBL</v>
      </c>
      <c r="AA253" s="24"/>
      <c r="AB253" s="24"/>
      <c r="AC253" s="24"/>
      <c r="AD253" s="24"/>
    </row>
    <row r="254" spans="1:30" x14ac:dyDescent="0.25">
      <c r="A254" s="26">
        <v>80534455</v>
      </c>
      <c r="B254" s="27" t="s">
        <v>298</v>
      </c>
      <c r="C254" s="27" t="s">
        <v>167</v>
      </c>
      <c r="D254" s="15">
        <f>VLOOKUP(C254,[1]CC!D$3:P$20,12,0)</f>
        <v>44613</v>
      </c>
      <c r="E254" s="16" t="str">
        <f>VLOOKUP(A254,[2]ImportationMaterialProgrammingE!B$4:C$400,2,0)</f>
        <v xml:space="preserve">540201237 </v>
      </c>
      <c r="F254" s="3" t="s">
        <v>446</v>
      </c>
      <c r="G254" s="17">
        <f t="shared" ca="1" si="9"/>
        <v>87</v>
      </c>
      <c r="I254" s="15" t="str">
        <f>IF(VLOOKUP(A254,[2]ImportationMaterialProgrammingE!B$4:Y$400,24,0)&lt;&gt;"","Sim","Não")</f>
        <v>Não</v>
      </c>
      <c r="J254" s="15" t="str">
        <f>IF(VLOOKUP(A254,[2]ImportationMaterialProgrammingE!B$4:X$400,23,0)="DTA TRANSP",VLOOKUP(A254,[2]ImportationMaterialProgrammingE!B$4:V$400,21,0),"")</f>
        <v/>
      </c>
      <c r="K254" s="15" t="str">
        <f>IF(VLOOKUP(A254,[2]ImportationMaterialProgrammingE!B$4:Y$400,24,0)=0,"",VLOOKUP(A254,[2]ImportationMaterialProgrammingE!B$4:Y$400,24,0))</f>
        <v/>
      </c>
      <c r="M254" s="3" t="str">
        <f t="shared" si="10"/>
        <v/>
      </c>
      <c r="P254" s="16" t="str">
        <f>VLOOKUP(A254,[2]ImportationMaterialProgrammingE!B$4:AN$400,39,0)</f>
        <v xml:space="preserve">          </v>
      </c>
      <c r="R254" s="17" t="str">
        <f>VLOOKUP(A254,[2]ImportationMaterialProgrammingE!B$4:F$400,5,0)</f>
        <v/>
      </c>
      <c r="T254" s="18" t="str">
        <f t="shared" ca="1" si="11"/>
        <v/>
      </c>
      <c r="V254" s="15" t="str">
        <f>VLOOKUP(A254,[2]ImportationMaterialProgrammingE!B$4:X$400,23,0)</f>
        <v/>
      </c>
      <c r="AA254" s="24"/>
      <c r="AB254" s="24"/>
      <c r="AC254" s="24"/>
      <c r="AD254" s="24"/>
    </row>
    <row r="255" spans="1:30" x14ac:dyDescent="0.25">
      <c r="A255" s="26">
        <v>80534480</v>
      </c>
      <c r="B255" s="27" t="s">
        <v>299</v>
      </c>
      <c r="C255" s="27" t="s">
        <v>167</v>
      </c>
      <c r="D255" s="15">
        <f>VLOOKUP(C255,[1]CC!D$3:P$20,12,0)</f>
        <v>44613</v>
      </c>
      <c r="E255" s="16" t="str">
        <f>VLOOKUP(A255,[2]ImportationMaterialProgrammingE!B$4:C$400,2,0)</f>
        <v xml:space="preserve">540201239 </v>
      </c>
      <c r="F255" s="3" t="s">
        <v>446</v>
      </c>
      <c r="G255" s="17">
        <f t="shared" ca="1" si="9"/>
        <v>87</v>
      </c>
      <c r="I255" s="15" t="str">
        <f>IF(VLOOKUP(A255,[2]ImportationMaterialProgrammingE!B$4:Y$400,24,0)&lt;&gt;"","Sim","Não")</f>
        <v>Não</v>
      </c>
      <c r="J255" s="15" t="str">
        <f>IF(VLOOKUP(A255,[2]ImportationMaterialProgrammingE!B$4:X$400,23,0)="DTA TRANSP",VLOOKUP(A255,[2]ImportationMaterialProgrammingE!B$4:V$400,21,0),"")</f>
        <v/>
      </c>
      <c r="K255" s="15" t="str">
        <f>IF(VLOOKUP(A255,[2]ImportationMaterialProgrammingE!B$4:Y$400,24,0)=0,"",VLOOKUP(A255,[2]ImportationMaterialProgrammingE!B$4:Y$400,24,0))</f>
        <v/>
      </c>
      <c r="M255" s="3" t="str">
        <f t="shared" si="10"/>
        <v/>
      </c>
      <c r="P255" s="16" t="str">
        <f>VLOOKUP(A255,[2]ImportationMaterialProgrammingE!B$4:AN$400,39,0)</f>
        <v>2203656920</v>
      </c>
      <c r="R255" s="17" t="str">
        <f>VLOOKUP(A255,[2]ImportationMaterialProgrammingE!B$4:F$400,5,0)</f>
        <v/>
      </c>
      <c r="T255" s="18" t="str">
        <f t="shared" ca="1" si="11"/>
        <v/>
      </c>
      <c r="V255" s="15" t="str">
        <f>VLOOKUP(A255,[2]ImportationMaterialProgrammingE!B$4:X$400,23,0)</f>
        <v>SBL</v>
      </c>
      <c r="AA255" s="24"/>
      <c r="AB255" s="24"/>
      <c r="AC255" s="24"/>
      <c r="AD255" s="24"/>
    </row>
    <row r="256" spans="1:30" x14ac:dyDescent="0.25">
      <c r="A256" s="26">
        <v>80534494</v>
      </c>
      <c r="B256" s="27" t="s">
        <v>300</v>
      </c>
      <c r="C256" s="27" t="s">
        <v>167</v>
      </c>
      <c r="D256" s="15">
        <f>VLOOKUP(C256,[1]CC!D$3:P$20,12,0)</f>
        <v>44613</v>
      </c>
      <c r="E256" s="16" t="str">
        <f>VLOOKUP(A256,[2]ImportationMaterialProgrammingE!B$4:C$400,2,0)</f>
        <v xml:space="preserve">540201238 </v>
      </c>
      <c r="F256" s="3" t="s">
        <v>446</v>
      </c>
      <c r="G256" s="17">
        <f t="shared" ca="1" si="9"/>
        <v>87</v>
      </c>
      <c r="I256" s="15" t="str">
        <f>IF(VLOOKUP(A256,[2]ImportationMaterialProgrammingE!B$4:Y$400,24,0)&lt;&gt;"","Sim","Não")</f>
        <v>Não</v>
      </c>
      <c r="J256" s="15" t="str">
        <f>IF(VLOOKUP(A256,[2]ImportationMaterialProgrammingE!B$4:X$400,23,0)="DTA TRANSP",VLOOKUP(A256,[2]ImportationMaterialProgrammingE!B$4:V$400,21,0),"")</f>
        <v/>
      </c>
      <c r="K256" s="15" t="str">
        <f>IF(VLOOKUP(A256,[2]ImportationMaterialProgrammingE!B$4:Y$400,24,0)=0,"",VLOOKUP(A256,[2]ImportationMaterialProgrammingE!B$4:Y$400,24,0))</f>
        <v/>
      </c>
      <c r="M256" s="3" t="str">
        <f t="shared" si="10"/>
        <v/>
      </c>
      <c r="P256" s="16" t="str">
        <f>VLOOKUP(A256,[2]ImportationMaterialProgrammingE!B$4:AN$400,39,0)</f>
        <v xml:space="preserve">          </v>
      </c>
      <c r="R256" s="17" t="str">
        <f>VLOOKUP(A256,[2]ImportationMaterialProgrammingE!B$4:F$400,5,0)</f>
        <v/>
      </c>
      <c r="T256" s="18" t="str">
        <f t="shared" ca="1" si="11"/>
        <v/>
      </c>
      <c r="V256" s="15" t="str">
        <f>VLOOKUP(A256,[2]ImportationMaterialProgrammingE!B$4:X$400,23,0)</f>
        <v>SBL</v>
      </c>
      <c r="AA256" s="24"/>
      <c r="AB256" s="24"/>
      <c r="AC256" s="24"/>
      <c r="AD256" s="24"/>
    </row>
    <row r="257" spans="1:30" x14ac:dyDescent="0.25">
      <c r="A257" s="26">
        <v>80534509</v>
      </c>
      <c r="B257" s="27" t="s">
        <v>301</v>
      </c>
      <c r="C257" s="27" t="s">
        <v>167</v>
      </c>
      <c r="D257" s="15">
        <f>VLOOKUP(C257,[1]CC!D$3:P$20,12,0)</f>
        <v>44613</v>
      </c>
      <c r="E257" s="16" t="str">
        <f>VLOOKUP(A257,[2]ImportationMaterialProgrammingE!B$4:C$400,2,0)</f>
        <v xml:space="preserve">540201240 </v>
      </c>
      <c r="F257" s="3" t="s">
        <v>446</v>
      </c>
      <c r="G257" s="17">
        <f t="shared" ca="1" si="9"/>
        <v>87</v>
      </c>
      <c r="I257" s="15" t="str">
        <f>IF(VLOOKUP(A257,[2]ImportationMaterialProgrammingE!B$4:Y$400,24,0)&lt;&gt;"","Sim","Não")</f>
        <v>Não</v>
      </c>
      <c r="J257" s="15" t="str">
        <f>IF(VLOOKUP(A257,[2]ImportationMaterialProgrammingE!B$4:X$400,23,0)="DTA TRANSP",VLOOKUP(A257,[2]ImportationMaterialProgrammingE!B$4:V$400,21,0),"")</f>
        <v/>
      </c>
      <c r="K257" s="15" t="str">
        <f>IF(VLOOKUP(A257,[2]ImportationMaterialProgrammingE!B$4:Y$400,24,0)=0,"",VLOOKUP(A257,[2]ImportationMaterialProgrammingE!B$4:Y$400,24,0))</f>
        <v/>
      </c>
      <c r="M257" s="3" t="str">
        <f t="shared" si="10"/>
        <v/>
      </c>
      <c r="P257" s="16" t="str">
        <f>VLOOKUP(A257,[2]ImportationMaterialProgrammingE!B$4:AN$400,39,0)</f>
        <v>2203609957</v>
      </c>
      <c r="R257" s="17" t="str">
        <f>VLOOKUP(A257,[2]ImportationMaterialProgrammingE!B$4:F$400,5,0)</f>
        <v>VERDE</v>
      </c>
      <c r="T257" s="18" t="str">
        <f t="shared" ca="1" si="11"/>
        <v/>
      </c>
      <c r="V257" s="15" t="str">
        <f>VLOOKUP(A257,[2]ImportationMaterialProgrammingE!B$4:X$400,23,0)</f>
        <v>MBB</v>
      </c>
      <c r="AA257" s="24"/>
      <c r="AB257" s="24"/>
      <c r="AC257" s="24"/>
      <c r="AD257" s="24"/>
    </row>
    <row r="258" spans="1:30" x14ac:dyDescent="0.25">
      <c r="A258" s="26">
        <v>80534510</v>
      </c>
      <c r="B258" s="27" t="s">
        <v>302</v>
      </c>
      <c r="C258" s="27" t="s">
        <v>167</v>
      </c>
      <c r="D258" s="15">
        <f>VLOOKUP(C258,[1]CC!D$3:P$20,12,0)</f>
        <v>44613</v>
      </c>
      <c r="E258" s="16" t="str">
        <f>VLOOKUP(A258,[2]ImportationMaterialProgrammingE!B$4:C$400,2,0)</f>
        <v xml:space="preserve">540201241 </v>
      </c>
      <c r="F258" s="3" t="s">
        <v>446</v>
      </c>
      <c r="G258" s="17">
        <f t="shared" ca="1" si="9"/>
        <v>87</v>
      </c>
      <c r="I258" s="15" t="str">
        <f>IF(VLOOKUP(A258,[2]ImportationMaterialProgrammingE!B$4:Y$400,24,0)&lt;&gt;"","Sim","Não")</f>
        <v>Não</v>
      </c>
      <c r="J258" s="15" t="str">
        <f>IF(VLOOKUP(A258,[2]ImportationMaterialProgrammingE!B$4:X$400,23,0)="DTA TRANSP",VLOOKUP(A258,[2]ImportationMaterialProgrammingE!B$4:V$400,21,0),"")</f>
        <v/>
      </c>
      <c r="K258" s="15" t="str">
        <f>IF(VLOOKUP(A258,[2]ImportationMaterialProgrammingE!B$4:Y$400,24,0)=0,"",VLOOKUP(A258,[2]ImportationMaterialProgrammingE!B$4:Y$400,24,0))</f>
        <v/>
      </c>
      <c r="M258" s="3" t="str">
        <f t="shared" si="10"/>
        <v/>
      </c>
      <c r="P258" s="16" t="str">
        <f>VLOOKUP(A258,[2]ImportationMaterialProgrammingE!B$4:AN$400,39,0)</f>
        <v>2203512155</v>
      </c>
      <c r="R258" s="17" t="str">
        <f>VLOOKUP(A258,[2]ImportationMaterialProgrammingE!B$4:F$400,5,0)</f>
        <v>VERDE</v>
      </c>
      <c r="T258" s="18" t="str">
        <f t="shared" ca="1" si="11"/>
        <v/>
      </c>
      <c r="V258" s="15" t="str">
        <f>VLOOKUP(A258,[2]ImportationMaterialProgrammingE!B$4:X$400,23,0)</f>
        <v/>
      </c>
      <c r="AA258" s="24"/>
      <c r="AB258" s="24"/>
      <c r="AC258" s="24"/>
      <c r="AD258" s="24"/>
    </row>
    <row r="259" spans="1:30" x14ac:dyDescent="0.25">
      <c r="A259" s="26">
        <v>80534513</v>
      </c>
      <c r="B259" s="27" t="s">
        <v>303</v>
      </c>
      <c r="C259" s="27" t="s">
        <v>167</v>
      </c>
      <c r="D259" s="15">
        <f>VLOOKUP(C259,[1]CC!D$3:P$20,12,0)</f>
        <v>44613</v>
      </c>
      <c r="E259" s="16" t="str">
        <f>VLOOKUP(A259,[2]ImportationMaterialProgrammingE!B$4:C$400,2,0)</f>
        <v xml:space="preserve">540201243 </v>
      </c>
      <c r="F259" s="3" t="s">
        <v>446</v>
      </c>
      <c r="G259" s="17">
        <f t="shared" ca="1" si="9"/>
        <v>87</v>
      </c>
      <c r="I259" s="15" t="str">
        <f>IF(VLOOKUP(A259,[2]ImportationMaterialProgrammingE!B$4:Y$400,24,0)&lt;&gt;"","Sim","Não")</f>
        <v>Não</v>
      </c>
      <c r="J259" s="15" t="str">
        <f>IF(VLOOKUP(A259,[2]ImportationMaterialProgrammingE!B$4:X$400,23,0)="DTA TRANSP",VLOOKUP(A259,[2]ImportationMaterialProgrammingE!B$4:V$400,21,0),"")</f>
        <v/>
      </c>
      <c r="K259" s="15" t="str">
        <f>IF(VLOOKUP(A259,[2]ImportationMaterialProgrammingE!B$4:Y$400,24,0)=0,"",VLOOKUP(A259,[2]ImportationMaterialProgrammingE!B$4:Y$400,24,0))</f>
        <v/>
      </c>
      <c r="M259" s="3" t="str">
        <f t="shared" si="10"/>
        <v/>
      </c>
      <c r="P259" s="16" t="str">
        <f>VLOOKUP(A259,[2]ImportationMaterialProgrammingE!B$4:AN$400,39,0)</f>
        <v>2203657340</v>
      </c>
      <c r="R259" s="17" t="str">
        <f>VLOOKUP(A259,[2]ImportationMaterialProgrammingE!B$4:F$400,5,0)</f>
        <v/>
      </c>
      <c r="T259" s="18" t="str">
        <f t="shared" ca="1" si="11"/>
        <v/>
      </c>
      <c r="V259" s="15" t="str">
        <f>VLOOKUP(A259,[2]ImportationMaterialProgrammingE!B$4:X$400,23,0)</f>
        <v>SBL</v>
      </c>
      <c r="AA259" s="24"/>
      <c r="AB259" s="24"/>
      <c r="AC259" s="24"/>
      <c r="AD259" s="24"/>
    </row>
    <row r="260" spans="1:30" x14ac:dyDescent="0.25">
      <c r="A260" s="26">
        <v>80534515</v>
      </c>
      <c r="B260" s="27" t="s">
        <v>304</v>
      </c>
      <c r="C260" s="27" t="s">
        <v>167</v>
      </c>
      <c r="D260" s="15">
        <f>VLOOKUP(C260,[1]CC!D$3:P$20,12,0)</f>
        <v>44613</v>
      </c>
      <c r="E260" s="16" t="str">
        <f>VLOOKUP(A260,[2]ImportationMaterialProgrammingE!B$4:C$400,2,0)</f>
        <v xml:space="preserve">540201242 </v>
      </c>
      <c r="F260" s="3" t="s">
        <v>446</v>
      </c>
      <c r="G260" s="17">
        <f t="shared" ca="1" si="9"/>
        <v>87</v>
      </c>
      <c r="I260" s="15" t="str">
        <f>IF(VLOOKUP(A260,[2]ImportationMaterialProgrammingE!B$4:Y$400,24,0)&lt;&gt;"","Sim","Não")</f>
        <v>Não</v>
      </c>
      <c r="J260" s="15" t="str">
        <f>IF(VLOOKUP(A260,[2]ImportationMaterialProgrammingE!B$4:X$400,23,0)="DTA TRANSP",VLOOKUP(A260,[2]ImportationMaterialProgrammingE!B$4:V$400,21,0),"")</f>
        <v/>
      </c>
      <c r="K260" s="15" t="str">
        <f>IF(VLOOKUP(A260,[2]ImportationMaterialProgrammingE!B$4:Y$400,24,0)=0,"",VLOOKUP(A260,[2]ImportationMaterialProgrammingE!B$4:Y$400,24,0))</f>
        <v/>
      </c>
      <c r="M260" s="3" t="str">
        <f t="shared" si="10"/>
        <v/>
      </c>
      <c r="P260" s="16" t="str">
        <f>VLOOKUP(A260,[2]ImportationMaterialProgrammingE!B$4:AN$400,39,0)</f>
        <v xml:space="preserve">          </v>
      </c>
      <c r="R260" s="17" t="str">
        <f>VLOOKUP(A260,[2]ImportationMaterialProgrammingE!B$4:F$400,5,0)</f>
        <v/>
      </c>
      <c r="T260" s="18" t="str">
        <f t="shared" ca="1" si="11"/>
        <v/>
      </c>
      <c r="V260" s="15" t="str">
        <f>VLOOKUP(A260,[2]ImportationMaterialProgrammingE!B$4:X$400,23,0)</f>
        <v/>
      </c>
      <c r="AA260" s="24"/>
      <c r="AB260" s="24"/>
      <c r="AC260" s="24"/>
      <c r="AD260" s="24"/>
    </row>
    <row r="261" spans="1:30" x14ac:dyDescent="0.25">
      <c r="A261" s="26">
        <v>80534523</v>
      </c>
      <c r="B261" s="27" t="s">
        <v>305</v>
      </c>
      <c r="C261" s="27" t="s">
        <v>167</v>
      </c>
      <c r="D261" s="15">
        <f>VLOOKUP(C261,[1]CC!D$3:P$20,12,0)</f>
        <v>44613</v>
      </c>
      <c r="E261" s="16" t="str">
        <f>VLOOKUP(A261,[2]ImportationMaterialProgrammingE!B$4:C$400,2,0)</f>
        <v xml:space="preserve">540201245 </v>
      </c>
      <c r="F261" s="3" t="s">
        <v>446</v>
      </c>
      <c r="G261" s="17">
        <f t="shared" ref="G261:G324" ca="1" si="12">IFERROR(IF(D261&gt;K261,90-_xlfn.DAYS(NOW(),D261),90-_xlfn.DAYS(NOW(),K261)),90-_xlfn.DAYS(NOW(),D261))</f>
        <v>87</v>
      </c>
      <c r="I261" s="15" t="str">
        <f>IF(VLOOKUP(A261,[2]ImportationMaterialProgrammingE!B$4:Y$400,24,0)&lt;&gt;"","Sim","Não")</f>
        <v>Não</v>
      </c>
      <c r="J261" s="15" t="str">
        <f>IF(VLOOKUP(A261,[2]ImportationMaterialProgrammingE!B$4:X$400,23,0)="DTA TRANSP",VLOOKUP(A261,[2]ImportationMaterialProgrammingE!B$4:V$400,21,0),"")</f>
        <v/>
      </c>
      <c r="K261" s="15" t="str">
        <f>IF(VLOOKUP(A261,[2]ImportationMaterialProgrammingE!B$4:Y$400,24,0)=0,"",VLOOKUP(A261,[2]ImportationMaterialProgrammingE!B$4:Y$400,24,0))</f>
        <v/>
      </c>
      <c r="M261" s="3" t="str">
        <f t="shared" ref="M261:M324" si="13">IF(AND(L261&gt;=-0.1,L261&lt;=0.1,L261&lt;&gt;""),"Remover bloqueio","")</f>
        <v/>
      </c>
      <c r="P261" s="16" t="str">
        <f>VLOOKUP(A261,[2]ImportationMaterialProgrammingE!B$4:AN$400,39,0)</f>
        <v>2203657358</v>
      </c>
      <c r="R261" s="17" t="str">
        <f>VLOOKUP(A261,[2]ImportationMaterialProgrammingE!B$4:F$400,5,0)</f>
        <v/>
      </c>
      <c r="T261" s="18" t="str">
        <f t="shared" ref="T261:T324" ca="1" si="14">IF(S261&lt;&gt;"",15-_xlfn.DAYS(NOW(),S261),"")</f>
        <v/>
      </c>
      <c r="V261" s="15" t="str">
        <f>VLOOKUP(A261,[2]ImportationMaterialProgrammingE!B$4:X$400,23,0)</f>
        <v>SBL</v>
      </c>
      <c r="AA261" s="24"/>
      <c r="AB261" s="24"/>
      <c r="AC261" s="24"/>
      <c r="AD261" s="24"/>
    </row>
    <row r="262" spans="1:30" x14ac:dyDescent="0.25">
      <c r="A262" s="26">
        <v>80534526</v>
      </c>
      <c r="B262" s="27" t="s">
        <v>306</v>
      </c>
      <c r="C262" s="27" t="s">
        <v>167</v>
      </c>
      <c r="D262" s="15">
        <f>VLOOKUP(C262,[1]CC!D$3:P$20,12,0)</f>
        <v>44613</v>
      </c>
      <c r="E262" s="16" t="str">
        <f>VLOOKUP(A262,[2]ImportationMaterialProgrammingE!B$4:C$400,2,0)</f>
        <v xml:space="preserve">540201244 </v>
      </c>
      <c r="F262" s="3" t="s">
        <v>446</v>
      </c>
      <c r="G262" s="17">
        <f t="shared" ca="1" si="12"/>
        <v>87</v>
      </c>
      <c r="I262" s="15" t="str">
        <f>IF(VLOOKUP(A262,[2]ImportationMaterialProgrammingE!B$4:Y$400,24,0)&lt;&gt;"","Sim","Não")</f>
        <v>Não</v>
      </c>
      <c r="J262" s="15" t="str">
        <f>IF(VLOOKUP(A262,[2]ImportationMaterialProgrammingE!B$4:X$400,23,0)="DTA TRANSP",VLOOKUP(A262,[2]ImportationMaterialProgrammingE!B$4:V$400,21,0),"")</f>
        <v/>
      </c>
      <c r="K262" s="15" t="str">
        <f>IF(VLOOKUP(A262,[2]ImportationMaterialProgrammingE!B$4:Y$400,24,0)=0,"",VLOOKUP(A262,[2]ImportationMaterialProgrammingE!B$4:Y$400,24,0))</f>
        <v/>
      </c>
      <c r="M262" s="3" t="str">
        <f t="shared" si="13"/>
        <v/>
      </c>
      <c r="P262" s="16" t="str">
        <f>VLOOKUP(A262,[2]ImportationMaterialProgrammingE!B$4:AN$400,39,0)</f>
        <v xml:space="preserve">          </v>
      </c>
      <c r="R262" s="17" t="str">
        <f>VLOOKUP(A262,[2]ImportationMaterialProgrammingE!B$4:F$400,5,0)</f>
        <v/>
      </c>
      <c r="T262" s="18" t="str">
        <f t="shared" ca="1" si="14"/>
        <v/>
      </c>
      <c r="V262" s="15" t="str">
        <f>VLOOKUP(A262,[2]ImportationMaterialProgrammingE!B$4:X$400,23,0)</f>
        <v/>
      </c>
      <c r="AA262" s="24"/>
      <c r="AB262" s="24"/>
      <c r="AC262" s="24"/>
      <c r="AD262" s="24"/>
    </row>
    <row r="263" spans="1:30" x14ac:dyDescent="0.25">
      <c r="A263" s="26">
        <v>80534539</v>
      </c>
      <c r="B263" s="27" t="s">
        <v>307</v>
      </c>
      <c r="C263" s="27" t="s">
        <v>167</v>
      </c>
      <c r="D263" s="15">
        <f>VLOOKUP(C263,[1]CC!D$3:P$20,12,0)</f>
        <v>44613</v>
      </c>
      <c r="E263" s="16" t="str">
        <f>VLOOKUP(A263,[2]ImportationMaterialProgrammingE!B$4:C$400,2,0)</f>
        <v xml:space="preserve">540201246 </v>
      </c>
      <c r="F263" s="3" t="s">
        <v>446</v>
      </c>
      <c r="G263" s="17">
        <f t="shared" ca="1" si="12"/>
        <v>87</v>
      </c>
      <c r="I263" s="15" t="str">
        <f>IF(VLOOKUP(A263,[2]ImportationMaterialProgrammingE!B$4:Y$400,24,0)&lt;&gt;"","Sim","Não")</f>
        <v>Não</v>
      </c>
      <c r="J263" s="15" t="str">
        <f>IF(VLOOKUP(A263,[2]ImportationMaterialProgrammingE!B$4:X$400,23,0)="DTA TRANSP",VLOOKUP(A263,[2]ImportationMaterialProgrammingE!B$4:V$400,21,0),"")</f>
        <v/>
      </c>
      <c r="K263" s="15" t="str">
        <f>IF(VLOOKUP(A263,[2]ImportationMaterialProgrammingE!B$4:Y$400,24,0)=0,"",VLOOKUP(A263,[2]ImportationMaterialProgrammingE!B$4:Y$400,24,0))</f>
        <v/>
      </c>
      <c r="M263" s="3" t="str">
        <f t="shared" si="13"/>
        <v/>
      </c>
      <c r="P263" s="16" t="str">
        <f>VLOOKUP(A263,[2]ImportationMaterialProgrammingE!B$4:AN$400,39,0)</f>
        <v xml:space="preserve">          </v>
      </c>
      <c r="R263" s="17" t="str">
        <f>VLOOKUP(A263,[2]ImportationMaterialProgrammingE!B$4:F$400,5,0)</f>
        <v/>
      </c>
      <c r="T263" s="18" t="str">
        <f t="shared" ca="1" si="14"/>
        <v/>
      </c>
      <c r="V263" s="15" t="str">
        <f>VLOOKUP(A263,[2]ImportationMaterialProgrammingE!B$4:X$400,23,0)</f>
        <v/>
      </c>
      <c r="AA263" s="24"/>
      <c r="AB263" s="24"/>
      <c r="AC263" s="24"/>
      <c r="AD263" s="24"/>
    </row>
    <row r="264" spans="1:30" x14ac:dyDescent="0.25">
      <c r="A264" s="26">
        <v>80534540</v>
      </c>
      <c r="B264" s="27" t="s">
        <v>308</v>
      </c>
      <c r="C264" s="27" t="s">
        <v>167</v>
      </c>
      <c r="D264" s="15">
        <f>VLOOKUP(C264,[1]CC!D$3:P$20,12,0)</f>
        <v>44613</v>
      </c>
      <c r="E264" s="16" t="str">
        <f>VLOOKUP(A264,[2]ImportationMaterialProgrammingE!B$4:C$400,2,0)</f>
        <v xml:space="preserve">540201247 </v>
      </c>
      <c r="F264" s="3" t="s">
        <v>446</v>
      </c>
      <c r="G264" s="17">
        <f t="shared" ca="1" si="12"/>
        <v>87</v>
      </c>
      <c r="I264" s="15" t="str">
        <f>IF(VLOOKUP(A264,[2]ImportationMaterialProgrammingE!B$4:Y$400,24,0)&lt;&gt;"","Sim","Não")</f>
        <v>Não</v>
      </c>
      <c r="J264" s="15" t="str">
        <f>IF(VLOOKUP(A264,[2]ImportationMaterialProgrammingE!B$4:X$400,23,0)="DTA TRANSP",VLOOKUP(A264,[2]ImportationMaterialProgrammingE!B$4:V$400,21,0),"")</f>
        <v/>
      </c>
      <c r="K264" s="15" t="str">
        <f>IF(VLOOKUP(A264,[2]ImportationMaterialProgrammingE!B$4:Y$400,24,0)=0,"",VLOOKUP(A264,[2]ImportationMaterialProgrammingE!B$4:Y$400,24,0))</f>
        <v/>
      </c>
      <c r="M264" s="3" t="str">
        <f t="shared" si="13"/>
        <v/>
      </c>
      <c r="P264" s="16" t="str">
        <f>VLOOKUP(A264,[2]ImportationMaterialProgrammingE!B$4:AN$400,39,0)</f>
        <v xml:space="preserve">          </v>
      </c>
      <c r="R264" s="17" t="str">
        <f>VLOOKUP(A264,[2]ImportationMaterialProgrammingE!B$4:F$400,5,0)</f>
        <v/>
      </c>
      <c r="T264" s="18" t="str">
        <f t="shared" ca="1" si="14"/>
        <v/>
      </c>
      <c r="V264" s="15" t="str">
        <f>VLOOKUP(A264,[2]ImportationMaterialProgrammingE!B$4:X$400,23,0)</f>
        <v/>
      </c>
      <c r="AA264" s="24"/>
      <c r="AB264" s="24"/>
      <c r="AC264" s="24"/>
      <c r="AD264" s="24"/>
    </row>
    <row r="265" spans="1:30" x14ac:dyDescent="0.25">
      <c r="A265" s="26">
        <v>80534549</v>
      </c>
      <c r="B265" s="27" t="s">
        <v>309</v>
      </c>
      <c r="C265" s="27" t="s">
        <v>167</v>
      </c>
      <c r="D265" s="15">
        <f>VLOOKUP(C265,[1]CC!D$3:P$20,12,0)</f>
        <v>44613</v>
      </c>
      <c r="E265" s="16" t="str">
        <f>VLOOKUP(A265,[2]ImportationMaterialProgrammingE!B$4:C$400,2,0)</f>
        <v xml:space="preserve">540201248 </v>
      </c>
      <c r="F265" s="3" t="s">
        <v>446</v>
      </c>
      <c r="G265" s="17">
        <f t="shared" ca="1" si="12"/>
        <v>87</v>
      </c>
      <c r="I265" s="15" t="str">
        <f>IF(VLOOKUP(A265,[2]ImportationMaterialProgrammingE!B$4:Y$400,24,0)&lt;&gt;"","Sim","Não")</f>
        <v>Não</v>
      </c>
      <c r="J265" s="15" t="str">
        <f>IF(VLOOKUP(A265,[2]ImportationMaterialProgrammingE!B$4:X$400,23,0)="DTA TRANSP",VLOOKUP(A265,[2]ImportationMaterialProgrammingE!B$4:V$400,21,0),"")</f>
        <v/>
      </c>
      <c r="K265" s="15" t="str">
        <f>IF(VLOOKUP(A265,[2]ImportationMaterialProgrammingE!B$4:Y$400,24,0)=0,"",VLOOKUP(A265,[2]ImportationMaterialProgrammingE!B$4:Y$400,24,0))</f>
        <v/>
      </c>
      <c r="M265" s="3" t="str">
        <f t="shared" si="13"/>
        <v/>
      </c>
      <c r="P265" s="16" t="str">
        <f>VLOOKUP(A265,[2]ImportationMaterialProgrammingE!B$4:AN$400,39,0)</f>
        <v xml:space="preserve">          </v>
      </c>
      <c r="R265" s="17" t="str">
        <f>VLOOKUP(A265,[2]ImportationMaterialProgrammingE!B$4:F$400,5,0)</f>
        <v/>
      </c>
      <c r="T265" s="18" t="str">
        <f t="shared" ca="1" si="14"/>
        <v/>
      </c>
      <c r="V265" s="15" t="str">
        <f>VLOOKUP(A265,[2]ImportationMaterialProgrammingE!B$4:X$400,23,0)</f>
        <v/>
      </c>
      <c r="AA265" s="24"/>
      <c r="AB265" s="24"/>
      <c r="AC265" s="24"/>
      <c r="AD265" s="24"/>
    </row>
    <row r="266" spans="1:30" x14ac:dyDescent="0.25">
      <c r="A266" s="26">
        <v>80534550</v>
      </c>
      <c r="B266" s="27" t="s">
        <v>310</v>
      </c>
      <c r="C266" s="27" t="s">
        <v>167</v>
      </c>
      <c r="D266" s="15">
        <f>VLOOKUP(C266,[1]CC!D$3:P$20,12,0)</f>
        <v>44613</v>
      </c>
      <c r="E266" s="16" t="str">
        <f>VLOOKUP(A266,[2]ImportationMaterialProgrammingE!B$4:C$400,2,0)</f>
        <v xml:space="preserve">540201249 </v>
      </c>
      <c r="F266" s="3" t="s">
        <v>446</v>
      </c>
      <c r="G266" s="17">
        <f t="shared" ca="1" si="12"/>
        <v>87</v>
      </c>
      <c r="I266" s="15" t="str">
        <f>IF(VLOOKUP(A266,[2]ImportationMaterialProgrammingE!B$4:Y$400,24,0)&lt;&gt;"","Sim","Não")</f>
        <v>Não</v>
      </c>
      <c r="J266" s="15" t="str">
        <f>IF(VLOOKUP(A266,[2]ImportationMaterialProgrammingE!B$4:X$400,23,0)="DTA TRANSP",VLOOKUP(A266,[2]ImportationMaterialProgrammingE!B$4:V$400,21,0),"")</f>
        <v/>
      </c>
      <c r="K266" s="15" t="str">
        <f>IF(VLOOKUP(A266,[2]ImportationMaterialProgrammingE!B$4:Y$400,24,0)=0,"",VLOOKUP(A266,[2]ImportationMaterialProgrammingE!B$4:Y$400,24,0))</f>
        <v/>
      </c>
      <c r="M266" s="3" t="str">
        <f t="shared" si="13"/>
        <v/>
      </c>
      <c r="P266" s="16" t="str">
        <f>VLOOKUP(A266,[2]ImportationMaterialProgrammingE!B$4:AN$400,39,0)</f>
        <v>2203508670</v>
      </c>
      <c r="R266" s="17" t="str">
        <f>VLOOKUP(A266,[2]ImportationMaterialProgrammingE!B$4:F$400,5,0)</f>
        <v>VERDE</v>
      </c>
      <c r="T266" s="18" t="str">
        <f t="shared" ca="1" si="14"/>
        <v/>
      </c>
      <c r="V266" s="15" t="str">
        <f>VLOOKUP(A266,[2]ImportationMaterialProgrammingE!B$4:X$400,23,0)</f>
        <v>SBL</v>
      </c>
      <c r="AA266" s="24"/>
      <c r="AB266" s="24"/>
      <c r="AC266" s="24"/>
      <c r="AD266" s="24"/>
    </row>
    <row r="267" spans="1:30" x14ac:dyDescent="0.25">
      <c r="A267" s="26">
        <v>80534572</v>
      </c>
      <c r="B267" s="27" t="s">
        <v>311</v>
      </c>
      <c r="C267" s="27" t="s">
        <v>167</v>
      </c>
      <c r="D267" s="15">
        <f>VLOOKUP(C267,[1]CC!D$3:P$20,12,0)</f>
        <v>44613</v>
      </c>
      <c r="E267" s="16" t="str">
        <f>VLOOKUP(A267,[2]ImportationMaterialProgrammingE!B$4:C$400,2,0)</f>
        <v xml:space="preserve">540201251 </v>
      </c>
      <c r="F267" s="3" t="s">
        <v>446</v>
      </c>
      <c r="G267" s="17">
        <f t="shared" ca="1" si="12"/>
        <v>87</v>
      </c>
      <c r="I267" s="15" t="str">
        <f>IF(VLOOKUP(A267,[2]ImportationMaterialProgrammingE!B$4:Y$400,24,0)&lt;&gt;"","Sim","Não")</f>
        <v>Não</v>
      </c>
      <c r="J267" s="15" t="str">
        <f>IF(VLOOKUP(A267,[2]ImportationMaterialProgrammingE!B$4:X$400,23,0)="DTA TRANSP",VLOOKUP(A267,[2]ImportationMaterialProgrammingE!B$4:V$400,21,0),"")</f>
        <v/>
      </c>
      <c r="K267" s="15" t="str">
        <f>IF(VLOOKUP(A267,[2]ImportationMaterialProgrammingE!B$4:Y$400,24,0)=0,"",VLOOKUP(A267,[2]ImportationMaterialProgrammingE!B$4:Y$400,24,0))</f>
        <v/>
      </c>
      <c r="M267" s="3" t="str">
        <f t="shared" si="13"/>
        <v/>
      </c>
      <c r="P267" s="16" t="str">
        <f>VLOOKUP(A267,[2]ImportationMaterialProgrammingE!B$4:AN$400,39,0)</f>
        <v xml:space="preserve">          </v>
      </c>
      <c r="R267" s="17" t="str">
        <f>VLOOKUP(A267,[2]ImportationMaterialProgrammingE!B$4:F$400,5,0)</f>
        <v/>
      </c>
      <c r="T267" s="18" t="str">
        <f t="shared" ca="1" si="14"/>
        <v/>
      </c>
      <c r="V267" s="15" t="str">
        <f>VLOOKUP(A267,[2]ImportationMaterialProgrammingE!B$4:X$400,23,0)</f>
        <v>SBL</v>
      </c>
      <c r="AA267" s="24"/>
      <c r="AB267" s="24"/>
      <c r="AC267" s="24"/>
      <c r="AD267" s="24"/>
    </row>
    <row r="268" spans="1:30" x14ac:dyDescent="0.25">
      <c r="A268" s="26">
        <v>80534573</v>
      </c>
      <c r="B268" s="27" t="s">
        <v>312</v>
      </c>
      <c r="C268" s="27" t="s">
        <v>167</v>
      </c>
      <c r="D268" s="15">
        <f>VLOOKUP(C268,[1]CC!D$3:P$20,12,0)</f>
        <v>44613</v>
      </c>
      <c r="E268" s="16" t="str">
        <f>VLOOKUP(A268,[2]ImportationMaterialProgrammingE!B$4:C$400,2,0)</f>
        <v xml:space="preserve">540201252 </v>
      </c>
      <c r="F268" s="3" t="s">
        <v>446</v>
      </c>
      <c r="G268" s="17">
        <f t="shared" ca="1" si="12"/>
        <v>87</v>
      </c>
      <c r="I268" s="15" t="str">
        <f>IF(VLOOKUP(A268,[2]ImportationMaterialProgrammingE!B$4:Y$400,24,0)&lt;&gt;"","Sim","Não")</f>
        <v>Não</v>
      </c>
      <c r="J268" s="15" t="str">
        <f>IF(VLOOKUP(A268,[2]ImportationMaterialProgrammingE!B$4:X$400,23,0)="DTA TRANSP",VLOOKUP(A268,[2]ImportationMaterialProgrammingE!B$4:V$400,21,0),"")</f>
        <v/>
      </c>
      <c r="K268" s="15" t="str">
        <f>IF(VLOOKUP(A268,[2]ImportationMaterialProgrammingE!B$4:Y$400,24,0)=0,"",VLOOKUP(A268,[2]ImportationMaterialProgrammingE!B$4:Y$400,24,0))</f>
        <v/>
      </c>
      <c r="M268" s="3" t="str">
        <f t="shared" si="13"/>
        <v/>
      </c>
      <c r="P268" s="16" t="str">
        <f>VLOOKUP(A268,[2]ImportationMaterialProgrammingE!B$4:AN$400,39,0)</f>
        <v>2203513674</v>
      </c>
      <c r="R268" s="17" t="str">
        <f>VLOOKUP(A268,[2]ImportationMaterialProgrammingE!B$4:F$400,5,0)</f>
        <v>VERDE</v>
      </c>
      <c r="T268" s="18" t="str">
        <f t="shared" ca="1" si="14"/>
        <v/>
      </c>
      <c r="V268" s="15" t="str">
        <f>VLOOKUP(A268,[2]ImportationMaterialProgrammingE!B$4:X$400,23,0)</f>
        <v/>
      </c>
      <c r="AA268" s="24"/>
      <c r="AB268" s="24"/>
      <c r="AC268" s="24"/>
      <c r="AD268" s="24"/>
    </row>
    <row r="269" spans="1:30" x14ac:dyDescent="0.25">
      <c r="A269" s="26">
        <v>80534574</v>
      </c>
      <c r="B269" s="27" t="s">
        <v>313</v>
      </c>
      <c r="C269" s="27" t="s">
        <v>167</v>
      </c>
      <c r="D269" s="15">
        <f>VLOOKUP(C269,[1]CC!D$3:P$20,12,0)</f>
        <v>44613</v>
      </c>
      <c r="E269" s="16" t="str">
        <f>VLOOKUP(A269,[2]ImportationMaterialProgrammingE!B$4:C$400,2,0)</f>
        <v xml:space="preserve">540201254 </v>
      </c>
      <c r="F269" s="3" t="s">
        <v>446</v>
      </c>
      <c r="G269" s="17">
        <f t="shared" ca="1" si="12"/>
        <v>87</v>
      </c>
      <c r="I269" s="15" t="str">
        <f>IF(VLOOKUP(A269,[2]ImportationMaterialProgrammingE!B$4:Y$400,24,0)&lt;&gt;"","Sim","Não")</f>
        <v>Não</v>
      </c>
      <c r="J269" s="15" t="str">
        <f>IF(VLOOKUP(A269,[2]ImportationMaterialProgrammingE!B$4:X$400,23,0)="DTA TRANSP",VLOOKUP(A269,[2]ImportationMaterialProgrammingE!B$4:V$400,21,0),"")</f>
        <v/>
      </c>
      <c r="K269" s="15" t="str">
        <f>IF(VLOOKUP(A269,[2]ImportationMaterialProgrammingE!B$4:Y$400,24,0)=0,"",VLOOKUP(A269,[2]ImportationMaterialProgrammingE!B$4:Y$400,24,0))</f>
        <v/>
      </c>
      <c r="M269" s="3" t="str">
        <f t="shared" si="13"/>
        <v/>
      </c>
      <c r="P269" s="16" t="str">
        <f>VLOOKUP(A269,[2]ImportationMaterialProgrammingE!B$4:AN$400,39,0)</f>
        <v>2203431490</v>
      </c>
      <c r="R269" s="17" t="str">
        <f>VLOOKUP(A269,[2]ImportationMaterialProgrammingE!B$4:F$400,5,0)</f>
        <v>VERDE</v>
      </c>
      <c r="T269" s="18" t="str">
        <f t="shared" ca="1" si="14"/>
        <v/>
      </c>
      <c r="V269" s="15" t="str">
        <f>VLOOKUP(A269,[2]ImportationMaterialProgrammingE!B$4:X$400,23,0)</f>
        <v>FINALIZADO</v>
      </c>
      <c r="AA269" s="24"/>
      <c r="AB269" s="24"/>
      <c r="AC269" s="24"/>
      <c r="AD269" s="24"/>
    </row>
    <row r="270" spans="1:30" x14ac:dyDescent="0.25">
      <c r="A270" s="26">
        <v>80534575</v>
      </c>
      <c r="B270" s="27" t="s">
        <v>314</v>
      </c>
      <c r="C270" s="27" t="s">
        <v>167</v>
      </c>
      <c r="D270" s="15">
        <f>VLOOKUP(C270,[1]CC!D$3:P$20,12,0)</f>
        <v>44613</v>
      </c>
      <c r="E270" s="16" t="str">
        <f>VLOOKUP(A270,[2]ImportationMaterialProgrammingE!B$4:C$400,2,0)</f>
        <v xml:space="preserve">540201253 </v>
      </c>
      <c r="F270" s="3" t="s">
        <v>446</v>
      </c>
      <c r="G270" s="17">
        <f t="shared" ca="1" si="12"/>
        <v>87</v>
      </c>
      <c r="I270" s="15" t="str">
        <f>IF(VLOOKUP(A270,[2]ImportationMaterialProgrammingE!B$4:Y$400,24,0)&lt;&gt;"","Sim","Não")</f>
        <v>Não</v>
      </c>
      <c r="J270" s="15" t="str">
        <f>IF(VLOOKUP(A270,[2]ImportationMaterialProgrammingE!B$4:X$400,23,0)="DTA TRANSP",VLOOKUP(A270,[2]ImportationMaterialProgrammingE!B$4:V$400,21,0),"")</f>
        <v/>
      </c>
      <c r="K270" s="15" t="str">
        <f>IF(VLOOKUP(A270,[2]ImportationMaterialProgrammingE!B$4:Y$400,24,0)=0,"",VLOOKUP(A270,[2]ImportationMaterialProgrammingE!B$4:Y$400,24,0))</f>
        <v/>
      </c>
      <c r="M270" s="3" t="str">
        <f t="shared" si="13"/>
        <v/>
      </c>
      <c r="P270" s="16" t="str">
        <f>VLOOKUP(A270,[2]ImportationMaterialProgrammingE!B$4:AN$400,39,0)</f>
        <v xml:space="preserve">          </v>
      </c>
      <c r="R270" s="17" t="str">
        <f>VLOOKUP(A270,[2]ImportationMaterialProgrammingE!B$4:F$400,5,0)</f>
        <v/>
      </c>
      <c r="T270" s="18" t="str">
        <f t="shared" ca="1" si="14"/>
        <v/>
      </c>
      <c r="V270" s="15" t="str">
        <f>VLOOKUP(A270,[2]ImportationMaterialProgrammingE!B$4:X$400,23,0)</f>
        <v/>
      </c>
      <c r="AA270" s="24"/>
      <c r="AB270" s="24"/>
      <c r="AC270" s="24"/>
      <c r="AD270" s="24"/>
    </row>
    <row r="271" spans="1:30" x14ac:dyDescent="0.25">
      <c r="A271" s="26">
        <v>80534578</v>
      </c>
      <c r="B271" s="27" t="s">
        <v>315</v>
      </c>
      <c r="C271" s="27" t="s">
        <v>167</v>
      </c>
      <c r="D271" s="15">
        <f>VLOOKUP(C271,[1]CC!D$3:P$20,12,0)</f>
        <v>44613</v>
      </c>
      <c r="E271" s="16" t="str">
        <f>VLOOKUP(A271,[2]ImportationMaterialProgrammingE!B$4:C$400,2,0)</f>
        <v xml:space="preserve">540201250 </v>
      </c>
      <c r="F271" s="3" t="s">
        <v>446</v>
      </c>
      <c r="G271" s="17">
        <f t="shared" ca="1" si="12"/>
        <v>87</v>
      </c>
      <c r="I271" s="15" t="str">
        <f>IF(VLOOKUP(A271,[2]ImportationMaterialProgrammingE!B$4:Y$400,24,0)&lt;&gt;"","Sim","Não")</f>
        <v>Não</v>
      </c>
      <c r="J271" s="15" t="str">
        <f>IF(VLOOKUP(A271,[2]ImportationMaterialProgrammingE!B$4:X$400,23,0)="DTA TRANSP",VLOOKUP(A271,[2]ImportationMaterialProgrammingE!B$4:V$400,21,0),"")</f>
        <v/>
      </c>
      <c r="K271" s="15" t="str">
        <f>IF(VLOOKUP(A271,[2]ImportationMaterialProgrammingE!B$4:Y$400,24,0)=0,"",VLOOKUP(A271,[2]ImportationMaterialProgrammingE!B$4:Y$400,24,0))</f>
        <v/>
      </c>
      <c r="M271" s="3" t="str">
        <f t="shared" si="13"/>
        <v/>
      </c>
      <c r="P271" s="16" t="str">
        <f>VLOOKUP(A271,[2]ImportationMaterialProgrammingE!B$4:AN$400,39,0)</f>
        <v>2203608632</v>
      </c>
      <c r="R271" s="17" t="str">
        <f>VLOOKUP(A271,[2]ImportationMaterialProgrammingE!B$4:F$400,5,0)</f>
        <v>VERDE</v>
      </c>
      <c r="T271" s="18" t="str">
        <f t="shared" ca="1" si="14"/>
        <v/>
      </c>
      <c r="V271" s="15" t="str">
        <f>VLOOKUP(A271,[2]ImportationMaterialProgrammingE!B$4:X$400,23,0)</f>
        <v>MBB</v>
      </c>
      <c r="AA271" s="24"/>
      <c r="AB271" s="24"/>
      <c r="AC271" s="24"/>
      <c r="AD271" s="24"/>
    </row>
    <row r="272" spans="1:30" x14ac:dyDescent="0.25">
      <c r="A272" s="26">
        <v>80534583</v>
      </c>
      <c r="B272" s="27" t="s">
        <v>316</v>
      </c>
      <c r="C272" s="27" t="s">
        <v>167</v>
      </c>
      <c r="D272" s="15">
        <f>VLOOKUP(C272,[1]CC!D$3:P$20,12,0)</f>
        <v>44613</v>
      </c>
      <c r="E272" s="16" t="str">
        <f>VLOOKUP(A272,[2]ImportationMaterialProgrammingE!B$4:C$400,2,0)</f>
        <v xml:space="preserve">540201258 </v>
      </c>
      <c r="F272" s="3" t="s">
        <v>446</v>
      </c>
      <c r="G272" s="17">
        <f t="shared" ca="1" si="12"/>
        <v>87</v>
      </c>
      <c r="I272" s="15" t="str">
        <f>IF(VLOOKUP(A272,[2]ImportationMaterialProgrammingE!B$4:Y$400,24,0)&lt;&gt;"","Sim","Não")</f>
        <v>Não</v>
      </c>
      <c r="J272" s="15" t="str">
        <f>IF(VLOOKUP(A272,[2]ImportationMaterialProgrammingE!B$4:X$400,23,0)="DTA TRANSP",VLOOKUP(A272,[2]ImportationMaterialProgrammingE!B$4:V$400,21,0),"")</f>
        <v/>
      </c>
      <c r="K272" s="15" t="str">
        <f>IF(VLOOKUP(A272,[2]ImportationMaterialProgrammingE!B$4:Y$400,24,0)=0,"",VLOOKUP(A272,[2]ImportationMaterialProgrammingE!B$4:Y$400,24,0))</f>
        <v/>
      </c>
      <c r="M272" s="3" t="str">
        <f t="shared" si="13"/>
        <v/>
      </c>
      <c r="P272" s="16" t="str">
        <f>VLOOKUP(A272,[2]ImportationMaterialProgrammingE!B$4:AN$400,39,0)</f>
        <v xml:space="preserve">          </v>
      </c>
      <c r="R272" s="17" t="str">
        <f>VLOOKUP(A272,[2]ImportationMaterialProgrammingE!B$4:F$400,5,0)</f>
        <v/>
      </c>
      <c r="T272" s="18" t="str">
        <f t="shared" ca="1" si="14"/>
        <v/>
      </c>
      <c r="V272" s="15" t="str">
        <f>VLOOKUP(A272,[2]ImportationMaterialProgrammingE!B$4:X$400,23,0)</f>
        <v/>
      </c>
      <c r="AA272" s="24"/>
      <c r="AB272" s="24"/>
      <c r="AC272" s="24"/>
      <c r="AD272" s="24"/>
    </row>
    <row r="273" spans="1:30" x14ac:dyDescent="0.25">
      <c r="A273" s="26">
        <v>80534596</v>
      </c>
      <c r="B273" s="27" t="s">
        <v>317</v>
      </c>
      <c r="C273" s="27" t="s">
        <v>167</v>
      </c>
      <c r="D273" s="15">
        <f>VLOOKUP(C273,[1]CC!D$3:P$20,12,0)</f>
        <v>44613</v>
      </c>
      <c r="E273" s="16" t="str">
        <f>VLOOKUP(A273,[2]ImportationMaterialProgrammingE!B$4:C$400,2,0)</f>
        <v xml:space="preserve">540201255 </v>
      </c>
      <c r="F273" s="3" t="s">
        <v>446</v>
      </c>
      <c r="G273" s="17">
        <f t="shared" ca="1" si="12"/>
        <v>87</v>
      </c>
      <c r="I273" s="15" t="str">
        <f>IF(VLOOKUP(A273,[2]ImportationMaterialProgrammingE!B$4:Y$400,24,0)&lt;&gt;"","Sim","Não")</f>
        <v>Não</v>
      </c>
      <c r="J273" s="15" t="str">
        <f>IF(VLOOKUP(A273,[2]ImportationMaterialProgrammingE!B$4:X$400,23,0)="DTA TRANSP",VLOOKUP(A273,[2]ImportationMaterialProgrammingE!B$4:V$400,21,0),"")</f>
        <v/>
      </c>
      <c r="K273" s="15" t="str">
        <f>IF(VLOOKUP(A273,[2]ImportationMaterialProgrammingE!B$4:Y$400,24,0)=0,"",VLOOKUP(A273,[2]ImportationMaterialProgrammingE!B$4:Y$400,24,0))</f>
        <v/>
      </c>
      <c r="M273" s="3" t="str">
        <f t="shared" si="13"/>
        <v/>
      </c>
      <c r="P273" s="16" t="str">
        <f>VLOOKUP(A273,[2]ImportationMaterialProgrammingE!B$4:AN$400,39,0)</f>
        <v xml:space="preserve">          </v>
      </c>
      <c r="R273" s="17" t="str">
        <f>VLOOKUP(A273,[2]ImportationMaterialProgrammingE!B$4:F$400,5,0)</f>
        <v/>
      </c>
      <c r="T273" s="18" t="str">
        <f t="shared" ca="1" si="14"/>
        <v/>
      </c>
      <c r="V273" s="15" t="str">
        <f>VLOOKUP(A273,[2]ImportationMaterialProgrammingE!B$4:X$400,23,0)</f>
        <v/>
      </c>
      <c r="AA273" s="24"/>
      <c r="AB273" s="24"/>
      <c r="AC273" s="24"/>
      <c r="AD273" s="24"/>
    </row>
    <row r="274" spans="1:30" x14ac:dyDescent="0.25">
      <c r="A274" s="26">
        <v>80534597</v>
      </c>
      <c r="B274" s="27" t="s">
        <v>318</v>
      </c>
      <c r="C274" s="27" t="s">
        <v>167</v>
      </c>
      <c r="D274" s="15">
        <f>VLOOKUP(C274,[1]CC!D$3:P$20,12,0)</f>
        <v>44613</v>
      </c>
      <c r="E274" s="16" t="str">
        <f>VLOOKUP(A274,[2]ImportationMaterialProgrammingE!B$4:C$400,2,0)</f>
        <v xml:space="preserve">540201256 </v>
      </c>
      <c r="F274" s="3" t="s">
        <v>446</v>
      </c>
      <c r="G274" s="17">
        <f t="shared" ca="1" si="12"/>
        <v>87</v>
      </c>
      <c r="I274" s="15" t="str">
        <f>IF(VLOOKUP(A274,[2]ImportationMaterialProgrammingE!B$4:Y$400,24,0)&lt;&gt;"","Sim","Não")</f>
        <v>Não</v>
      </c>
      <c r="J274" s="15" t="str">
        <f>IF(VLOOKUP(A274,[2]ImportationMaterialProgrammingE!B$4:X$400,23,0)="DTA TRANSP",VLOOKUP(A274,[2]ImportationMaterialProgrammingE!B$4:V$400,21,0),"")</f>
        <v/>
      </c>
      <c r="K274" s="15" t="str">
        <f>IF(VLOOKUP(A274,[2]ImportationMaterialProgrammingE!B$4:Y$400,24,0)=0,"",VLOOKUP(A274,[2]ImportationMaterialProgrammingE!B$4:Y$400,24,0))</f>
        <v/>
      </c>
      <c r="M274" s="3" t="str">
        <f t="shared" si="13"/>
        <v/>
      </c>
      <c r="P274" s="16" t="str">
        <f>VLOOKUP(A274,[2]ImportationMaterialProgrammingE!B$4:AN$400,39,0)</f>
        <v>2203657382</v>
      </c>
      <c r="R274" s="17" t="str">
        <f>VLOOKUP(A274,[2]ImportationMaterialProgrammingE!B$4:F$400,5,0)</f>
        <v/>
      </c>
      <c r="T274" s="18" t="str">
        <f t="shared" ca="1" si="14"/>
        <v/>
      </c>
      <c r="V274" s="15" t="str">
        <f>VLOOKUP(A274,[2]ImportationMaterialProgrammingE!B$4:X$400,23,0)</f>
        <v>SBL</v>
      </c>
      <c r="AA274" s="24"/>
      <c r="AB274" s="24"/>
      <c r="AC274" s="24"/>
      <c r="AD274" s="24"/>
    </row>
    <row r="275" spans="1:30" x14ac:dyDescent="0.25">
      <c r="A275" s="26">
        <v>80534598</v>
      </c>
      <c r="B275" s="27" t="s">
        <v>319</v>
      </c>
      <c r="C275" s="27" t="s">
        <v>167</v>
      </c>
      <c r="D275" s="15">
        <f>VLOOKUP(C275,[1]CC!D$3:P$20,12,0)</f>
        <v>44613</v>
      </c>
      <c r="E275" s="16" t="str">
        <f>VLOOKUP(A275,[2]ImportationMaterialProgrammingE!B$4:C$400,2,0)</f>
        <v xml:space="preserve">540201257 </v>
      </c>
      <c r="F275" s="3" t="s">
        <v>446</v>
      </c>
      <c r="G275" s="17">
        <f t="shared" ca="1" si="12"/>
        <v>87</v>
      </c>
      <c r="I275" s="15" t="str">
        <f>IF(VLOOKUP(A275,[2]ImportationMaterialProgrammingE!B$4:Y$400,24,0)&lt;&gt;"","Sim","Não")</f>
        <v>Não</v>
      </c>
      <c r="J275" s="15" t="str">
        <f>IF(VLOOKUP(A275,[2]ImportationMaterialProgrammingE!B$4:X$400,23,0)="DTA TRANSP",VLOOKUP(A275,[2]ImportationMaterialProgrammingE!B$4:V$400,21,0),"")</f>
        <v/>
      </c>
      <c r="K275" s="15" t="str">
        <f>IF(VLOOKUP(A275,[2]ImportationMaterialProgrammingE!B$4:Y$400,24,0)=0,"",VLOOKUP(A275,[2]ImportationMaterialProgrammingE!B$4:Y$400,24,0))</f>
        <v/>
      </c>
      <c r="M275" s="3" t="str">
        <f t="shared" si="13"/>
        <v/>
      </c>
      <c r="P275" s="16" t="str">
        <f>VLOOKUP(A275,[2]ImportationMaterialProgrammingE!B$4:AN$400,39,0)</f>
        <v xml:space="preserve">          </v>
      </c>
      <c r="R275" s="17" t="str">
        <f>VLOOKUP(A275,[2]ImportationMaterialProgrammingE!B$4:F$400,5,0)</f>
        <v/>
      </c>
      <c r="T275" s="18" t="str">
        <f t="shared" ca="1" si="14"/>
        <v/>
      </c>
      <c r="V275" s="15" t="str">
        <f>VLOOKUP(A275,[2]ImportationMaterialProgrammingE!B$4:X$400,23,0)</f>
        <v>SBL</v>
      </c>
      <c r="AA275" s="24"/>
      <c r="AB275" s="24"/>
      <c r="AC275" s="24"/>
      <c r="AD275" s="24"/>
    </row>
    <row r="276" spans="1:30" x14ac:dyDescent="0.25">
      <c r="A276" s="26">
        <v>80534527</v>
      </c>
      <c r="B276" s="27" t="s">
        <v>321</v>
      </c>
      <c r="C276" s="27" t="s">
        <v>320</v>
      </c>
      <c r="D276" s="15">
        <f>VLOOKUP(C276,[1]CC!D$3:P$20,12,0)</f>
        <v>44616</v>
      </c>
      <c r="E276" s="16" t="str">
        <f>VLOOKUP(A276,[2]ImportationMaterialProgrammingE!B$4:C$400,2,0)</f>
        <v xml:space="preserve">540201471 </v>
      </c>
      <c r="F276" s="3" t="s">
        <v>446</v>
      </c>
      <c r="G276" s="17">
        <f t="shared" ca="1" si="12"/>
        <v>90</v>
      </c>
      <c r="I276" s="15" t="str">
        <f>IF(VLOOKUP(A276,[2]ImportationMaterialProgrammingE!B$4:Y$400,24,0)&lt;&gt;"","Sim","Não")</f>
        <v>Não</v>
      </c>
      <c r="J276" s="15" t="str">
        <f>IF(VLOOKUP(A276,[2]ImportationMaterialProgrammingE!B$4:X$400,23,0)="DTA TRANSP",VLOOKUP(A276,[2]ImportationMaterialProgrammingE!B$4:V$400,21,0),"")</f>
        <v/>
      </c>
      <c r="K276" s="15" t="str">
        <f>IF(VLOOKUP(A276,[2]ImportationMaterialProgrammingE!B$4:Y$400,24,0)=0,"",VLOOKUP(A276,[2]ImportationMaterialProgrammingE!B$4:Y$400,24,0))</f>
        <v/>
      </c>
      <c r="M276" s="3" t="str">
        <f t="shared" si="13"/>
        <v/>
      </c>
      <c r="P276" s="16" t="str">
        <f>VLOOKUP(A276,[2]ImportationMaterialProgrammingE!B$4:AN$400,39,0)</f>
        <v xml:space="preserve">          </v>
      </c>
      <c r="R276" s="17" t="str">
        <f>VLOOKUP(A276,[2]ImportationMaterialProgrammingE!B$4:F$400,5,0)</f>
        <v/>
      </c>
      <c r="T276" s="18" t="str">
        <f t="shared" ca="1" si="14"/>
        <v/>
      </c>
      <c r="V276" s="15" t="str">
        <f>VLOOKUP(A276,[2]ImportationMaterialProgrammingE!B$4:X$400,23,0)</f>
        <v>SBL</v>
      </c>
      <c r="AA276" s="24"/>
      <c r="AB276" s="24"/>
      <c r="AC276" s="24"/>
      <c r="AD276" s="24"/>
    </row>
    <row r="277" spans="1:30" x14ac:dyDescent="0.25">
      <c r="A277" s="26">
        <v>80534599</v>
      </c>
      <c r="B277" s="27" t="s">
        <v>322</v>
      </c>
      <c r="C277" s="27" t="s">
        <v>320</v>
      </c>
      <c r="D277" s="15">
        <f>VLOOKUP(C277,[1]CC!D$3:P$20,12,0)</f>
        <v>44616</v>
      </c>
      <c r="E277" s="16" t="str">
        <f>VLOOKUP(A277,[2]ImportationMaterialProgrammingE!B$4:C$400,2,0)</f>
        <v xml:space="preserve">540201472 </v>
      </c>
      <c r="F277" s="3" t="s">
        <v>446</v>
      </c>
      <c r="G277" s="17">
        <f t="shared" ca="1" si="12"/>
        <v>90</v>
      </c>
      <c r="I277" s="15" t="str">
        <f>IF(VLOOKUP(A277,[2]ImportationMaterialProgrammingE!B$4:Y$400,24,0)&lt;&gt;"","Sim","Não")</f>
        <v>Não</v>
      </c>
      <c r="J277" s="15" t="str">
        <f>IF(VLOOKUP(A277,[2]ImportationMaterialProgrammingE!B$4:X$400,23,0)="DTA TRANSP",VLOOKUP(A277,[2]ImportationMaterialProgrammingE!B$4:V$400,21,0),"")</f>
        <v/>
      </c>
      <c r="K277" s="15" t="str">
        <f>IF(VLOOKUP(A277,[2]ImportationMaterialProgrammingE!B$4:Y$400,24,0)=0,"",VLOOKUP(A277,[2]ImportationMaterialProgrammingE!B$4:Y$400,24,0))</f>
        <v/>
      </c>
      <c r="M277" s="3" t="str">
        <f t="shared" si="13"/>
        <v/>
      </c>
      <c r="P277" s="16" t="str">
        <f>VLOOKUP(A277,[2]ImportationMaterialProgrammingE!B$4:AN$400,39,0)</f>
        <v xml:space="preserve">          </v>
      </c>
      <c r="R277" s="17" t="str">
        <f>VLOOKUP(A277,[2]ImportationMaterialProgrammingE!B$4:F$400,5,0)</f>
        <v/>
      </c>
      <c r="T277" s="18" t="str">
        <f t="shared" ca="1" si="14"/>
        <v/>
      </c>
      <c r="V277" s="15" t="str">
        <f>VLOOKUP(A277,[2]ImportationMaterialProgrammingE!B$4:X$400,23,0)</f>
        <v/>
      </c>
      <c r="AA277" s="24"/>
      <c r="AB277" s="24"/>
      <c r="AC277" s="24"/>
      <c r="AD277" s="24"/>
    </row>
    <row r="278" spans="1:30" x14ac:dyDescent="0.25">
      <c r="A278" s="26">
        <v>80534606</v>
      </c>
      <c r="B278" s="27" t="s">
        <v>323</v>
      </c>
      <c r="C278" s="27" t="s">
        <v>320</v>
      </c>
      <c r="D278" s="15">
        <f>VLOOKUP(C278,[1]CC!D$3:P$20,12,0)</f>
        <v>44616</v>
      </c>
      <c r="E278" s="16" t="str">
        <f>VLOOKUP(A278,[2]ImportationMaterialProgrammingE!B$4:C$400,2,0)</f>
        <v xml:space="preserve">540201480 </v>
      </c>
      <c r="F278" s="3" t="s">
        <v>446</v>
      </c>
      <c r="G278" s="17">
        <f t="shared" ca="1" si="12"/>
        <v>90</v>
      </c>
      <c r="I278" s="15" t="str">
        <f>IF(VLOOKUP(A278,[2]ImportationMaterialProgrammingE!B$4:Y$400,24,0)&lt;&gt;"","Sim","Não")</f>
        <v>Não</v>
      </c>
      <c r="J278" s="15" t="str">
        <f>IF(VLOOKUP(A278,[2]ImportationMaterialProgrammingE!B$4:X$400,23,0)="DTA TRANSP",VLOOKUP(A278,[2]ImportationMaterialProgrammingE!B$4:V$400,21,0),"")</f>
        <v/>
      </c>
      <c r="K278" s="15" t="str">
        <f>IF(VLOOKUP(A278,[2]ImportationMaterialProgrammingE!B$4:Y$400,24,0)=0,"",VLOOKUP(A278,[2]ImportationMaterialProgrammingE!B$4:Y$400,24,0))</f>
        <v/>
      </c>
      <c r="M278" s="3" t="str">
        <f t="shared" si="13"/>
        <v/>
      </c>
      <c r="P278" s="16" t="str">
        <f>VLOOKUP(A278,[2]ImportationMaterialProgrammingE!B$4:AN$400,39,0)</f>
        <v xml:space="preserve">          </v>
      </c>
      <c r="R278" s="17" t="str">
        <f>VLOOKUP(A278,[2]ImportationMaterialProgrammingE!B$4:F$400,5,0)</f>
        <v/>
      </c>
      <c r="T278" s="18" t="str">
        <f t="shared" ca="1" si="14"/>
        <v/>
      </c>
      <c r="V278" s="15" t="str">
        <f>VLOOKUP(A278,[2]ImportationMaterialProgrammingE!B$4:X$400,23,0)</f>
        <v>SBL</v>
      </c>
      <c r="AA278" s="24"/>
      <c r="AB278" s="24"/>
      <c r="AC278" s="24"/>
      <c r="AD278" s="24"/>
    </row>
    <row r="279" spans="1:30" x14ac:dyDescent="0.25">
      <c r="A279" s="26">
        <v>80534609</v>
      </c>
      <c r="B279" s="27" t="s">
        <v>324</v>
      </c>
      <c r="C279" s="27" t="s">
        <v>320</v>
      </c>
      <c r="D279" s="15">
        <f>VLOOKUP(C279,[1]CC!D$3:P$20,12,0)</f>
        <v>44616</v>
      </c>
      <c r="E279" s="16" t="str">
        <f>VLOOKUP(A279,[2]ImportationMaterialProgrammingE!B$4:C$400,2,0)</f>
        <v xml:space="preserve">540201481 </v>
      </c>
      <c r="F279" s="3" t="s">
        <v>446</v>
      </c>
      <c r="G279" s="17">
        <f t="shared" ca="1" si="12"/>
        <v>90</v>
      </c>
      <c r="I279" s="15" t="str">
        <f>IF(VLOOKUP(A279,[2]ImportationMaterialProgrammingE!B$4:Y$400,24,0)&lt;&gt;"","Sim","Não")</f>
        <v>Não</v>
      </c>
      <c r="J279" s="15" t="str">
        <f>IF(VLOOKUP(A279,[2]ImportationMaterialProgrammingE!B$4:X$400,23,0)="DTA TRANSP",VLOOKUP(A279,[2]ImportationMaterialProgrammingE!B$4:V$400,21,0),"")</f>
        <v/>
      </c>
      <c r="K279" s="15" t="str">
        <f>IF(VLOOKUP(A279,[2]ImportationMaterialProgrammingE!B$4:Y$400,24,0)=0,"",VLOOKUP(A279,[2]ImportationMaterialProgrammingE!B$4:Y$400,24,0))</f>
        <v/>
      </c>
      <c r="M279" s="3" t="str">
        <f t="shared" si="13"/>
        <v/>
      </c>
      <c r="P279" s="16" t="str">
        <f>VLOOKUP(A279,[2]ImportationMaterialProgrammingE!B$4:AN$400,39,0)</f>
        <v xml:space="preserve">          </v>
      </c>
      <c r="R279" s="17" t="str">
        <f>VLOOKUP(A279,[2]ImportationMaterialProgrammingE!B$4:F$400,5,0)</f>
        <v/>
      </c>
      <c r="T279" s="18" t="str">
        <f t="shared" ca="1" si="14"/>
        <v/>
      </c>
      <c r="V279" s="15" t="str">
        <f>VLOOKUP(A279,[2]ImportationMaterialProgrammingE!B$4:X$400,23,0)</f>
        <v>SBL</v>
      </c>
      <c r="AA279" s="24"/>
      <c r="AB279" s="24"/>
      <c r="AC279" s="24"/>
      <c r="AD279" s="24"/>
    </row>
    <row r="280" spans="1:30" x14ac:dyDescent="0.25">
      <c r="A280" s="26">
        <v>80534611</v>
      </c>
      <c r="B280" s="27" t="s">
        <v>325</v>
      </c>
      <c r="C280" s="27" t="s">
        <v>320</v>
      </c>
      <c r="D280" s="15">
        <f>VLOOKUP(C280,[1]CC!D$3:P$20,12,0)</f>
        <v>44616</v>
      </c>
      <c r="E280" s="16" t="str">
        <f>VLOOKUP(A280,[2]ImportationMaterialProgrammingE!B$4:C$400,2,0)</f>
        <v xml:space="preserve">540201482 </v>
      </c>
      <c r="F280" s="3" t="s">
        <v>446</v>
      </c>
      <c r="G280" s="17">
        <f t="shared" ca="1" si="12"/>
        <v>90</v>
      </c>
      <c r="I280" s="15" t="str">
        <f>IF(VLOOKUP(A280,[2]ImportationMaterialProgrammingE!B$4:Y$400,24,0)&lt;&gt;"","Sim","Não")</f>
        <v>Não</v>
      </c>
      <c r="J280" s="15" t="str">
        <f>IF(VLOOKUP(A280,[2]ImportationMaterialProgrammingE!B$4:X$400,23,0)="DTA TRANSP",VLOOKUP(A280,[2]ImportationMaterialProgrammingE!B$4:V$400,21,0),"")</f>
        <v/>
      </c>
      <c r="K280" s="15" t="str">
        <f>IF(VLOOKUP(A280,[2]ImportationMaterialProgrammingE!B$4:Y$400,24,0)=0,"",VLOOKUP(A280,[2]ImportationMaterialProgrammingE!B$4:Y$400,24,0))</f>
        <v/>
      </c>
      <c r="M280" s="3" t="str">
        <f t="shared" si="13"/>
        <v/>
      </c>
      <c r="P280" s="16" t="str">
        <f>VLOOKUP(A280,[2]ImportationMaterialProgrammingE!B$4:AN$400,39,0)</f>
        <v xml:space="preserve">          </v>
      </c>
      <c r="R280" s="17" t="str">
        <f>VLOOKUP(A280,[2]ImportationMaterialProgrammingE!B$4:F$400,5,0)</f>
        <v/>
      </c>
      <c r="T280" s="18" t="str">
        <f t="shared" ca="1" si="14"/>
        <v/>
      </c>
      <c r="V280" s="15" t="str">
        <f>VLOOKUP(A280,[2]ImportationMaterialProgrammingE!B$4:X$400,23,0)</f>
        <v/>
      </c>
      <c r="AA280" s="24"/>
      <c r="AB280" s="24"/>
      <c r="AC280" s="24"/>
      <c r="AD280" s="24"/>
    </row>
    <row r="281" spans="1:30" x14ac:dyDescent="0.25">
      <c r="A281" s="26">
        <v>80534612</v>
      </c>
      <c r="B281" s="27" t="s">
        <v>326</v>
      </c>
      <c r="C281" s="27" t="s">
        <v>320</v>
      </c>
      <c r="D281" s="15">
        <f>VLOOKUP(C281,[1]CC!D$3:P$20,12,0)</f>
        <v>44616</v>
      </c>
      <c r="E281" s="16" t="str">
        <f>VLOOKUP(A281,[2]ImportationMaterialProgrammingE!B$4:C$400,2,0)</f>
        <v xml:space="preserve">540201483 </v>
      </c>
      <c r="F281" s="3" t="s">
        <v>446</v>
      </c>
      <c r="G281" s="17">
        <f t="shared" ca="1" si="12"/>
        <v>90</v>
      </c>
      <c r="I281" s="15" t="str">
        <f>IF(VLOOKUP(A281,[2]ImportationMaterialProgrammingE!B$4:Y$400,24,0)&lt;&gt;"","Sim","Não")</f>
        <v>Não</v>
      </c>
      <c r="J281" s="15" t="str">
        <f>IF(VLOOKUP(A281,[2]ImportationMaterialProgrammingE!B$4:X$400,23,0)="DTA TRANSP",VLOOKUP(A281,[2]ImportationMaterialProgrammingE!B$4:V$400,21,0),"")</f>
        <v/>
      </c>
      <c r="K281" s="15" t="str">
        <f>IF(VLOOKUP(A281,[2]ImportationMaterialProgrammingE!B$4:Y$400,24,0)=0,"",VLOOKUP(A281,[2]ImportationMaterialProgrammingE!B$4:Y$400,24,0))</f>
        <v/>
      </c>
      <c r="M281" s="3" t="str">
        <f t="shared" si="13"/>
        <v/>
      </c>
      <c r="P281" s="16" t="str">
        <f>VLOOKUP(A281,[2]ImportationMaterialProgrammingE!B$4:AN$400,39,0)</f>
        <v xml:space="preserve">          </v>
      </c>
      <c r="R281" s="17" t="str">
        <f>VLOOKUP(A281,[2]ImportationMaterialProgrammingE!B$4:F$400,5,0)</f>
        <v/>
      </c>
      <c r="T281" s="18" t="str">
        <f t="shared" ca="1" si="14"/>
        <v/>
      </c>
      <c r="V281" s="15" t="str">
        <f>VLOOKUP(A281,[2]ImportationMaterialProgrammingE!B$4:X$400,23,0)</f>
        <v/>
      </c>
      <c r="AA281" s="24"/>
      <c r="AB281" s="24"/>
      <c r="AC281" s="24"/>
      <c r="AD281" s="24"/>
    </row>
    <row r="282" spans="1:30" x14ac:dyDescent="0.25">
      <c r="A282" s="26">
        <v>80534707</v>
      </c>
      <c r="B282" s="27" t="s">
        <v>327</v>
      </c>
      <c r="C282" s="27" t="s">
        <v>320</v>
      </c>
      <c r="D282" s="15">
        <f>VLOOKUP(C282,[1]CC!D$3:P$20,12,0)</f>
        <v>44616</v>
      </c>
      <c r="E282" s="16" t="str">
        <f>VLOOKUP(A282,[2]ImportationMaterialProgrammingE!B$4:C$400,2,0)</f>
        <v xml:space="preserve">540201475 </v>
      </c>
      <c r="F282" s="3" t="s">
        <v>446</v>
      </c>
      <c r="G282" s="17">
        <f t="shared" ca="1" si="12"/>
        <v>90</v>
      </c>
      <c r="I282" s="15" t="str">
        <f>IF(VLOOKUP(A282,[2]ImportationMaterialProgrammingE!B$4:Y$400,24,0)&lt;&gt;"","Sim","Não")</f>
        <v>Não</v>
      </c>
      <c r="J282" s="15" t="str">
        <f>IF(VLOOKUP(A282,[2]ImportationMaterialProgrammingE!B$4:X$400,23,0)="DTA TRANSP",VLOOKUP(A282,[2]ImportationMaterialProgrammingE!B$4:V$400,21,0),"")</f>
        <v/>
      </c>
      <c r="K282" s="15" t="str">
        <f>IF(VLOOKUP(A282,[2]ImportationMaterialProgrammingE!B$4:Y$400,24,0)=0,"",VLOOKUP(A282,[2]ImportationMaterialProgrammingE!B$4:Y$400,24,0))</f>
        <v/>
      </c>
      <c r="M282" s="3" t="str">
        <f t="shared" si="13"/>
        <v/>
      </c>
      <c r="P282" s="16" t="str">
        <f>VLOOKUP(A282,[2]ImportationMaterialProgrammingE!B$4:AN$400,39,0)</f>
        <v xml:space="preserve">          </v>
      </c>
      <c r="R282" s="17" t="str">
        <f>VLOOKUP(A282,[2]ImportationMaterialProgrammingE!B$4:F$400,5,0)</f>
        <v/>
      </c>
      <c r="T282" s="18" t="str">
        <f t="shared" ca="1" si="14"/>
        <v/>
      </c>
      <c r="V282" s="15" t="str">
        <f>VLOOKUP(A282,[2]ImportationMaterialProgrammingE!B$4:X$400,23,0)</f>
        <v/>
      </c>
      <c r="AA282" s="24"/>
      <c r="AB282" s="24"/>
      <c r="AC282" s="24"/>
      <c r="AD282" s="24"/>
    </row>
    <row r="283" spans="1:30" x14ac:dyDescent="0.25">
      <c r="A283" s="26">
        <v>80534713</v>
      </c>
      <c r="B283" s="27" t="s">
        <v>328</v>
      </c>
      <c r="C283" s="27" t="s">
        <v>320</v>
      </c>
      <c r="D283" s="15">
        <f>VLOOKUP(C283,[1]CC!D$3:P$20,12,0)</f>
        <v>44616</v>
      </c>
      <c r="E283" s="16" t="str">
        <f>VLOOKUP(A283,[2]ImportationMaterialProgrammingE!B$4:C$400,2,0)</f>
        <v xml:space="preserve">540201484 </v>
      </c>
      <c r="F283" s="3" t="s">
        <v>446</v>
      </c>
      <c r="G283" s="17">
        <f t="shared" ca="1" si="12"/>
        <v>90</v>
      </c>
      <c r="I283" s="15" t="str">
        <f>IF(VLOOKUP(A283,[2]ImportationMaterialProgrammingE!B$4:Y$400,24,0)&lt;&gt;"","Sim","Não")</f>
        <v>Não</v>
      </c>
      <c r="J283" s="15" t="str">
        <f>IF(VLOOKUP(A283,[2]ImportationMaterialProgrammingE!B$4:X$400,23,0)="DTA TRANSP",VLOOKUP(A283,[2]ImportationMaterialProgrammingE!B$4:V$400,21,0),"")</f>
        <v/>
      </c>
      <c r="K283" s="15" t="str">
        <f>IF(VLOOKUP(A283,[2]ImportationMaterialProgrammingE!B$4:Y$400,24,0)=0,"",VLOOKUP(A283,[2]ImportationMaterialProgrammingE!B$4:Y$400,24,0))</f>
        <v/>
      </c>
      <c r="M283" s="3" t="str">
        <f t="shared" si="13"/>
        <v/>
      </c>
      <c r="P283" s="16" t="str">
        <f>VLOOKUP(A283,[2]ImportationMaterialProgrammingE!B$4:AN$400,39,0)</f>
        <v xml:space="preserve">          </v>
      </c>
      <c r="R283" s="17" t="str">
        <f>VLOOKUP(A283,[2]ImportationMaterialProgrammingE!B$4:F$400,5,0)</f>
        <v/>
      </c>
      <c r="T283" s="18" t="str">
        <f t="shared" ca="1" si="14"/>
        <v/>
      </c>
      <c r="V283" s="15" t="str">
        <f>VLOOKUP(A283,[2]ImportationMaterialProgrammingE!B$4:X$400,23,0)</f>
        <v>SBL</v>
      </c>
      <c r="AA283" s="24"/>
      <c r="AB283" s="24"/>
      <c r="AC283" s="24"/>
      <c r="AD283" s="24"/>
    </row>
    <row r="284" spans="1:30" x14ac:dyDescent="0.25">
      <c r="A284" s="26">
        <v>80534718</v>
      </c>
      <c r="B284" s="27" t="s">
        <v>329</v>
      </c>
      <c r="C284" s="27" t="s">
        <v>320</v>
      </c>
      <c r="D284" s="15">
        <f>VLOOKUP(C284,[1]CC!D$3:P$20,12,0)</f>
        <v>44616</v>
      </c>
      <c r="E284" s="16" t="str">
        <f>VLOOKUP(A284,[2]ImportationMaterialProgrammingE!B$4:C$400,2,0)</f>
        <v xml:space="preserve">540201485 </v>
      </c>
      <c r="F284" s="3" t="s">
        <v>446</v>
      </c>
      <c r="G284" s="17">
        <f t="shared" ca="1" si="12"/>
        <v>90</v>
      </c>
      <c r="I284" s="15" t="str">
        <f>IF(VLOOKUP(A284,[2]ImportationMaterialProgrammingE!B$4:Y$400,24,0)&lt;&gt;"","Sim","Não")</f>
        <v>Não</v>
      </c>
      <c r="J284" s="15" t="str">
        <f>IF(VLOOKUP(A284,[2]ImportationMaterialProgrammingE!B$4:X$400,23,0)="DTA TRANSP",VLOOKUP(A284,[2]ImportationMaterialProgrammingE!B$4:V$400,21,0),"")</f>
        <v/>
      </c>
      <c r="K284" s="15" t="str">
        <f>IF(VLOOKUP(A284,[2]ImportationMaterialProgrammingE!B$4:Y$400,24,0)=0,"",VLOOKUP(A284,[2]ImportationMaterialProgrammingE!B$4:Y$400,24,0))</f>
        <v/>
      </c>
      <c r="M284" s="3" t="str">
        <f t="shared" si="13"/>
        <v/>
      </c>
      <c r="P284" s="16" t="str">
        <f>VLOOKUP(A284,[2]ImportationMaterialProgrammingE!B$4:AN$400,39,0)</f>
        <v xml:space="preserve">          </v>
      </c>
      <c r="R284" s="17" t="str">
        <f>VLOOKUP(A284,[2]ImportationMaterialProgrammingE!B$4:F$400,5,0)</f>
        <v/>
      </c>
      <c r="T284" s="18" t="str">
        <f t="shared" ca="1" si="14"/>
        <v/>
      </c>
      <c r="V284" s="15" t="str">
        <f>VLOOKUP(A284,[2]ImportationMaterialProgrammingE!B$4:X$400,23,0)</f>
        <v/>
      </c>
      <c r="AA284" s="24"/>
      <c r="AB284" s="24"/>
      <c r="AC284" s="24"/>
      <c r="AD284" s="24"/>
    </row>
    <row r="285" spans="1:30" x14ac:dyDescent="0.25">
      <c r="A285" s="26">
        <v>80534741</v>
      </c>
      <c r="B285" s="27" t="s">
        <v>330</v>
      </c>
      <c r="C285" s="27" t="s">
        <v>320</v>
      </c>
      <c r="D285" s="15">
        <f>VLOOKUP(C285,[1]CC!D$3:P$20,12,0)</f>
        <v>44616</v>
      </c>
      <c r="E285" s="16" t="str">
        <f>VLOOKUP(A285,[2]ImportationMaterialProgrammingE!B$4:C$400,2,0)</f>
        <v xml:space="preserve">540201486 </v>
      </c>
      <c r="F285" s="3" t="s">
        <v>446</v>
      </c>
      <c r="G285" s="17">
        <f t="shared" ca="1" si="12"/>
        <v>90</v>
      </c>
      <c r="I285" s="15" t="str">
        <f>IF(VLOOKUP(A285,[2]ImportationMaterialProgrammingE!B$4:Y$400,24,0)&lt;&gt;"","Sim","Não")</f>
        <v>Não</v>
      </c>
      <c r="J285" s="15" t="str">
        <f>IF(VLOOKUP(A285,[2]ImportationMaterialProgrammingE!B$4:X$400,23,0)="DTA TRANSP",VLOOKUP(A285,[2]ImportationMaterialProgrammingE!B$4:V$400,21,0),"")</f>
        <v/>
      </c>
      <c r="K285" s="15" t="str">
        <f>IF(VLOOKUP(A285,[2]ImportationMaterialProgrammingE!B$4:Y$400,24,0)=0,"",VLOOKUP(A285,[2]ImportationMaterialProgrammingE!B$4:Y$400,24,0))</f>
        <v/>
      </c>
      <c r="M285" s="3" t="str">
        <f t="shared" si="13"/>
        <v/>
      </c>
      <c r="P285" s="16" t="str">
        <f>VLOOKUP(A285,[2]ImportationMaterialProgrammingE!B$4:AN$400,39,0)</f>
        <v xml:space="preserve">          </v>
      </c>
      <c r="R285" s="17" t="str">
        <f>VLOOKUP(A285,[2]ImportationMaterialProgrammingE!B$4:F$400,5,0)</f>
        <v/>
      </c>
      <c r="T285" s="18" t="str">
        <f t="shared" ca="1" si="14"/>
        <v/>
      </c>
      <c r="V285" s="15" t="str">
        <f>VLOOKUP(A285,[2]ImportationMaterialProgrammingE!B$4:X$400,23,0)</f>
        <v/>
      </c>
      <c r="AA285" s="24"/>
      <c r="AB285" s="24"/>
      <c r="AC285" s="24"/>
      <c r="AD285" s="24"/>
    </row>
    <row r="286" spans="1:30" x14ac:dyDescent="0.25">
      <c r="A286" s="26">
        <v>80534745</v>
      </c>
      <c r="B286" s="27" t="s">
        <v>331</v>
      </c>
      <c r="C286" s="27" t="s">
        <v>320</v>
      </c>
      <c r="D286" s="15">
        <f>VLOOKUP(C286,[1]CC!D$3:P$20,12,0)</f>
        <v>44616</v>
      </c>
      <c r="E286" s="16" t="str">
        <f>VLOOKUP(A286,[2]ImportationMaterialProgrammingE!B$4:C$400,2,0)</f>
        <v xml:space="preserve">540201487 </v>
      </c>
      <c r="F286" s="3" t="s">
        <v>446</v>
      </c>
      <c r="G286" s="17">
        <f t="shared" ca="1" si="12"/>
        <v>90</v>
      </c>
      <c r="I286" s="15" t="str">
        <f>IF(VLOOKUP(A286,[2]ImportationMaterialProgrammingE!B$4:Y$400,24,0)&lt;&gt;"","Sim","Não")</f>
        <v>Não</v>
      </c>
      <c r="J286" s="15" t="str">
        <f>IF(VLOOKUP(A286,[2]ImportationMaterialProgrammingE!B$4:X$400,23,0)="DTA TRANSP",VLOOKUP(A286,[2]ImportationMaterialProgrammingE!B$4:V$400,21,0),"")</f>
        <v/>
      </c>
      <c r="K286" s="15" t="str">
        <f>IF(VLOOKUP(A286,[2]ImportationMaterialProgrammingE!B$4:Y$400,24,0)=0,"",VLOOKUP(A286,[2]ImportationMaterialProgrammingE!B$4:Y$400,24,0))</f>
        <v/>
      </c>
      <c r="M286" s="3" t="str">
        <f t="shared" si="13"/>
        <v/>
      </c>
      <c r="P286" s="16" t="str">
        <f>VLOOKUP(A286,[2]ImportationMaterialProgrammingE!B$4:AN$400,39,0)</f>
        <v xml:space="preserve">          </v>
      </c>
      <c r="R286" s="17" t="str">
        <f>VLOOKUP(A286,[2]ImportationMaterialProgrammingE!B$4:F$400,5,0)</f>
        <v/>
      </c>
      <c r="T286" s="18" t="str">
        <f t="shared" ca="1" si="14"/>
        <v/>
      </c>
      <c r="V286" s="15" t="str">
        <f>VLOOKUP(A286,[2]ImportationMaterialProgrammingE!B$4:X$400,23,0)</f>
        <v/>
      </c>
      <c r="AA286" s="24"/>
      <c r="AB286" s="24"/>
      <c r="AC286" s="24"/>
      <c r="AD286" s="24"/>
    </row>
    <row r="287" spans="1:30" x14ac:dyDescent="0.25">
      <c r="A287" s="26">
        <v>80534746</v>
      </c>
      <c r="B287" s="27" t="s">
        <v>332</v>
      </c>
      <c r="C287" s="27" t="s">
        <v>320</v>
      </c>
      <c r="D287" s="15">
        <f>VLOOKUP(C287,[1]CC!D$3:P$20,12,0)</f>
        <v>44616</v>
      </c>
      <c r="E287" s="16" t="str">
        <f>VLOOKUP(A287,[2]ImportationMaterialProgrammingE!B$4:C$400,2,0)</f>
        <v xml:space="preserve">540201491 </v>
      </c>
      <c r="F287" s="3" t="s">
        <v>446</v>
      </c>
      <c r="G287" s="17">
        <f t="shared" ca="1" si="12"/>
        <v>90</v>
      </c>
      <c r="I287" s="15" t="str">
        <f>IF(VLOOKUP(A287,[2]ImportationMaterialProgrammingE!B$4:Y$400,24,0)&lt;&gt;"","Sim","Não")</f>
        <v>Não</v>
      </c>
      <c r="J287" s="15" t="str">
        <f>IF(VLOOKUP(A287,[2]ImportationMaterialProgrammingE!B$4:X$400,23,0)="DTA TRANSP",VLOOKUP(A287,[2]ImportationMaterialProgrammingE!B$4:V$400,21,0),"")</f>
        <v/>
      </c>
      <c r="K287" s="15" t="str">
        <f>IF(VLOOKUP(A287,[2]ImportationMaterialProgrammingE!B$4:Y$400,24,0)=0,"",VLOOKUP(A287,[2]ImportationMaterialProgrammingE!B$4:Y$400,24,0))</f>
        <v/>
      </c>
      <c r="M287" s="3" t="str">
        <f t="shared" si="13"/>
        <v/>
      </c>
      <c r="P287" s="16" t="str">
        <f>VLOOKUP(A287,[2]ImportationMaterialProgrammingE!B$4:AN$400,39,0)</f>
        <v xml:space="preserve">          </v>
      </c>
      <c r="R287" s="17" t="str">
        <f>VLOOKUP(A287,[2]ImportationMaterialProgrammingE!B$4:F$400,5,0)</f>
        <v/>
      </c>
      <c r="T287" s="18" t="str">
        <f t="shared" ca="1" si="14"/>
        <v/>
      </c>
      <c r="V287" s="15" t="str">
        <f>VLOOKUP(A287,[2]ImportationMaterialProgrammingE!B$4:X$400,23,0)</f>
        <v/>
      </c>
      <c r="AA287" s="24"/>
      <c r="AB287" s="24"/>
      <c r="AC287" s="24"/>
      <c r="AD287" s="24"/>
    </row>
    <row r="288" spans="1:30" x14ac:dyDescent="0.25">
      <c r="A288" s="26">
        <v>80534760</v>
      </c>
      <c r="B288" s="27" t="s">
        <v>333</v>
      </c>
      <c r="C288" s="27" t="s">
        <v>320</v>
      </c>
      <c r="D288" s="15">
        <f>VLOOKUP(C288,[1]CC!D$3:P$20,12,0)</f>
        <v>44616</v>
      </c>
      <c r="E288" s="16" t="str">
        <f>VLOOKUP(A288,[2]ImportationMaterialProgrammingE!B$4:C$400,2,0)</f>
        <v xml:space="preserve">540201488 </v>
      </c>
      <c r="F288" s="3" t="s">
        <v>446</v>
      </c>
      <c r="G288" s="17">
        <f t="shared" ca="1" si="12"/>
        <v>90</v>
      </c>
      <c r="I288" s="15" t="str">
        <f>IF(VLOOKUP(A288,[2]ImportationMaterialProgrammingE!B$4:Y$400,24,0)&lt;&gt;"","Sim","Não")</f>
        <v>Não</v>
      </c>
      <c r="J288" s="15" t="str">
        <f>IF(VLOOKUP(A288,[2]ImportationMaterialProgrammingE!B$4:X$400,23,0)="DTA TRANSP",VLOOKUP(A288,[2]ImportationMaterialProgrammingE!B$4:V$400,21,0),"")</f>
        <v/>
      </c>
      <c r="K288" s="15" t="str">
        <f>IF(VLOOKUP(A288,[2]ImportationMaterialProgrammingE!B$4:Y$400,24,0)=0,"",VLOOKUP(A288,[2]ImportationMaterialProgrammingE!B$4:Y$400,24,0))</f>
        <v/>
      </c>
      <c r="M288" s="3" t="str">
        <f t="shared" si="13"/>
        <v/>
      </c>
      <c r="P288" s="16" t="str">
        <f>VLOOKUP(A288,[2]ImportationMaterialProgrammingE!B$4:AN$400,39,0)</f>
        <v xml:space="preserve">          </v>
      </c>
      <c r="R288" s="17" t="str">
        <f>VLOOKUP(A288,[2]ImportationMaterialProgrammingE!B$4:F$400,5,0)</f>
        <v/>
      </c>
      <c r="T288" s="18" t="str">
        <f t="shared" ca="1" si="14"/>
        <v/>
      </c>
      <c r="V288" s="15" t="str">
        <f>VLOOKUP(A288,[2]ImportationMaterialProgrammingE!B$4:X$400,23,0)</f>
        <v>SBL</v>
      </c>
      <c r="AA288" s="24"/>
      <c r="AB288" s="24"/>
      <c r="AC288" s="24"/>
      <c r="AD288" s="24"/>
    </row>
    <row r="289" spans="1:30" x14ac:dyDescent="0.25">
      <c r="A289" s="26">
        <v>80534761</v>
      </c>
      <c r="B289" s="27" t="s">
        <v>334</v>
      </c>
      <c r="C289" s="27" t="s">
        <v>320</v>
      </c>
      <c r="D289" s="15">
        <f>VLOOKUP(C289,[1]CC!D$3:P$20,12,0)</f>
        <v>44616</v>
      </c>
      <c r="E289" s="16" t="str">
        <f>VLOOKUP(A289,[2]ImportationMaterialProgrammingE!B$4:C$400,2,0)</f>
        <v xml:space="preserve">540201489 </v>
      </c>
      <c r="F289" s="3" t="s">
        <v>446</v>
      </c>
      <c r="G289" s="17">
        <f t="shared" ca="1" si="12"/>
        <v>90</v>
      </c>
      <c r="I289" s="15" t="str">
        <f>IF(VLOOKUP(A289,[2]ImportationMaterialProgrammingE!B$4:Y$400,24,0)&lt;&gt;"","Sim","Não")</f>
        <v>Não</v>
      </c>
      <c r="J289" s="15" t="str">
        <f>IF(VLOOKUP(A289,[2]ImportationMaterialProgrammingE!B$4:X$400,23,0)="DTA TRANSP",VLOOKUP(A289,[2]ImportationMaterialProgrammingE!B$4:V$400,21,0),"")</f>
        <v/>
      </c>
      <c r="K289" s="15" t="str">
        <f>IF(VLOOKUP(A289,[2]ImportationMaterialProgrammingE!B$4:Y$400,24,0)=0,"",VLOOKUP(A289,[2]ImportationMaterialProgrammingE!B$4:Y$400,24,0))</f>
        <v/>
      </c>
      <c r="M289" s="3" t="str">
        <f t="shared" si="13"/>
        <v/>
      </c>
      <c r="P289" s="16" t="str">
        <f>VLOOKUP(A289,[2]ImportationMaterialProgrammingE!B$4:AN$400,39,0)</f>
        <v xml:space="preserve">          </v>
      </c>
      <c r="R289" s="17" t="str">
        <f>VLOOKUP(A289,[2]ImportationMaterialProgrammingE!B$4:F$400,5,0)</f>
        <v/>
      </c>
      <c r="T289" s="18" t="str">
        <f t="shared" ca="1" si="14"/>
        <v/>
      </c>
      <c r="V289" s="15" t="str">
        <f>VLOOKUP(A289,[2]ImportationMaterialProgrammingE!B$4:X$400,23,0)</f>
        <v/>
      </c>
      <c r="AA289" s="24"/>
      <c r="AB289" s="24"/>
      <c r="AC289" s="24"/>
      <c r="AD289" s="24"/>
    </row>
    <row r="290" spans="1:30" x14ac:dyDescent="0.25">
      <c r="A290" s="26">
        <v>80534765</v>
      </c>
      <c r="B290" s="27" t="s">
        <v>335</v>
      </c>
      <c r="C290" s="27" t="s">
        <v>320</v>
      </c>
      <c r="D290" s="15">
        <f>VLOOKUP(C290,[1]CC!D$3:P$20,12,0)</f>
        <v>44616</v>
      </c>
      <c r="E290" s="16" t="str">
        <f>VLOOKUP(A290,[2]ImportationMaterialProgrammingE!B$4:C$400,2,0)</f>
        <v xml:space="preserve">540201490 </v>
      </c>
      <c r="F290" s="3" t="s">
        <v>446</v>
      </c>
      <c r="G290" s="17">
        <f t="shared" ca="1" si="12"/>
        <v>90</v>
      </c>
      <c r="I290" s="15" t="str">
        <f>IF(VLOOKUP(A290,[2]ImportationMaterialProgrammingE!B$4:Y$400,24,0)&lt;&gt;"","Sim","Não")</f>
        <v>Não</v>
      </c>
      <c r="J290" s="15" t="str">
        <f>IF(VLOOKUP(A290,[2]ImportationMaterialProgrammingE!B$4:X$400,23,0)="DTA TRANSP",VLOOKUP(A290,[2]ImportationMaterialProgrammingE!B$4:V$400,21,0),"")</f>
        <v/>
      </c>
      <c r="K290" s="15" t="str">
        <f>IF(VLOOKUP(A290,[2]ImportationMaterialProgrammingE!B$4:Y$400,24,0)=0,"",VLOOKUP(A290,[2]ImportationMaterialProgrammingE!B$4:Y$400,24,0))</f>
        <v/>
      </c>
      <c r="M290" s="3" t="str">
        <f t="shared" si="13"/>
        <v/>
      </c>
      <c r="P290" s="16" t="str">
        <f>VLOOKUP(A290,[2]ImportationMaterialProgrammingE!B$4:AN$400,39,0)</f>
        <v xml:space="preserve">          </v>
      </c>
      <c r="R290" s="17" t="str">
        <f>VLOOKUP(A290,[2]ImportationMaterialProgrammingE!B$4:F$400,5,0)</f>
        <v/>
      </c>
      <c r="T290" s="18" t="str">
        <f t="shared" ca="1" si="14"/>
        <v/>
      </c>
      <c r="V290" s="15" t="str">
        <f>VLOOKUP(A290,[2]ImportationMaterialProgrammingE!B$4:X$400,23,0)</f>
        <v/>
      </c>
      <c r="AA290" s="24"/>
      <c r="AB290" s="24"/>
      <c r="AC290" s="24"/>
      <c r="AD290" s="24"/>
    </row>
    <row r="291" spans="1:30" x14ac:dyDescent="0.25">
      <c r="A291" s="26">
        <v>80534778</v>
      </c>
      <c r="B291" s="27" t="s">
        <v>336</v>
      </c>
      <c r="C291" s="27" t="s">
        <v>320</v>
      </c>
      <c r="D291" s="15">
        <f>VLOOKUP(C291,[1]CC!D$3:P$20,12,0)</f>
        <v>44616</v>
      </c>
      <c r="E291" s="16" t="str">
        <f>VLOOKUP(A291,[2]ImportationMaterialProgrammingE!B$4:C$400,2,0)</f>
        <v xml:space="preserve">540201474 </v>
      </c>
      <c r="F291" s="3" t="s">
        <v>446</v>
      </c>
      <c r="G291" s="17">
        <f t="shared" ca="1" si="12"/>
        <v>90</v>
      </c>
      <c r="I291" s="15" t="str">
        <f>IF(VLOOKUP(A291,[2]ImportationMaterialProgrammingE!B$4:Y$400,24,0)&lt;&gt;"","Sim","Não")</f>
        <v>Não</v>
      </c>
      <c r="J291" s="15" t="str">
        <f>IF(VLOOKUP(A291,[2]ImportationMaterialProgrammingE!B$4:X$400,23,0)="DTA TRANSP",VLOOKUP(A291,[2]ImportationMaterialProgrammingE!B$4:V$400,21,0),"")</f>
        <v/>
      </c>
      <c r="K291" s="15" t="str">
        <f>IF(VLOOKUP(A291,[2]ImportationMaterialProgrammingE!B$4:Y$400,24,0)=0,"",VLOOKUP(A291,[2]ImportationMaterialProgrammingE!B$4:Y$400,24,0))</f>
        <v/>
      </c>
      <c r="M291" s="3" t="str">
        <f t="shared" si="13"/>
        <v/>
      </c>
      <c r="P291" s="16" t="str">
        <f>VLOOKUP(A291,[2]ImportationMaterialProgrammingE!B$4:AN$400,39,0)</f>
        <v xml:space="preserve">          </v>
      </c>
      <c r="R291" s="17" t="str">
        <f>VLOOKUP(A291,[2]ImportationMaterialProgrammingE!B$4:F$400,5,0)</f>
        <v/>
      </c>
      <c r="T291" s="18" t="str">
        <f t="shared" ca="1" si="14"/>
        <v/>
      </c>
      <c r="V291" s="15" t="str">
        <f>VLOOKUP(A291,[2]ImportationMaterialProgrammingE!B$4:X$400,23,0)</f>
        <v>SBL</v>
      </c>
      <c r="AA291" s="24"/>
      <c r="AB291" s="24"/>
      <c r="AC291" s="24"/>
      <c r="AD291" s="24"/>
    </row>
    <row r="292" spans="1:30" x14ac:dyDescent="0.25">
      <c r="A292" s="26">
        <v>80534786</v>
      </c>
      <c r="B292" s="27" t="s">
        <v>337</v>
      </c>
      <c r="C292" s="27" t="s">
        <v>320</v>
      </c>
      <c r="D292" s="15">
        <f>VLOOKUP(C292,[1]CC!D$3:P$20,12,0)</f>
        <v>44616</v>
      </c>
      <c r="E292" s="16" t="str">
        <f>VLOOKUP(A292,[2]ImportationMaterialProgrammingE!B$4:C$400,2,0)</f>
        <v xml:space="preserve">540201492 </v>
      </c>
      <c r="F292" s="3" t="s">
        <v>446</v>
      </c>
      <c r="G292" s="17">
        <f t="shared" ca="1" si="12"/>
        <v>90</v>
      </c>
      <c r="I292" s="15" t="str">
        <f>IF(VLOOKUP(A292,[2]ImportationMaterialProgrammingE!B$4:Y$400,24,0)&lt;&gt;"","Sim","Não")</f>
        <v>Não</v>
      </c>
      <c r="J292" s="15" t="str">
        <f>IF(VLOOKUP(A292,[2]ImportationMaterialProgrammingE!B$4:X$400,23,0)="DTA TRANSP",VLOOKUP(A292,[2]ImportationMaterialProgrammingE!B$4:V$400,21,0),"")</f>
        <v/>
      </c>
      <c r="K292" s="15" t="str">
        <f>IF(VLOOKUP(A292,[2]ImportationMaterialProgrammingE!B$4:Y$400,24,0)=0,"",VLOOKUP(A292,[2]ImportationMaterialProgrammingE!B$4:Y$400,24,0))</f>
        <v/>
      </c>
      <c r="M292" s="3" t="str">
        <f t="shared" si="13"/>
        <v/>
      </c>
      <c r="P292" s="16" t="str">
        <f>VLOOKUP(A292,[2]ImportationMaterialProgrammingE!B$4:AN$400,39,0)</f>
        <v xml:space="preserve">          </v>
      </c>
      <c r="R292" s="17" t="str">
        <f>VLOOKUP(A292,[2]ImportationMaterialProgrammingE!B$4:F$400,5,0)</f>
        <v/>
      </c>
      <c r="T292" s="18" t="str">
        <f t="shared" ca="1" si="14"/>
        <v/>
      </c>
      <c r="V292" s="15" t="str">
        <f>VLOOKUP(A292,[2]ImportationMaterialProgrammingE!B$4:X$400,23,0)</f>
        <v/>
      </c>
      <c r="AA292" s="24"/>
      <c r="AB292" s="24"/>
      <c r="AC292" s="24"/>
      <c r="AD292" s="24"/>
    </row>
    <row r="293" spans="1:30" x14ac:dyDescent="0.25">
      <c r="A293" s="26">
        <v>80534792</v>
      </c>
      <c r="B293" s="27" t="s">
        <v>338</v>
      </c>
      <c r="C293" s="27" t="s">
        <v>320</v>
      </c>
      <c r="D293" s="15">
        <f>VLOOKUP(C293,[1]CC!D$3:P$20,12,0)</f>
        <v>44616</v>
      </c>
      <c r="E293" s="16" t="str">
        <f>VLOOKUP(A293,[2]ImportationMaterialProgrammingE!B$4:C$400,2,0)</f>
        <v xml:space="preserve">540201495 </v>
      </c>
      <c r="F293" s="3" t="s">
        <v>446</v>
      </c>
      <c r="G293" s="17">
        <f t="shared" ca="1" si="12"/>
        <v>90</v>
      </c>
      <c r="I293" s="15" t="str">
        <f>IF(VLOOKUP(A293,[2]ImportationMaterialProgrammingE!B$4:Y$400,24,0)&lt;&gt;"","Sim","Não")</f>
        <v>Não</v>
      </c>
      <c r="J293" s="15" t="str">
        <f>IF(VLOOKUP(A293,[2]ImportationMaterialProgrammingE!B$4:X$400,23,0)="DTA TRANSP",VLOOKUP(A293,[2]ImportationMaterialProgrammingE!B$4:V$400,21,0),"")</f>
        <v/>
      </c>
      <c r="K293" s="15" t="str">
        <f>IF(VLOOKUP(A293,[2]ImportationMaterialProgrammingE!B$4:Y$400,24,0)=0,"",VLOOKUP(A293,[2]ImportationMaterialProgrammingE!B$4:Y$400,24,0))</f>
        <v/>
      </c>
      <c r="M293" s="3" t="str">
        <f t="shared" si="13"/>
        <v/>
      </c>
      <c r="P293" s="16" t="str">
        <f>VLOOKUP(A293,[2]ImportationMaterialProgrammingE!B$4:AN$400,39,0)</f>
        <v xml:space="preserve">          </v>
      </c>
      <c r="R293" s="17" t="str">
        <f>VLOOKUP(A293,[2]ImportationMaterialProgrammingE!B$4:F$400,5,0)</f>
        <v/>
      </c>
      <c r="T293" s="18" t="str">
        <f t="shared" ca="1" si="14"/>
        <v/>
      </c>
      <c r="V293" s="15" t="str">
        <f>VLOOKUP(A293,[2]ImportationMaterialProgrammingE!B$4:X$400,23,0)</f>
        <v/>
      </c>
      <c r="AA293" s="24"/>
      <c r="AB293" s="24"/>
      <c r="AC293" s="24"/>
      <c r="AD293" s="24"/>
    </row>
    <row r="294" spans="1:30" x14ac:dyDescent="0.25">
      <c r="A294" s="26">
        <v>80534797</v>
      </c>
      <c r="B294" s="27" t="s">
        <v>339</v>
      </c>
      <c r="C294" s="27" t="s">
        <v>320</v>
      </c>
      <c r="D294" s="15">
        <f>VLOOKUP(C294,[1]CC!D$3:P$20,12,0)</f>
        <v>44616</v>
      </c>
      <c r="E294" s="16" t="str">
        <f>VLOOKUP(A294,[2]ImportationMaterialProgrammingE!B$4:C$400,2,0)</f>
        <v xml:space="preserve">540201499 </v>
      </c>
      <c r="F294" s="3" t="s">
        <v>446</v>
      </c>
      <c r="G294" s="17">
        <f t="shared" ca="1" si="12"/>
        <v>90</v>
      </c>
      <c r="I294" s="15" t="str">
        <f>IF(VLOOKUP(A294,[2]ImportationMaterialProgrammingE!B$4:Y$400,24,0)&lt;&gt;"","Sim","Não")</f>
        <v>Não</v>
      </c>
      <c r="J294" s="15" t="str">
        <f>IF(VLOOKUP(A294,[2]ImportationMaterialProgrammingE!B$4:X$400,23,0)="DTA TRANSP",VLOOKUP(A294,[2]ImportationMaterialProgrammingE!B$4:V$400,21,0),"")</f>
        <v/>
      </c>
      <c r="K294" s="15" t="str">
        <f>IF(VLOOKUP(A294,[2]ImportationMaterialProgrammingE!B$4:Y$400,24,0)=0,"",VLOOKUP(A294,[2]ImportationMaterialProgrammingE!B$4:Y$400,24,0))</f>
        <v/>
      </c>
      <c r="M294" s="3" t="str">
        <f t="shared" si="13"/>
        <v/>
      </c>
      <c r="P294" s="16" t="str">
        <f>VLOOKUP(A294,[2]ImportationMaterialProgrammingE!B$4:AN$400,39,0)</f>
        <v xml:space="preserve">          </v>
      </c>
      <c r="R294" s="17" t="str">
        <f>VLOOKUP(A294,[2]ImportationMaterialProgrammingE!B$4:F$400,5,0)</f>
        <v/>
      </c>
      <c r="T294" s="18" t="str">
        <f t="shared" ca="1" si="14"/>
        <v/>
      </c>
      <c r="V294" s="15" t="str">
        <f>VLOOKUP(A294,[2]ImportationMaterialProgrammingE!B$4:X$400,23,0)</f>
        <v/>
      </c>
      <c r="AA294" s="24"/>
      <c r="AB294" s="24"/>
      <c r="AC294" s="24"/>
      <c r="AD294" s="24"/>
    </row>
    <row r="295" spans="1:30" x14ac:dyDescent="0.25">
      <c r="A295" s="26">
        <v>80534798</v>
      </c>
      <c r="B295" s="27" t="s">
        <v>340</v>
      </c>
      <c r="C295" s="27" t="s">
        <v>320</v>
      </c>
      <c r="D295" s="15">
        <f>VLOOKUP(C295,[1]CC!D$3:P$20,12,0)</f>
        <v>44616</v>
      </c>
      <c r="E295" s="16" t="str">
        <f>VLOOKUP(A295,[2]ImportationMaterialProgrammingE!B$4:C$400,2,0)</f>
        <v xml:space="preserve">540201501 </v>
      </c>
      <c r="F295" s="3" t="s">
        <v>446</v>
      </c>
      <c r="G295" s="17">
        <f t="shared" ca="1" si="12"/>
        <v>90</v>
      </c>
      <c r="I295" s="15" t="str">
        <f>IF(VLOOKUP(A295,[2]ImportationMaterialProgrammingE!B$4:Y$400,24,0)&lt;&gt;"","Sim","Não")</f>
        <v>Não</v>
      </c>
      <c r="J295" s="15" t="str">
        <f>IF(VLOOKUP(A295,[2]ImportationMaterialProgrammingE!B$4:X$400,23,0)="DTA TRANSP",VLOOKUP(A295,[2]ImportationMaterialProgrammingE!B$4:V$400,21,0),"")</f>
        <v/>
      </c>
      <c r="K295" s="15" t="str">
        <f>IF(VLOOKUP(A295,[2]ImportationMaterialProgrammingE!B$4:Y$400,24,0)=0,"",VLOOKUP(A295,[2]ImportationMaterialProgrammingE!B$4:Y$400,24,0))</f>
        <v/>
      </c>
      <c r="M295" s="3" t="str">
        <f t="shared" si="13"/>
        <v/>
      </c>
      <c r="P295" s="16" t="str">
        <f>VLOOKUP(A295,[2]ImportationMaterialProgrammingE!B$4:AN$400,39,0)</f>
        <v xml:space="preserve">          </v>
      </c>
      <c r="R295" s="17" t="str">
        <f>VLOOKUP(A295,[2]ImportationMaterialProgrammingE!B$4:F$400,5,0)</f>
        <v/>
      </c>
      <c r="T295" s="18" t="str">
        <f t="shared" ca="1" si="14"/>
        <v/>
      </c>
      <c r="V295" s="15" t="str">
        <f>VLOOKUP(A295,[2]ImportationMaterialProgrammingE!B$4:X$400,23,0)</f>
        <v/>
      </c>
      <c r="AA295" s="24"/>
      <c r="AB295" s="24"/>
      <c r="AC295" s="24"/>
      <c r="AD295" s="24"/>
    </row>
    <row r="296" spans="1:30" x14ac:dyDescent="0.25">
      <c r="A296" s="26">
        <v>80534799</v>
      </c>
      <c r="B296" s="27" t="s">
        <v>341</v>
      </c>
      <c r="C296" s="27" t="s">
        <v>320</v>
      </c>
      <c r="D296" s="15">
        <f>VLOOKUP(C296,[1]CC!D$3:P$20,12,0)</f>
        <v>44616</v>
      </c>
      <c r="E296" s="16" t="str">
        <f>VLOOKUP(A296,[2]ImportationMaterialProgrammingE!B$4:C$400,2,0)</f>
        <v xml:space="preserve">540201496 </v>
      </c>
      <c r="F296" s="3" t="s">
        <v>446</v>
      </c>
      <c r="G296" s="17">
        <f t="shared" ca="1" si="12"/>
        <v>90</v>
      </c>
      <c r="I296" s="15" t="str">
        <f>IF(VLOOKUP(A296,[2]ImportationMaterialProgrammingE!B$4:Y$400,24,0)&lt;&gt;"","Sim","Não")</f>
        <v>Não</v>
      </c>
      <c r="J296" s="15" t="str">
        <f>IF(VLOOKUP(A296,[2]ImportationMaterialProgrammingE!B$4:X$400,23,0)="DTA TRANSP",VLOOKUP(A296,[2]ImportationMaterialProgrammingE!B$4:V$400,21,0),"")</f>
        <v/>
      </c>
      <c r="K296" s="15" t="str">
        <f>IF(VLOOKUP(A296,[2]ImportationMaterialProgrammingE!B$4:Y$400,24,0)=0,"",VLOOKUP(A296,[2]ImportationMaterialProgrammingE!B$4:Y$400,24,0))</f>
        <v/>
      </c>
      <c r="M296" s="3" t="str">
        <f t="shared" si="13"/>
        <v/>
      </c>
      <c r="P296" s="16" t="str">
        <f>VLOOKUP(A296,[2]ImportationMaterialProgrammingE!B$4:AN$400,39,0)</f>
        <v xml:space="preserve">          </v>
      </c>
      <c r="R296" s="17" t="str">
        <f>VLOOKUP(A296,[2]ImportationMaterialProgrammingE!B$4:F$400,5,0)</f>
        <v/>
      </c>
      <c r="T296" s="18" t="str">
        <f t="shared" ca="1" si="14"/>
        <v/>
      </c>
      <c r="V296" s="15" t="str">
        <f>VLOOKUP(A296,[2]ImportationMaterialProgrammingE!B$4:X$400,23,0)</f>
        <v/>
      </c>
      <c r="AA296" s="24"/>
      <c r="AB296" s="24"/>
      <c r="AC296" s="24"/>
      <c r="AD296" s="24"/>
    </row>
    <row r="297" spans="1:30" x14ac:dyDescent="0.25">
      <c r="A297" s="26">
        <v>80534800</v>
      </c>
      <c r="B297" s="27" t="s">
        <v>342</v>
      </c>
      <c r="C297" s="27" t="s">
        <v>320</v>
      </c>
      <c r="D297" s="15">
        <f>VLOOKUP(C297,[1]CC!D$3:P$20,12,0)</f>
        <v>44616</v>
      </c>
      <c r="E297" s="16" t="str">
        <f>VLOOKUP(A297,[2]ImportationMaterialProgrammingE!B$4:C$400,2,0)</f>
        <v xml:space="preserve">540201502 </v>
      </c>
      <c r="F297" s="3" t="s">
        <v>446</v>
      </c>
      <c r="G297" s="17">
        <f t="shared" ca="1" si="12"/>
        <v>90</v>
      </c>
      <c r="I297" s="15" t="str">
        <f>IF(VLOOKUP(A297,[2]ImportationMaterialProgrammingE!B$4:Y$400,24,0)&lt;&gt;"","Sim","Não")</f>
        <v>Não</v>
      </c>
      <c r="J297" s="15" t="str">
        <f>IF(VLOOKUP(A297,[2]ImportationMaterialProgrammingE!B$4:X$400,23,0)="DTA TRANSP",VLOOKUP(A297,[2]ImportationMaterialProgrammingE!B$4:V$400,21,0),"")</f>
        <v/>
      </c>
      <c r="K297" s="15" t="str">
        <f>IF(VLOOKUP(A297,[2]ImportationMaterialProgrammingE!B$4:Y$400,24,0)=0,"",VLOOKUP(A297,[2]ImportationMaterialProgrammingE!B$4:Y$400,24,0))</f>
        <v/>
      </c>
      <c r="M297" s="3" t="str">
        <f t="shared" si="13"/>
        <v/>
      </c>
      <c r="P297" s="16" t="str">
        <f>VLOOKUP(A297,[2]ImportationMaterialProgrammingE!B$4:AN$400,39,0)</f>
        <v xml:space="preserve">          </v>
      </c>
      <c r="R297" s="17" t="str">
        <f>VLOOKUP(A297,[2]ImportationMaterialProgrammingE!B$4:F$400,5,0)</f>
        <v/>
      </c>
      <c r="T297" s="18" t="str">
        <f t="shared" ca="1" si="14"/>
        <v/>
      </c>
      <c r="V297" s="15" t="str">
        <f>VLOOKUP(A297,[2]ImportationMaterialProgrammingE!B$4:X$400,23,0)</f>
        <v/>
      </c>
      <c r="AA297" s="24"/>
      <c r="AB297" s="24"/>
      <c r="AC297" s="24"/>
      <c r="AD297" s="24"/>
    </row>
    <row r="298" spans="1:30" x14ac:dyDescent="0.25">
      <c r="A298" s="26">
        <v>80534818</v>
      </c>
      <c r="B298" s="27" t="s">
        <v>343</v>
      </c>
      <c r="C298" s="27" t="s">
        <v>320</v>
      </c>
      <c r="D298" s="15">
        <f>VLOOKUP(C298,[1]CC!D$3:P$20,12,0)</f>
        <v>44616</v>
      </c>
      <c r="E298" s="16" t="str">
        <f>VLOOKUP(A298,[2]ImportationMaterialProgrammingE!B$4:C$400,2,0)</f>
        <v xml:space="preserve">540201508 </v>
      </c>
      <c r="F298" s="3" t="s">
        <v>446</v>
      </c>
      <c r="G298" s="17">
        <f t="shared" ca="1" si="12"/>
        <v>90</v>
      </c>
      <c r="I298" s="15" t="str">
        <f>IF(VLOOKUP(A298,[2]ImportationMaterialProgrammingE!B$4:Y$400,24,0)&lt;&gt;"","Sim","Não")</f>
        <v>Não</v>
      </c>
      <c r="J298" s="15" t="str">
        <f>IF(VLOOKUP(A298,[2]ImportationMaterialProgrammingE!B$4:X$400,23,0)="DTA TRANSP",VLOOKUP(A298,[2]ImportationMaterialProgrammingE!B$4:V$400,21,0),"")</f>
        <v/>
      </c>
      <c r="K298" s="15" t="str">
        <f>IF(VLOOKUP(A298,[2]ImportationMaterialProgrammingE!B$4:Y$400,24,0)=0,"",VLOOKUP(A298,[2]ImportationMaterialProgrammingE!B$4:Y$400,24,0))</f>
        <v/>
      </c>
      <c r="M298" s="3" t="str">
        <f t="shared" si="13"/>
        <v/>
      </c>
      <c r="P298" s="16" t="str">
        <f>VLOOKUP(A298,[2]ImportationMaterialProgrammingE!B$4:AN$400,39,0)</f>
        <v xml:space="preserve">          </v>
      </c>
      <c r="R298" s="17" t="str">
        <f>VLOOKUP(A298,[2]ImportationMaterialProgrammingE!B$4:F$400,5,0)</f>
        <v/>
      </c>
      <c r="T298" s="18" t="str">
        <f t="shared" ca="1" si="14"/>
        <v/>
      </c>
      <c r="V298" s="15" t="str">
        <f>VLOOKUP(A298,[2]ImportationMaterialProgrammingE!B$4:X$400,23,0)</f>
        <v>SBL</v>
      </c>
      <c r="AA298" s="24"/>
      <c r="AB298" s="24"/>
      <c r="AC298" s="24"/>
      <c r="AD298" s="24"/>
    </row>
    <row r="299" spans="1:30" x14ac:dyDescent="0.25">
      <c r="A299" s="26">
        <v>80534819</v>
      </c>
      <c r="B299" s="27" t="s">
        <v>344</v>
      </c>
      <c r="C299" s="27" t="s">
        <v>320</v>
      </c>
      <c r="D299" s="15">
        <f>VLOOKUP(C299,[1]CC!D$3:P$20,12,0)</f>
        <v>44616</v>
      </c>
      <c r="E299" s="16" t="str">
        <f>VLOOKUP(A299,[2]ImportationMaterialProgrammingE!B$4:C$400,2,0)</f>
        <v xml:space="preserve">540201509 </v>
      </c>
      <c r="F299" s="3" t="s">
        <v>446</v>
      </c>
      <c r="G299" s="17">
        <f t="shared" ca="1" si="12"/>
        <v>90</v>
      </c>
      <c r="I299" s="15" t="str">
        <f>IF(VLOOKUP(A299,[2]ImportationMaterialProgrammingE!B$4:Y$400,24,0)&lt;&gt;"","Sim","Não")</f>
        <v>Não</v>
      </c>
      <c r="J299" s="15" t="str">
        <f>IF(VLOOKUP(A299,[2]ImportationMaterialProgrammingE!B$4:X$400,23,0)="DTA TRANSP",VLOOKUP(A299,[2]ImportationMaterialProgrammingE!B$4:V$400,21,0),"")</f>
        <v/>
      </c>
      <c r="K299" s="15" t="str">
        <f>IF(VLOOKUP(A299,[2]ImportationMaterialProgrammingE!B$4:Y$400,24,0)=0,"",VLOOKUP(A299,[2]ImportationMaterialProgrammingE!B$4:Y$400,24,0))</f>
        <v/>
      </c>
      <c r="M299" s="3" t="str">
        <f t="shared" si="13"/>
        <v/>
      </c>
      <c r="P299" s="16" t="str">
        <f>VLOOKUP(A299,[2]ImportationMaterialProgrammingE!B$4:AN$400,39,0)</f>
        <v xml:space="preserve">          </v>
      </c>
      <c r="R299" s="17" t="str">
        <f>VLOOKUP(A299,[2]ImportationMaterialProgrammingE!B$4:F$400,5,0)</f>
        <v/>
      </c>
      <c r="T299" s="18" t="str">
        <f t="shared" ca="1" si="14"/>
        <v/>
      </c>
      <c r="V299" s="15" t="str">
        <f>VLOOKUP(A299,[2]ImportationMaterialProgrammingE!B$4:X$400,23,0)</f>
        <v>SBL</v>
      </c>
      <c r="AA299" s="24"/>
      <c r="AB299" s="24"/>
      <c r="AC299" s="24"/>
      <c r="AD299" s="24"/>
    </row>
    <row r="300" spans="1:30" x14ac:dyDescent="0.25">
      <c r="A300" s="26">
        <v>80534820</v>
      </c>
      <c r="B300" s="27" t="s">
        <v>345</v>
      </c>
      <c r="C300" s="27" t="s">
        <v>320</v>
      </c>
      <c r="D300" s="15">
        <f>VLOOKUP(C300,[1]CC!D$3:P$20,12,0)</f>
        <v>44616</v>
      </c>
      <c r="E300" s="16" t="str">
        <f>VLOOKUP(A300,[2]ImportationMaterialProgrammingE!B$4:C$400,2,0)</f>
        <v xml:space="preserve">540201510 </v>
      </c>
      <c r="F300" s="3" t="s">
        <v>446</v>
      </c>
      <c r="G300" s="17">
        <f t="shared" ca="1" si="12"/>
        <v>90</v>
      </c>
      <c r="I300" s="15" t="str">
        <f>IF(VLOOKUP(A300,[2]ImportationMaterialProgrammingE!B$4:Y$400,24,0)&lt;&gt;"","Sim","Não")</f>
        <v>Não</v>
      </c>
      <c r="J300" s="15" t="str">
        <f>IF(VLOOKUP(A300,[2]ImportationMaterialProgrammingE!B$4:X$400,23,0)="DTA TRANSP",VLOOKUP(A300,[2]ImportationMaterialProgrammingE!B$4:V$400,21,0),"")</f>
        <v/>
      </c>
      <c r="K300" s="15" t="str">
        <f>IF(VLOOKUP(A300,[2]ImportationMaterialProgrammingE!B$4:Y$400,24,0)=0,"",VLOOKUP(A300,[2]ImportationMaterialProgrammingE!B$4:Y$400,24,0))</f>
        <v/>
      </c>
      <c r="M300" s="3" t="str">
        <f t="shared" si="13"/>
        <v/>
      </c>
      <c r="P300" s="16" t="str">
        <f>VLOOKUP(A300,[2]ImportationMaterialProgrammingE!B$4:AN$400,39,0)</f>
        <v xml:space="preserve">          </v>
      </c>
      <c r="R300" s="17" t="str">
        <f>VLOOKUP(A300,[2]ImportationMaterialProgrammingE!B$4:F$400,5,0)</f>
        <v/>
      </c>
      <c r="T300" s="18" t="str">
        <f t="shared" ca="1" si="14"/>
        <v/>
      </c>
      <c r="V300" s="15" t="str">
        <f>VLOOKUP(A300,[2]ImportationMaterialProgrammingE!B$4:X$400,23,0)</f>
        <v>SBL</v>
      </c>
      <c r="AA300" s="24"/>
      <c r="AB300" s="24"/>
      <c r="AC300" s="24"/>
      <c r="AD300" s="24"/>
    </row>
    <row r="301" spans="1:30" x14ac:dyDescent="0.25">
      <c r="A301" s="26">
        <v>80534821</v>
      </c>
      <c r="B301" s="27" t="s">
        <v>346</v>
      </c>
      <c r="C301" s="27" t="s">
        <v>320</v>
      </c>
      <c r="D301" s="15">
        <f>VLOOKUP(C301,[1]CC!D$3:P$20,12,0)</f>
        <v>44616</v>
      </c>
      <c r="E301" s="16" t="str">
        <f>VLOOKUP(A301,[2]ImportationMaterialProgrammingE!B$4:C$400,2,0)</f>
        <v xml:space="preserve">540201514 </v>
      </c>
      <c r="F301" s="3" t="s">
        <v>446</v>
      </c>
      <c r="G301" s="17">
        <f t="shared" ca="1" si="12"/>
        <v>90</v>
      </c>
      <c r="I301" s="15" t="str">
        <f>IF(VLOOKUP(A301,[2]ImportationMaterialProgrammingE!B$4:Y$400,24,0)&lt;&gt;"","Sim","Não")</f>
        <v>Não</v>
      </c>
      <c r="J301" s="15" t="str">
        <f>IF(VLOOKUP(A301,[2]ImportationMaterialProgrammingE!B$4:X$400,23,0)="DTA TRANSP",VLOOKUP(A301,[2]ImportationMaterialProgrammingE!B$4:V$400,21,0),"")</f>
        <v/>
      </c>
      <c r="K301" s="15" t="str">
        <f>IF(VLOOKUP(A301,[2]ImportationMaterialProgrammingE!B$4:Y$400,24,0)=0,"",VLOOKUP(A301,[2]ImportationMaterialProgrammingE!B$4:Y$400,24,0))</f>
        <v/>
      </c>
      <c r="M301" s="3" t="str">
        <f t="shared" si="13"/>
        <v/>
      </c>
      <c r="P301" s="16" t="str">
        <f>VLOOKUP(A301,[2]ImportationMaterialProgrammingE!B$4:AN$400,39,0)</f>
        <v xml:space="preserve">          </v>
      </c>
      <c r="R301" s="17" t="str">
        <f>VLOOKUP(A301,[2]ImportationMaterialProgrammingE!B$4:F$400,5,0)</f>
        <v/>
      </c>
      <c r="T301" s="18" t="str">
        <f t="shared" ca="1" si="14"/>
        <v/>
      </c>
      <c r="V301" s="15" t="str">
        <f>VLOOKUP(A301,[2]ImportationMaterialProgrammingE!B$4:X$400,23,0)</f>
        <v>SBL</v>
      </c>
      <c r="AA301" s="24"/>
      <c r="AB301" s="24"/>
      <c r="AC301" s="24"/>
      <c r="AD301" s="24"/>
    </row>
    <row r="302" spans="1:30" x14ac:dyDescent="0.25">
      <c r="A302" s="26">
        <v>80534822</v>
      </c>
      <c r="B302" s="27" t="s">
        <v>347</v>
      </c>
      <c r="C302" s="27" t="s">
        <v>320</v>
      </c>
      <c r="D302" s="15">
        <f>VLOOKUP(C302,[1]CC!D$3:P$20,12,0)</f>
        <v>44616</v>
      </c>
      <c r="E302" s="16" t="str">
        <f>VLOOKUP(A302,[2]ImportationMaterialProgrammingE!B$4:C$400,2,0)</f>
        <v xml:space="preserve">540201513 </v>
      </c>
      <c r="F302" s="3" t="s">
        <v>446</v>
      </c>
      <c r="G302" s="17">
        <f t="shared" ca="1" si="12"/>
        <v>90</v>
      </c>
      <c r="I302" s="15" t="str">
        <f>IF(VLOOKUP(A302,[2]ImportationMaterialProgrammingE!B$4:Y$400,24,0)&lt;&gt;"","Sim","Não")</f>
        <v>Não</v>
      </c>
      <c r="J302" s="15" t="str">
        <f>IF(VLOOKUP(A302,[2]ImportationMaterialProgrammingE!B$4:X$400,23,0)="DTA TRANSP",VLOOKUP(A302,[2]ImportationMaterialProgrammingE!B$4:V$400,21,0),"")</f>
        <v/>
      </c>
      <c r="K302" s="15" t="str">
        <f>IF(VLOOKUP(A302,[2]ImportationMaterialProgrammingE!B$4:Y$400,24,0)=0,"",VLOOKUP(A302,[2]ImportationMaterialProgrammingE!B$4:Y$400,24,0))</f>
        <v/>
      </c>
      <c r="M302" s="3" t="str">
        <f t="shared" si="13"/>
        <v/>
      </c>
      <c r="P302" s="16" t="str">
        <f>VLOOKUP(A302,[2]ImportationMaterialProgrammingE!B$4:AN$400,39,0)</f>
        <v xml:space="preserve">          </v>
      </c>
      <c r="R302" s="17" t="str">
        <f>VLOOKUP(A302,[2]ImportationMaterialProgrammingE!B$4:F$400,5,0)</f>
        <v/>
      </c>
      <c r="T302" s="18" t="str">
        <f t="shared" ca="1" si="14"/>
        <v/>
      </c>
      <c r="V302" s="15" t="str">
        <f>VLOOKUP(A302,[2]ImportationMaterialProgrammingE!B$4:X$400,23,0)</f>
        <v/>
      </c>
      <c r="AA302" s="24"/>
      <c r="AB302" s="24"/>
      <c r="AC302" s="24"/>
      <c r="AD302" s="24"/>
    </row>
    <row r="303" spans="1:30" x14ac:dyDescent="0.25">
      <c r="A303" s="26">
        <v>80534823</v>
      </c>
      <c r="B303" s="27" t="s">
        <v>348</v>
      </c>
      <c r="C303" s="27" t="s">
        <v>320</v>
      </c>
      <c r="D303" s="15">
        <f>VLOOKUP(C303,[1]CC!D$3:P$20,12,0)</f>
        <v>44616</v>
      </c>
      <c r="E303" s="16" t="str">
        <f>VLOOKUP(A303,[2]ImportationMaterialProgrammingE!B$4:C$400,2,0)</f>
        <v xml:space="preserve">540201511 </v>
      </c>
      <c r="F303" s="3" t="s">
        <v>446</v>
      </c>
      <c r="G303" s="17">
        <f t="shared" ca="1" si="12"/>
        <v>90</v>
      </c>
      <c r="I303" s="15" t="str">
        <f>IF(VLOOKUP(A303,[2]ImportationMaterialProgrammingE!B$4:Y$400,24,0)&lt;&gt;"","Sim","Não")</f>
        <v>Não</v>
      </c>
      <c r="J303" s="15" t="str">
        <f>IF(VLOOKUP(A303,[2]ImportationMaterialProgrammingE!B$4:X$400,23,0)="DTA TRANSP",VLOOKUP(A303,[2]ImportationMaterialProgrammingE!B$4:V$400,21,0),"")</f>
        <v/>
      </c>
      <c r="K303" s="15" t="str">
        <f>IF(VLOOKUP(A303,[2]ImportationMaterialProgrammingE!B$4:Y$400,24,0)=0,"",VLOOKUP(A303,[2]ImportationMaterialProgrammingE!B$4:Y$400,24,0))</f>
        <v/>
      </c>
      <c r="M303" s="3" t="str">
        <f t="shared" si="13"/>
        <v/>
      </c>
      <c r="P303" s="16" t="str">
        <f>VLOOKUP(A303,[2]ImportationMaterialProgrammingE!B$4:AN$400,39,0)</f>
        <v xml:space="preserve">          </v>
      </c>
      <c r="R303" s="17" t="str">
        <f>VLOOKUP(A303,[2]ImportationMaterialProgrammingE!B$4:F$400,5,0)</f>
        <v/>
      </c>
      <c r="T303" s="18" t="str">
        <f t="shared" ca="1" si="14"/>
        <v/>
      </c>
      <c r="V303" s="15" t="str">
        <f>VLOOKUP(A303,[2]ImportationMaterialProgrammingE!B$4:X$400,23,0)</f>
        <v/>
      </c>
      <c r="AA303" s="24"/>
      <c r="AB303" s="24"/>
      <c r="AC303" s="24"/>
      <c r="AD303" s="24"/>
    </row>
    <row r="304" spans="1:30" x14ac:dyDescent="0.25">
      <c r="A304" s="26">
        <v>80534824</v>
      </c>
      <c r="B304" s="27" t="s">
        <v>349</v>
      </c>
      <c r="C304" s="27" t="s">
        <v>320</v>
      </c>
      <c r="D304" s="15">
        <f>VLOOKUP(C304,[1]CC!D$3:P$20,12,0)</f>
        <v>44616</v>
      </c>
      <c r="E304" s="16" t="str">
        <f>VLOOKUP(A304,[2]ImportationMaterialProgrammingE!B$4:C$400,2,0)</f>
        <v xml:space="preserve">540201515 </v>
      </c>
      <c r="F304" s="3" t="s">
        <v>446</v>
      </c>
      <c r="G304" s="17">
        <f t="shared" ca="1" si="12"/>
        <v>90</v>
      </c>
      <c r="I304" s="15" t="str">
        <f>IF(VLOOKUP(A304,[2]ImportationMaterialProgrammingE!B$4:Y$400,24,0)&lt;&gt;"","Sim","Não")</f>
        <v>Não</v>
      </c>
      <c r="J304" s="15" t="str">
        <f>IF(VLOOKUP(A304,[2]ImportationMaterialProgrammingE!B$4:X$400,23,0)="DTA TRANSP",VLOOKUP(A304,[2]ImportationMaterialProgrammingE!B$4:V$400,21,0),"")</f>
        <v/>
      </c>
      <c r="K304" s="15" t="str">
        <f>IF(VLOOKUP(A304,[2]ImportationMaterialProgrammingE!B$4:Y$400,24,0)=0,"",VLOOKUP(A304,[2]ImportationMaterialProgrammingE!B$4:Y$400,24,0))</f>
        <v/>
      </c>
      <c r="M304" s="3" t="str">
        <f t="shared" si="13"/>
        <v/>
      </c>
      <c r="P304" s="16" t="str">
        <f>VLOOKUP(A304,[2]ImportationMaterialProgrammingE!B$4:AN$400,39,0)</f>
        <v xml:space="preserve">          </v>
      </c>
      <c r="R304" s="17" t="str">
        <f>VLOOKUP(A304,[2]ImportationMaterialProgrammingE!B$4:F$400,5,0)</f>
        <v/>
      </c>
      <c r="T304" s="18" t="str">
        <f t="shared" ca="1" si="14"/>
        <v/>
      </c>
      <c r="V304" s="15" t="str">
        <f>VLOOKUP(A304,[2]ImportationMaterialProgrammingE!B$4:X$400,23,0)</f>
        <v/>
      </c>
      <c r="AA304" s="24"/>
      <c r="AB304" s="24"/>
      <c r="AC304" s="24"/>
      <c r="AD304" s="24"/>
    </row>
    <row r="305" spans="1:30" x14ac:dyDescent="0.25">
      <c r="A305" s="26">
        <v>80534825</v>
      </c>
      <c r="B305" s="27" t="s">
        <v>350</v>
      </c>
      <c r="C305" s="27" t="s">
        <v>320</v>
      </c>
      <c r="D305" s="15">
        <f>VLOOKUP(C305,[1]CC!D$3:P$20,12,0)</f>
        <v>44616</v>
      </c>
      <c r="E305" s="16" t="str">
        <f>VLOOKUP(A305,[2]ImportationMaterialProgrammingE!B$4:C$400,2,0)</f>
        <v xml:space="preserve">540201573 </v>
      </c>
      <c r="F305" s="3" t="s">
        <v>446</v>
      </c>
      <c r="G305" s="17">
        <f t="shared" ca="1" si="12"/>
        <v>90</v>
      </c>
      <c r="I305" s="15" t="str">
        <f>IF(VLOOKUP(A305,[2]ImportationMaterialProgrammingE!B$4:Y$400,24,0)&lt;&gt;"","Sim","Não")</f>
        <v>Não</v>
      </c>
      <c r="J305" s="15" t="str">
        <f>IF(VLOOKUP(A305,[2]ImportationMaterialProgrammingE!B$4:X$400,23,0)="DTA TRANSP",VLOOKUP(A305,[2]ImportationMaterialProgrammingE!B$4:V$400,21,0),"")</f>
        <v/>
      </c>
      <c r="K305" s="15" t="str">
        <f>IF(VLOOKUP(A305,[2]ImportationMaterialProgrammingE!B$4:Y$400,24,0)=0,"",VLOOKUP(A305,[2]ImportationMaterialProgrammingE!B$4:Y$400,24,0))</f>
        <v/>
      </c>
      <c r="M305" s="3" t="str">
        <f t="shared" si="13"/>
        <v/>
      </c>
      <c r="P305" s="16" t="str">
        <f>VLOOKUP(A305,[2]ImportationMaterialProgrammingE!B$4:AN$400,39,0)</f>
        <v xml:space="preserve">          </v>
      </c>
      <c r="R305" s="17" t="str">
        <f>VLOOKUP(A305,[2]ImportationMaterialProgrammingE!B$4:F$400,5,0)</f>
        <v/>
      </c>
      <c r="T305" s="18" t="str">
        <f t="shared" ca="1" si="14"/>
        <v/>
      </c>
      <c r="V305" s="15" t="str">
        <f>VLOOKUP(A305,[2]ImportationMaterialProgrammingE!B$4:X$400,23,0)</f>
        <v>MBB</v>
      </c>
      <c r="AA305" s="24"/>
      <c r="AB305" s="24"/>
      <c r="AC305" s="24"/>
      <c r="AD305" s="24"/>
    </row>
    <row r="306" spans="1:30" x14ac:dyDescent="0.25">
      <c r="A306" s="26">
        <v>80534826</v>
      </c>
      <c r="B306" s="27" t="s">
        <v>351</v>
      </c>
      <c r="C306" s="27" t="s">
        <v>320</v>
      </c>
      <c r="D306" s="15">
        <f>VLOOKUP(C306,[1]CC!D$3:P$20,12,0)</f>
        <v>44616</v>
      </c>
      <c r="E306" s="16" t="str">
        <f>VLOOKUP(A306,[2]ImportationMaterialProgrammingE!B$4:C$400,2,0)</f>
        <v xml:space="preserve">540201574 </v>
      </c>
      <c r="F306" s="3" t="s">
        <v>446</v>
      </c>
      <c r="G306" s="17">
        <f t="shared" ca="1" si="12"/>
        <v>90</v>
      </c>
      <c r="I306" s="15" t="str">
        <f>IF(VLOOKUP(A306,[2]ImportationMaterialProgrammingE!B$4:Y$400,24,0)&lt;&gt;"","Sim","Não")</f>
        <v>Não</v>
      </c>
      <c r="J306" s="15" t="str">
        <f>IF(VLOOKUP(A306,[2]ImportationMaterialProgrammingE!B$4:X$400,23,0)="DTA TRANSP",VLOOKUP(A306,[2]ImportationMaterialProgrammingE!B$4:V$400,21,0),"")</f>
        <v/>
      </c>
      <c r="K306" s="15" t="str">
        <f>IF(VLOOKUP(A306,[2]ImportationMaterialProgrammingE!B$4:Y$400,24,0)=0,"",VLOOKUP(A306,[2]ImportationMaterialProgrammingE!B$4:Y$400,24,0))</f>
        <v/>
      </c>
      <c r="M306" s="3" t="str">
        <f t="shared" si="13"/>
        <v/>
      </c>
      <c r="P306" s="16" t="str">
        <f>VLOOKUP(A306,[2]ImportationMaterialProgrammingE!B$4:AN$400,39,0)</f>
        <v xml:space="preserve">          </v>
      </c>
      <c r="R306" s="17" t="str">
        <f>VLOOKUP(A306,[2]ImportationMaterialProgrammingE!B$4:F$400,5,0)</f>
        <v/>
      </c>
      <c r="T306" s="18" t="str">
        <f t="shared" ca="1" si="14"/>
        <v/>
      </c>
      <c r="V306" s="15" t="str">
        <f>VLOOKUP(A306,[2]ImportationMaterialProgrammingE!B$4:X$400,23,0)</f>
        <v/>
      </c>
      <c r="AA306" s="24"/>
      <c r="AB306" s="24"/>
      <c r="AC306" s="24"/>
      <c r="AD306" s="24"/>
    </row>
    <row r="307" spans="1:30" x14ac:dyDescent="0.25">
      <c r="A307" s="26">
        <v>80534830</v>
      </c>
      <c r="B307" s="27" t="s">
        <v>352</v>
      </c>
      <c r="C307" s="27" t="s">
        <v>320</v>
      </c>
      <c r="D307" s="15">
        <f>VLOOKUP(C307,[1]CC!D$3:P$20,12,0)</f>
        <v>44616</v>
      </c>
      <c r="E307" s="16" t="str">
        <f>VLOOKUP(A307,[2]ImportationMaterialProgrammingE!B$4:C$400,2,0)</f>
        <v xml:space="preserve">540201575 </v>
      </c>
      <c r="F307" s="3" t="s">
        <v>446</v>
      </c>
      <c r="G307" s="17">
        <f t="shared" ca="1" si="12"/>
        <v>90</v>
      </c>
      <c r="I307" s="15" t="str">
        <f>IF(VLOOKUP(A307,[2]ImportationMaterialProgrammingE!B$4:Y$400,24,0)&lt;&gt;"","Sim","Não")</f>
        <v>Não</v>
      </c>
      <c r="J307" s="15" t="str">
        <f>IF(VLOOKUP(A307,[2]ImportationMaterialProgrammingE!B$4:X$400,23,0)="DTA TRANSP",VLOOKUP(A307,[2]ImportationMaterialProgrammingE!B$4:V$400,21,0),"")</f>
        <v/>
      </c>
      <c r="K307" s="15" t="str">
        <f>IF(VLOOKUP(A307,[2]ImportationMaterialProgrammingE!B$4:Y$400,24,0)=0,"",VLOOKUP(A307,[2]ImportationMaterialProgrammingE!B$4:Y$400,24,0))</f>
        <v/>
      </c>
      <c r="M307" s="3" t="str">
        <f t="shared" si="13"/>
        <v/>
      </c>
      <c r="P307" s="16" t="str">
        <f>VLOOKUP(A307,[2]ImportationMaterialProgrammingE!B$4:AN$400,39,0)</f>
        <v xml:space="preserve">          </v>
      </c>
      <c r="R307" s="17" t="str">
        <f>VLOOKUP(A307,[2]ImportationMaterialProgrammingE!B$4:F$400,5,0)</f>
        <v/>
      </c>
      <c r="T307" s="18" t="str">
        <f t="shared" ca="1" si="14"/>
        <v/>
      </c>
      <c r="V307" s="15" t="str">
        <f>VLOOKUP(A307,[2]ImportationMaterialProgrammingE!B$4:X$400,23,0)</f>
        <v/>
      </c>
      <c r="AA307" s="24"/>
      <c r="AB307" s="24"/>
      <c r="AC307" s="24"/>
      <c r="AD307" s="24"/>
    </row>
    <row r="308" spans="1:30" x14ac:dyDescent="0.25">
      <c r="A308" s="26">
        <v>80534833</v>
      </c>
      <c r="B308" s="27" t="s">
        <v>353</v>
      </c>
      <c r="C308" s="27" t="s">
        <v>320</v>
      </c>
      <c r="D308" s="15">
        <f>VLOOKUP(C308,[1]CC!D$3:P$20,12,0)</f>
        <v>44616</v>
      </c>
      <c r="E308" s="16" t="str">
        <f>VLOOKUP(A308,[2]ImportationMaterialProgrammingE!B$4:C$400,2,0)</f>
        <v xml:space="preserve">540201498 </v>
      </c>
      <c r="F308" s="3" t="s">
        <v>446</v>
      </c>
      <c r="G308" s="17">
        <f t="shared" ca="1" si="12"/>
        <v>90</v>
      </c>
      <c r="I308" s="15" t="str">
        <f>IF(VLOOKUP(A308,[2]ImportationMaterialProgrammingE!B$4:Y$400,24,0)&lt;&gt;"","Sim","Não")</f>
        <v>Não</v>
      </c>
      <c r="J308" s="15" t="str">
        <f>IF(VLOOKUP(A308,[2]ImportationMaterialProgrammingE!B$4:X$400,23,0)="DTA TRANSP",VLOOKUP(A308,[2]ImportationMaterialProgrammingE!B$4:V$400,21,0),"")</f>
        <v/>
      </c>
      <c r="K308" s="15" t="str">
        <f>IF(VLOOKUP(A308,[2]ImportationMaterialProgrammingE!B$4:Y$400,24,0)=0,"",VLOOKUP(A308,[2]ImportationMaterialProgrammingE!B$4:Y$400,24,0))</f>
        <v/>
      </c>
      <c r="M308" s="3" t="str">
        <f t="shared" si="13"/>
        <v/>
      </c>
      <c r="P308" s="16" t="str">
        <f>VLOOKUP(A308,[2]ImportationMaterialProgrammingE!B$4:AN$400,39,0)</f>
        <v xml:space="preserve">          </v>
      </c>
      <c r="R308" s="17" t="str">
        <f>VLOOKUP(A308,[2]ImportationMaterialProgrammingE!B$4:F$400,5,0)</f>
        <v/>
      </c>
      <c r="T308" s="18" t="str">
        <f t="shared" ca="1" si="14"/>
        <v/>
      </c>
      <c r="V308" s="15" t="str">
        <f>VLOOKUP(A308,[2]ImportationMaterialProgrammingE!B$4:X$400,23,0)</f>
        <v/>
      </c>
      <c r="AA308" s="24"/>
      <c r="AB308" s="24"/>
      <c r="AC308" s="24"/>
      <c r="AD308" s="24"/>
    </row>
    <row r="309" spans="1:30" x14ac:dyDescent="0.25">
      <c r="A309" s="26">
        <v>80534917</v>
      </c>
      <c r="B309" s="27" t="s">
        <v>354</v>
      </c>
      <c r="C309" s="27" t="s">
        <v>320</v>
      </c>
      <c r="D309" s="15">
        <f>VLOOKUP(C309,[1]CC!D$3:P$20,12,0)</f>
        <v>44616</v>
      </c>
      <c r="E309" s="16" t="str">
        <f>VLOOKUP(A309,[2]ImportationMaterialProgrammingE!B$4:C$400,2,0)</f>
        <v xml:space="preserve">540201576 </v>
      </c>
      <c r="F309" s="3" t="s">
        <v>446</v>
      </c>
      <c r="G309" s="17">
        <f t="shared" ca="1" si="12"/>
        <v>90</v>
      </c>
      <c r="I309" s="15" t="str">
        <f>IF(VLOOKUP(A309,[2]ImportationMaterialProgrammingE!B$4:Y$400,24,0)&lt;&gt;"","Sim","Não")</f>
        <v>Não</v>
      </c>
      <c r="J309" s="15" t="str">
        <f>IF(VLOOKUP(A309,[2]ImportationMaterialProgrammingE!B$4:X$400,23,0)="DTA TRANSP",VLOOKUP(A309,[2]ImportationMaterialProgrammingE!B$4:V$400,21,0),"")</f>
        <v/>
      </c>
      <c r="K309" s="15" t="str">
        <f>IF(VLOOKUP(A309,[2]ImportationMaterialProgrammingE!B$4:Y$400,24,0)=0,"",VLOOKUP(A309,[2]ImportationMaterialProgrammingE!B$4:Y$400,24,0))</f>
        <v/>
      </c>
      <c r="M309" s="3" t="str">
        <f t="shared" si="13"/>
        <v/>
      </c>
      <c r="P309" s="16" t="str">
        <f>VLOOKUP(A309,[2]ImportationMaterialProgrammingE!B$4:AN$400,39,0)</f>
        <v xml:space="preserve">          </v>
      </c>
      <c r="R309" s="17" t="str">
        <f>VLOOKUP(A309,[2]ImportationMaterialProgrammingE!B$4:F$400,5,0)</f>
        <v/>
      </c>
      <c r="T309" s="18" t="str">
        <f t="shared" ca="1" si="14"/>
        <v/>
      </c>
      <c r="V309" s="15" t="str">
        <f>VLOOKUP(A309,[2]ImportationMaterialProgrammingE!B$4:X$400,23,0)</f>
        <v>SBL</v>
      </c>
      <c r="AA309" s="24"/>
      <c r="AB309" s="24"/>
      <c r="AC309" s="24"/>
      <c r="AD309" s="24"/>
    </row>
    <row r="310" spans="1:30" x14ac:dyDescent="0.25">
      <c r="A310" s="26">
        <v>80534933</v>
      </c>
      <c r="B310" s="27" t="s">
        <v>355</v>
      </c>
      <c r="C310" s="27" t="s">
        <v>320</v>
      </c>
      <c r="D310" s="15">
        <f>VLOOKUP(C310,[1]CC!D$3:P$20,12,0)</f>
        <v>44616</v>
      </c>
      <c r="E310" s="16" t="str">
        <f>VLOOKUP(A310,[2]ImportationMaterialProgrammingE!B$4:C$400,2,0)</f>
        <v xml:space="preserve">540201476 </v>
      </c>
      <c r="F310" s="3" t="s">
        <v>446</v>
      </c>
      <c r="G310" s="17">
        <f t="shared" ca="1" si="12"/>
        <v>90</v>
      </c>
      <c r="I310" s="15" t="str">
        <f>IF(VLOOKUP(A310,[2]ImportationMaterialProgrammingE!B$4:Y$400,24,0)&lt;&gt;"","Sim","Não")</f>
        <v>Não</v>
      </c>
      <c r="J310" s="15" t="str">
        <f>IF(VLOOKUP(A310,[2]ImportationMaterialProgrammingE!B$4:X$400,23,0)="DTA TRANSP",VLOOKUP(A310,[2]ImportationMaterialProgrammingE!B$4:V$400,21,0),"")</f>
        <v/>
      </c>
      <c r="K310" s="15" t="str">
        <f>IF(VLOOKUP(A310,[2]ImportationMaterialProgrammingE!B$4:Y$400,24,0)=0,"",VLOOKUP(A310,[2]ImportationMaterialProgrammingE!B$4:Y$400,24,0))</f>
        <v/>
      </c>
      <c r="M310" s="3" t="str">
        <f t="shared" si="13"/>
        <v/>
      </c>
      <c r="P310" s="16" t="str">
        <f>VLOOKUP(A310,[2]ImportationMaterialProgrammingE!B$4:AN$400,39,0)</f>
        <v xml:space="preserve">          </v>
      </c>
      <c r="R310" s="17" t="str">
        <f>VLOOKUP(A310,[2]ImportationMaterialProgrammingE!B$4:F$400,5,0)</f>
        <v/>
      </c>
      <c r="T310" s="18" t="str">
        <f t="shared" ca="1" si="14"/>
        <v/>
      </c>
      <c r="V310" s="15" t="str">
        <f>VLOOKUP(A310,[2]ImportationMaterialProgrammingE!B$4:X$400,23,0)</f>
        <v/>
      </c>
      <c r="AA310" s="24"/>
      <c r="AB310" s="24"/>
      <c r="AC310" s="24"/>
      <c r="AD310" s="24"/>
    </row>
    <row r="311" spans="1:30" x14ac:dyDescent="0.25">
      <c r="A311" s="26">
        <v>80534934</v>
      </c>
      <c r="B311" s="27" t="s">
        <v>356</v>
      </c>
      <c r="C311" s="27" t="s">
        <v>320</v>
      </c>
      <c r="D311" s="15">
        <f>VLOOKUP(C311,[1]CC!D$3:P$20,12,0)</f>
        <v>44616</v>
      </c>
      <c r="E311" s="16" t="str">
        <f>VLOOKUP(A311,[2]ImportationMaterialProgrammingE!B$4:C$400,2,0)</f>
        <v xml:space="preserve">540201584 </v>
      </c>
      <c r="F311" s="3" t="s">
        <v>446</v>
      </c>
      <c r="G311" s="17">
        <f t="shared" ca="1" si="12"/>
        <v>90</v>
      </c>
      <c r="I311" s="15" t="str">
        <f>IF(VLOOKUP(A311,[2]ImportationMaterialProgrammingE!B$4:Y$400,24,0)&lt;&gt;"","Sim","Não")</f>
        <v>Não</v>
      </c>
      <c r="J311" s="15" t="str">
        <f>IF(VLOOKUP(A311,[2]ImportationMaterialProgrammingE!B$4:X$400,23,0)="DTA TRANSP",VLOOKUP(A311,[2]ImportationMaterialProgrammingE!B$4:V$400,21,0),"")</f>
        <v/>
      </c>
      <c r="K311" s="15" t="str">
        <f>IF(VLOOKUP(A311,[2]ImportationMaterialProgrammingE!B$4:Y$400,24,0)=0,"",VLOOKUP(A311,[2]ImportationMaterialProgrammingE!B$4:Y$400,24,0))</f>
        <v/>
      </c>
      <c r="M311" s="3" t="str">
        <f t="shared" si="13"/>
        <v/>
      </c>
      <c r="P311" s="16" t="str">
        <f>VLOOKUP(A311,[2]ImportationMaterialProgrammingE!B$4:AN$400,39,0)</f>
        <v xml:space="preserve">          </v>
      </c>
      <c r="R311" s="17" t="str">
        <f>VLOOKUP(A311,[2]ImportationMaterialProgrammingE!B$4:F$400,5,0)</f>
        <v/>
      </c>
      <c r="T311" s="18" t="str">
        <f t="shared" ca="1" si="14"/>
        <v/>
      </c>
      <c r="V311" s="15" t="str">
        <f>VLOOKUP(A311,[2]ImportationMaterialProgrammingE!B$4:X$400,23,0)</f>
        <v/>
      </c>
      <c r="AA311" s="24"/>
      <c r="AB311" s="24"/>
      <c r="AC311" s="24"/>
      <c r="AD311" s="24"/>
    </row>
    <row r="312" spans="1:30" x14ac:dyDescent="0.25">
      <c r="A312" s="26">
        <v>80534937</v>
      </c>
      <c r="B312" s="27" t="s">
        <v>357</v>
      </c>
      <c r="C312" s="27" t="s">
        <v>320</v>
      </c>
      <c r="D312" s="15">
        <f>VLOOKUP(C312,[1]CC!D$3:P$20,12,0)</f>
        <v>44616</v>
      </c>
      <c r="E312" s="16" t="str">
        <f>VLOOKUP(A312,[2]ImportationMaterialProgrammingE!B$4:C$400,2,0)</f>
        <v xml:space="preserve">540201577 </v>
      </c>
      <c r="F312" s="3" t="s">
        <v>446</v>
      </c>
      <c r="G312" s="17">
        <f t="shared" ca="1" si="12"/>
        <v>90</v>
      </c>
      <c r="I312" s="15" t="str">
        <f>IF(VLOOKUP(A312,[2]ImportationMaterialProgrammingE!B$4:Y$400,24,0)&lt;&gt;"","Sim","Não")</f>
        <v>Não</v>
      </c>
      <c r="J312" s="15" t="str">
        <f>IF(VLOOKUP(A312,[2]ImportationMaterialProgrammingE!B$4:X$400,23,0)="DTA TRANSP",VLOOKUP(A312,[2]ImportationMaterialProgrammingE!B$4:V$400,21,0),"")</f>
        <v/>
      </c>
      <c r="K312" s="15" t="str">
        <f>IF(VLOOKUP(A312,[2]ImportationMaterialProgrammingE!B$4:Y$400,24,0)=0,"",VLOOKUP(A312,[2]ImportationMaterialProgrammingE!B$4:Y$400,24,0))</f>
        <v/>
      </c>
      <c r="M312" s="3" t="str">
        <f t="shared" si="13"/>
        <v/>
      </c>
      <c r="P312" s="16" t="str">
        <f>VLOOKUP(A312,[2]ImportationMaterialProgrammingE!B$4:AN$400,39,0)</f>
        <v xml:space="preserve">          </v>
      </c>
      <c r="R312" s="17" t="str">
        <f>VLOOKUP(A312,[2]ImportationMaterialProgrammingE!B$4:F$400,5,0)</f>
        <v/>
      </c>
      <c r="T312" s="18" t="str">
        <f t="shared" ca="1" si="14"/>
        <v/>
      </c>
      <c r="V312" s="15" t="str">
        <f>VLOOKUP(A312,[2]ImportationMaterialProgrammingE!B$4:X$400,23,0)</f>
        <v>SBL</v>
      </c>
      <c r="AA312" s="24"/>
      <c r="AB312" s="24"/>
      <c r="AC312" s="24"/>
      <c r="AD312" s="24"/>
    </row>
    <row r="313" spans="1:30" x14ac:dyDescent="0.25">
      <c r="A313" s="26">
        <v>80534938</v>
      </c>
      <c r="B313" s="27" t="s">
        <v>358</v>
      </c>
      <c r="C313" s="27" t="s">
        <v>320</v>
      </c>
      <c r="D313" s="15">
        <f>VLOOKUP(C313,[1]CC!D$3:P$20,12,0)</f>
        <v>44616</v>
      </c>
      <c r="E313" s="16" t="str">
        <f>VLOOKUP(A313,[2]ImportationMaterialProgrammingE!B$4:C$400,2,0)</f>
        <v xml:space="preserve">540201578 </v>
      </c>
      <c r="F313" s="3" t="s">
        <v>446</v>
      </c>
      <c r="G313" s="17">
        <f t="shared" ca="1" si="12"/>
        <v>90</v>
      </c>
      <c r="I313" s="15" t="str">
        <f>IF(VLOOKUP(A313,[2]ImportationMaterialProgrammingE!B$4:Y$400,24,0)&lt;&gt;"","Sim","Não")</f>
        <v>Não</v>
      </c>
      <c r="J313" s="15" t="str">
        <f>IF(VLOOKUP(A313,[2]ImportationMaterialProgrammingE!B$4:X$400,23,0)="DTA TRANSP",VLOOKUP(A313,[2]ImportationMaterialProgrammingE!B$4:V$400,21,0),"")</f>
        <v/>
      </c>
      <c r="K313" s="15" t="str">
        <f>IF(VLOOKUP(A313,[2]ImportationMaterialProgrammingE!B$4:Y$400,24,0)=0,"",VLOOKUP(A313,[2]ImportationMaterialProgrammingE!B$4:Y$400,24,0))</f>
        <v/>
      </c>
      <c r="M313" s="3" t="str">
        <f t="shared" si="13"/>
        <v/>
      </c>
      <c r="P313" s="16" t="str">
        <f>VLOOKUP(A313,[2]ImportationMaterialProgrammingE!B$4:AN$400,39,0)</f>
        <v xml:space="preserve">          </v>
      </c>
      <c r="R313" s="17" t="str">
        <f>VLOOKUP(A313,[2]ImportationMaterialProgrammingE!B$4:F$400,5,0)</f>
        <v/>
      </c>
      <c r="T313" s="18" t="str">
        <f t="shared" ca="1" si="14"/>
        <v/>
      </c>
      <c r="V313" s="15" t="str">
        <f>VLOOKUP(A313,[2]ImportationMaterialProgrammingE!B$4:X$400,23,0)</f>
        <v/>
      </c>
      <c r="AA313" s="24"/>
      <c r="AB313" s="24"/>
      <c r="AC313" s="24"/>
      <c r="AD313" s="24"/>
    </row>
    <row r="314" spans="1:30" x14ac:dyDescent="0.25">
      <c r="A314" s="26">
        <v>80534939</v>
      </c>
      <c r="B314" s="27" t="s">
        <v>359</v>
      </c>
      <c r="C314" s="27" t="s">
        <v>320</v>
      </c>
      <c r="D314" s="15">
        <f>VLOOKUP(C314,[1]CC!D$3:P$20,12,0)</f>
        <v>44616</v>
      </c>
      <c r="E314" s="16" t="str">
        <f>VLOOKUP(A314,[2]ImportationMaterialProgrammingE!B$4:C$400,2,0)</f>
        <v xml:space="preserve">540201586 </v>
      </c>
      <c r="F314" s="3" t="s">
        <v>446</v>
      </c>
      <c r="G314" s="17">
        <f t="shared" ca="1" si="12"/>
        <v>90</v>
      </c>
      <c r="I314" s="15" t="str">
        <f>IF(VLOOKUP(A314,[2]ImportationMaterialProgrammingE!B$4:Y$400,24,0)&lt;&gt;"","Sim","Não")</f>
        <v>Não</v>
      </c>
      <c r="J314" s="15" t="str">
        <f>IF(VLOOKUP(A314,[2]ImportationMaterialProgrammingE!B$4:X$400,23,0)="DTA TRANSP",VLOOKUP(A314,[2]ImportationMaterialProgrammingE!B$4:V$400,21,0),"")</f>
        <v/>
      </c>
      <c r="K314" s="15" t="str">
        <f>IF(VLOOKUP(A314,[2]ImportationMaterialProgrammingE!B$4:Y$400,24,0)=0,"",VLOOKUP(A314,[2]ImportationMaterialProgrammingE!B$4:Y$400,24,0))</f>
        <v/>
      </c>
      <c r="M314" s="3" t="str">
        <f t="shared" si="13"/>
        <v/>
      </c>
      <c r="P314" s="16" t="str">
        <f>VLOOKUP(A314,[2]ImportationMaterialProgrammingE!B$4:AN$400,39,0)</f>
        <v xml:space="preserve">          </v>
      </c>
      <c r="R314" s="17" t="str">
        <f>VLOOKUP(A314,[2]ImportationMaterialProgrammingE!B$4:F$400,5,0)</f>
        <v/>
      </c>
      <c r="T314" s="18" t="str">
        <f t="shared" ca="1" si="14"/>
        <v/>
      </c>
      <c r="V314" s="15" t="str">
        <f>VLOOKUP(A314,[2]ImportationMaterialProgrammingE!B$4:X$400,23,0)</f>
        <v/>
      </c>
      <c r="AA314" s="24"/>
      <c r="AB314" s="24"/>
      <c r="AC314" s="24"/>
      <c r="AD314" s="24"/>
    </row>
    <row r="315" spans="1:30" x14ac:dyDescent="0.25">
      <c r="A315" s="26">
        <v>80534945</v>
      </c>
      <c r="B315" s="27" t="s">
        <v>360</v>
      </c>
      <c r="C315" s="27" t="s">
        <v>320</v>
      </c>
      <c r="D315" s="15">
        <f>VLOOKUP(C315,[1]CC!D$3:P$20,12,0)</f>
        <v>44616</v>
      </c>
      <c r="E315" s="16" t="str">
        <f>VLOOKUP(A315,[2]ImportationMaterialProgrammingE!B$4:C$400,2,0)</f>
        <v xml:space="preserve">540201579 </v>
      </c>
      <c r="F315" s="3" t="s">
        <v>446</v>
      </c>
      <c r="G315" s="17">
        <f t="shared" ca="1" si="12"/>
        <v>90</v>
      </c>
      <c r="I315" s="15" t="str">
        <f>IF(VLOOKUP(A315,[2]ImportationMaterialProgrammingE!B$4:Y$400,24,0)&lt;&gt;"","Sim","Não")</f>
        <v>Não</v>
      </c>
      <c r="J315" s="15" t="str">
        <f>IF(VLOOKUP(A315,[2]ImportationMaterialProgrammingE!B$4:X$400,23,0)="DTA TRANSP",VLOOKUP(A315,[2]ImportationMaterialProgrammingE!B$4:V$400,21,0),"")</f>
        <v/>
      </c>
      <c r="K315" s="15" t="str">
        <f>IF(VLOOKUP(A315,[2]ImportationMaterialProgrammingE!B$4:Y$400,24,0)=0,"",VLOOKUP(A315,[2]ImportationMaterialProgrammingE!B$4:Y$400,24,0))</f>
        <v/>
      </c>
      <c r="M315" s="3" t="str">
        <f t="shared" si="13"/>
        <v/>
      </c>
      <c r="P315" s="16" t="str">
        <f>VLOOKUP(A315,[2]ImportationMaterialProgrammingE!B$4:AN$400,39,0)</f>
        <v xml:space="preserve">          </v>
      </c>
      <c r="R315" s="17" t="str">
        <f>VLOOKUP(A315,[2]ImportationMaterialProgrammingE!B$4:F$400,5,0)</f>
        <v/>
      </c>
      <c r="T315" s="18" t="str">
        <f t="shared" ca="1" si="14"/>
        <v/>
      </c>
      <c r="V315" s="15" t="str">
        <f>VLOOKUP(A315,[2]ImportationMaterialProgrammingE!B$4:X$400,23,0)</f>
        <v/>
      </c>
      <c r="AA315" s="24"/>
      <c r="AB315" s="24"/>
      <c r="AC315" s="24"/>
      <c r="AD315" s="24"/>
    </row>
    <row r="316" spans="1:30" x14ac:dyDescent="0.25">
      <c r="A316" s="26">
        <v>80534947</v>
      </c>
      <c r="B316" s="27" t="s">
        <v>361</v>
      </c>
      <c r="C316" s="27" t="s">
        <v>320</v>
      </c>
      <c r="D316" s="15">
        <f>VLOOKUP(C316,[1]CC!D$3:P$20,12,0)</f>
        <v>44616</v>
      </c>
      <c r="E316" s="16" t="str">
        <f>VLOOKUP(A316,[2]ImportationMaterialProgrammingE!B$4:C$400,2,0)</f>
        <v xml:space="preserve">540201580 </v>
      </c>
      <c r="F316" s="3" t="s">
        <v>446</v>
      </c>
      <c r="G316" s="17">
        <f t="shared" ca="1" si="12"/>
        <v>90</v>
      </c>
      <c r="I316" s="15" t="str">
        <f>IF(VLOOKUP(A316,[2]ImportationMaterialProgrammingE!B$4:Y$400,24,0)&lt;&gt;"","Sim","Não")</f>
        <v>Não</v>
      </c>
      <c r="J316" s="15" t="str">
        <f>IF(VLOOKUP(A316,[2]ImportationMaterialProgrammingE!B$4:X$400,23,0)="DTA TRANSP",VLOOKUP(A316,[2]ImportationMaterialProgrammingE!B$4:V$400,21,0),"")</f>
        <v/>
      </c>
      <c r="K316" s="15" t="str">
        <f>IF(VLOOKUP(A316,[2]ImportationMaterialProgrammingE!B$4:Y$400,24,0)=0,"",VLOOKUP(A316,[2]ImportationMaterialProgrammingE!B$4:Y$400,24,0))</f>
        <v/>
      </c>
      <c r="M316" s="3" t="str">
        <f t="shared" si="13"/>
        <v/>
      </c>
      <c r="P316" s="16" t="str">
        <f>VLOOKUP(A316,[2]ImportationMaterialProgrammingE!B$4:AN$400,39,0)</f>
        <v xml:space="preserve">          </v>
      </c>
      <c r="R316" s="17" t="str">
        <f>VLOOKUP(A316,[2]ImportationMaterialProgrammingE!B$4:F$400,5,0)</f>
        <v/>
      </c>
      <c r="T316" s="18" t="str">
        <f t="shared" ca="1" si="14"/>
        <v/>
      </c>
      <c r="V316" s="15" t="str">
        <f>VLOOKUP(A316,[2]ImportationMaterialProgrammingE!B$4:X$400,23,0)</f>
        <v/>
      </c>
      <c r="AA316" s="24"/>
      <c r="AB316" s="24"/>
      <c r="AC316" s="24"/>
      <c r="AD316" s="24"/>
    </row>
    <row r="317" spans="1:30" x14ac:dyDescent="0.25">
      <c r="A317" s="26">
        <v>80534959</v>
      </c>
      <c r="B317" s="27" t="s">
        <v>362</v>
      </c>
      <c r="C317" s="27" t="s">
        <v>320</v>
      </c>
      <c r="D317" s="15">
        <f>VLOOKUP(C317,[1]CC!D$3:P$20,12,0)</f>
        <v>44616</v>
      </c>
      <c r="E317" s="16" t="str">
        <f>VLOOKUP(A317,[2]ImportationMaterialProgrammingE!B$4:C$400,2,0)</f>
        <v xml:space="preserve">540201696 </v>
      </c>
      <c r="F317" s="3" t="s">
        <v>446</v>
      </c>
      <c r="G317" s="17">
        <f t="shared" ca="1" si="12"/>
        <v>90</v>
      </c>
      <c r="I317" s="15" t="str">
        <f>IF(VLOOKUP(A317,[2]ImportationMaterialProgrammingE!B$4:Y$400,24,0)&lt;&gt;"","Sim","Não")</f>
        <v>Não</v>
      </c>
      <c r="J317" s="15" t="str">
        <f>IF(VLOOKUP(A317,[2]ImportationMaterialProgrammingE!B$4:X$400,23,0)="DTA TRANSP",VLOOKUP(A317,[2]ImportationMaterialProgrammingE!B$4:V$400,21,0),"")</f>
        <v/>
      </c>
      <c r="K317" s="15" t="str">
        <f>IF(VLOOKUP(A317,[2]ImportationMaterialProgrammingE!B$4:Y$400,24,0)=0,"",VLOOKUP(A317,[2]ImportationMaterialProgrammingE!B$4:Y$400,24,0))</f>
        <v/>
      </c>
      <c r="M317" s="3" t="str">
        <f t="shared" si="13"/>
        <v/>
      </c>
      <c r="P317" s="16" t="str">
        <f>VLOOKUP(A317,[2]ImportationMaterialProgrammingE!B$4:AN$400,39,0)</f>
        <v xml:space="preserve">          </v>
      </c>
      <c r="R317" s="17" t="str">
        <f>VLOOKUP(A317,[2]ImportationMaterialProgrammingE!B$4:F$400,5,0)</f>
        <v/>
      </c>
      <c r="T317" s="18" t="str">
        <f t="shared" ca="1" si="14"/>
        <v/>
      </c>
      <c r="V317" s="15" t="str">
        <f>VLOOKUP(A317,[2]ImportationMaterialProgrammingE!B$4:X$400,23,0)</f>
        <v/>
      </c>
      <c r="AA317" s="24"/>
      <c r="AB317" s="24"/>
      <c r="AC317" s="24"/>
      <c r="AD317" s="24"/>
    </row>
    <row r="318" spans="1:30" x14ac:dyDescent="0.25">
      <c r="A318" s="26">
        <v>80534963</v>
      </c>
      <c r="B318" s="27" t="s">
        <v>363</v>
      </c>
      <c r="C318" s="27" t="s">
        <v>320</v>
      </c>
      <c r="D318" s="15">
        <f>VLOOKUP(C318,[1]CC!D$3:P$20,12,0)</f>
        <v>44616</v>
      </c>
      <c r="E318" s="16" t="str">
        <f>VLOOKUP(A318,[2]ImportationMaterialProgrammingE!B$4:C$400,2,0)</f>
        <v xml:space="preserve">540201479 </v>
      </c>
      <c r="F318" s="3" t="s">
        <v>446</v>
      </c>
      <c r="G318" s="17">
        <f t="shared" ca="1" si="12"/>
        <v>90</v>
      </c>
      <c r="I318" s="15" t="str">
        <f>IF(VLOOKUP(A318,[2]ImportationMaterialProgrammingE!B$4:Y$400,24,0)&lt;&gt;"","Sim","Não")</f>
        <v>Não</v>
      </c>
      <c r="J318" s="15" t="str">
        <f>IF(VLOOKUP(A318,[2]ImportationMaterialProgrammingE!B$4:X$400,23,0)="DTA TRANSP",VLOOKUP(A318,[2]ImportationMaterialProgrammingE!B$4:V$400,21,0),"")</f>
        <v/>
      </c>
      <c r="K318" s="15" t="str">
        <f>IF(VLOOKUP(A318,[2]ImportationMaterialProgrammingE!B$4:Y$400,24,0)=0,"",VLOOKUP(A318,[2]ImportationMaterialProgrammingE!B$4:Y$400,24,0))</f>
        <v/>
      </c>
      <c r="M318" s="3" t="str">
        <f t="shared" si="13"/>
        <v/>
      </c>
      <c r="P318" s="16" t="str">
        <f>VLOOKUP(A318,[2]ImportationMaterialProgrammingE!B$4:AN$400,39,0)</f>
        <v xml:space="preserve">          </v>
      </c>
      <c r="R318" s="17" t="str">
        <f>VLOOKUP(A318,[2]ImportationMaterialProgrammingE!B$4:F$400,5,0)</f>
        <v/>
      </c>
      <c r="T318" s="18" t="str">
        <f t="shared" ca="1" si="14"/>
        <v/>
      </c>
      <c r="V318" s="15" t="str">
        <f>VLOOKUP(A318,[2]ImportationMaterialProgrammingE!B$4:X$400,23,0)</f>
        <v/>
      </c>
      <c r="AA318" s="24"/>
      <c r="AB318" s="24"/>
      <c r="AC318" s="24"/>
      <c r="AD318" s="24"/>
    </row>
    <row r="319" spans="1:30" x14ac:dyDescent="0.25">
      <c r="A319" s="26">
        <v>80534966</v>
      </c>
      <c r="B319" s="27" t="s">
        <v>364</v>
      </c>
      <c r="C319" s="27" t="s">
        <v>320</v>
      </c>
      <c r="D319" s="15">
        <f>VLOOKUP(C319,[1]CC!D$3:P$20,12,0)</f>
        <v>44616</v>
      </c>
      <c r="E319" s="16" t="str">
        <f>VLOOKUP(A319,[2]ImportationMaterialProgrammingE!B$4:C$400,2,0)</f>
        <v xml:space="preserve">540201587 </v>
      </c>
      <c r="F319" s="3" t="s">
        <v>446</v>
      </c>
      <c r="G319" s="17">
        <f t="shared" ca="1" si="12"/>
        <v>90</v>
      </c>
      <c r="I319" s="15" t="str">
        <f>IF(VLOOKUP(A319,[2]ImportationMaterialProgrammingE!B$4:Y$400,24,0)&lt;&gt;"","Sim","Não")</f>
        <v>Não</v>
      </c>
      <c r="J319" s="15" t="str">
        <f>IF(VLOOKUP(A319,[2]ImportationMaterialProgrammingE!B$4:X$400,23,0)="DTA TRANSP",VLOOKUP(A319,[2]ImportationMaterialProgrammingE!B$4:V$400,21,0),"")</f>
        <v/>
      </c>
      <c r="K319" s="15" t="str">
        <f>IF(VLOOKUP(A319,[2]ImportationMaterialProgrammingE!B$4:Y$400,24,0)=0,"",VLOOKUP(A319,[2]ImportationMaterialProgrammingE!B$4:Y$400,24,0))</f>
        <v/>
      </c>
      <c r="M319" s="3" t="str">
        <f t="shared" si="13"/>
        <v/>
      </c>
      <c r="P319" s="16" t="str">
        <f>VLOOKUP(A319,[2]ImportationMaterialProgrammingE!B$4:AN$400,39,0)</f>
        <v xml:space="preserve">          </v>
      </c>
      <c r="R319" s="17" t="str">
        <f>VLOOKUP(A319,[2]ImportationMaterialProgrammingE!B$4:F$400,5,0)</f>
        <v/>
      </c>
      <c r="T319" s="18" t="str">
        <f t="shared" ca="1" si="14"/>
        <v/>
      </c>
      <c r="V319" s="15" t="str">
        <f>VLOOKUP(A319,[2]ImportationMaterialProgrammingE!B$4:X$400,23,0)</f>
        <v/>
      </c>
      <c r="AA319" s="24"/>
      <c r="AB319" s="24"/>
      <c r="AC319" s="24"/>
      <c r="AD319" s="24"/>
    </row>
    <row r="320" spans="1:30" x14ac:dyDescent="0.25">
      <c r="A320" s="26">
        <v>80534967</v>
      </c>
      <c r="B320" s="27" t="s">
        <v>365</v>
      </c>
      <c r="C320" s="27" t="s">
        <v>320</v>
      </c>
      <c r="D320" s="15">
        <f>VLOOKUP(C320,[1]CC!D$3:P$20,12,0)</f>
        <v>44616</v>
      </c>
      <c r="E320" s="16" t="str">
        <f>VLOOKUP(A320,[2]ImportationMaterialProgrammingE!B$4:C$400,2,0)</f>
        <v xml:space="preserve">540201589 </v>
      </c>
      <c r="F320" s="3" t="s">
        <v>446</v>
      </c>
      <c r="G320" s="17">
        <f t="shared" ca="1" si="12"/>
        <v>90</v>
      </c>
      <c r="I320" s="15" t="str">
        <f>IF(VLOOKUP(A320,[2]ImportationMaterialProgrammingE!B$4:Y$400,24,0)&lt;&gt;"","Sim","Não")</f>
        <v>Não</v>
      </c>
      <c r="J320" s="15" t="str">
        <f>IF(VLOOKUP(A320,[2]ImportationMaterialProgrammingE!B$4:X$400,23,0)="DTA TRANSP",VLOOKUP(A320,[2]ImportationMaterialProgrammingE!B$4:V$400,21,0),"")</f>
        <v/>
      </c>
      <c r="K320" s="15" t="str">
        <f>IF(VLOOKUP(A320,[2]ImportationMaterialProgrammingE!B$4:Y$400,24,0)=0,"",VLOOKUP(A320,[2]ImportationMaterialProgrammingE!B$4:Y$400,24,0))</f>
        <v/>
      </c>
      <c r="M320" s="3" t="str">
        <f t="shared" si="13"/>
        <v/>
      </c>
      <c r="P320" s="16" t="str">
        <f>VLOOKUP(A320,[2]ImportationMaterialProgrammingE!B$4:AN$400,39,0)</f>
        <v xml:space="preserve">          </v>
      </c>
      <c r="R320" s="17" t="str">
        <f>VLOOKUP(A320,[2]ImportationMaterialProgrammingE!B$4:F$400,5,0)</f>
        <v/>
      </c>
      <c r="T320" s="18" t="str">
        <f t="shared" ca="1" si="14"/>
        <v/>
      </c>
      <c r="V320" s="15" t="str">
        <f>VLOOKUP(A320,[2]ImportationMaterialProgrammingE!B$4:X$400,23,0)</f>
        <v/>
      </c>
      <c r="AA320" s="24"/>
      <c r="AB320" s="24"/>
      <c r="AC320" s="24"/>
      <c r="AD320" s="24"/>
    </row>
    <row r="321" spans="1:30" x14ac:dyDescent="0.25">
      <c r="A321" s="26">
        <v>80534971</v>
      </c>
      <c r="B321" s="27" t="s">
        <v>366</v>
      </c>
      <c r="C321" s="27" t="s">
        <v>320</v>
      </c>
      <c r="D321" s="15">
        <f>VLOOKUP(C321,[1]CC!D$3:P$20,12,0)</f>
        <v>44616</v>
      </c>
      <c r="E321" s="16" t="str">
        <f>VLOOKUP(A321,[2]ImportationMaterialProgrammingE!B$4:C$400,2,0)</f>
        <v xml:space="preserve">540201593 </v>
      </c>
      <c r="F321" s="3" t="s">
        <v>446</v>
      </c>
      <c r="G321" s="17">
        <f t="shared" ca="1" si="12"/>
        <v>90</v>
      </c>
      <c r="I321" s="15" t="str">
        <f>IF(VLOOKUP(A321,[2]ImportationMaterialProgrammingE!B$4:Y$400,24,0)&lt;&gt;"","Sim","Não")</f>
        <v>Não</v>
      </c>
      <c r="J321" s="15" t="str">
        <f>IF(VLOOKUP(A321,[2]ImportationMaterialProgrammingE!B$4:X$400,23,0)="DTA TRANSP",VLOOKUP(A321,[2]ImportationMaterialProgrammingE!B$4:V$400,21,0),"")</f>
        <v/>
      </c>
      <c r="K321" s="15" t="str">
        <f>IF(VLOOKUP(A321,[2]ImportationMaterialProgrammingE!B$4:Y$400,24,0)=0,"",VLOOKUP(A321,[2]ImportationMaterialProgrammingE!B$4:Y$400,24,0))</f>
        <v/>
      </c>
      <c r="M321" s="3" t="str">
        <f t="shared" si="13"/>
        <v/>
      </c>
      <c r="P321" s="16" t="str">
        <f>VLOOKUP(A321,[2]ImportationMaterialProgrammingE!B$4:AN$400,39,0)</f>
        <v xml:space="preserve">          </v>
      </c>
      <c r="R321" s="17" t="str">
        <f>VLOOKUP(A321,[2]ImportationMaterialProgrammingE!B$4:F$400,5,0)</f>
        <v/>
      </c>
      <c r="T321" s="18" t="str">
        <f t="shared" ca="1" si="14"/>
        <v/>
      </c>
      <c r="V321" s="15" t="str">
        <f>VLOOKUP(A321,[2]ImportationMaterialProgrammingE!B$4:X$400,23,0)</f>
        <v>SBL</v>
      </c>
      <c r="AA321" s="24"/>
      <c r="AB321" s="24"/>
      <c r="AC321" s="24"/>
      <c r="AD321" s="24"/>
    </row>
    <row r="322" spans="1:30" x14ac:dyDescent="0.25">
      <c r="A322" s="26">
        <v>80534972</v>
      </c>
      <c r="B322" s="27" t="s">
        <v>367</v>
      </c>
      <c r="C322" s="27" t="s">
        <v>320</v>
      </c>
      <c r="D322" s="15">
        <f>VLOOKUP(C322,[1]CC!D$3:P$20,12,0)</f>
        <v>44616</v>
      </c>
      <c r="E322" s="16" t="str">
        <f>VLOOKUP(A322,[2]ImportationMaterialProgrammingE!B$4:C$400,2,0)</f>
        <v xml:space="preserve">540201596 </v>
      </c>
      <c r="F322" s="3" t="s">
        <v>446</v>
      </c>
      <c r="G322" s="17">
        <f t="shared" ca="1" si="12"/>
        <v>90</v>
      </c>
      <c r="I322" s="15" t="str">
        <f>IF(VLOOKUP(A322,[2]ImportationMaterialProgrammingE!B$4:Y$400,24,0)&lt;&gt;"","Sim","Não")</f>
        <v>Não</v>
      </c>
      <c r="J322" s="15" t="str">
        <f>IF(VLOOKUP(A322,[2]ImportationMaterialProgrammingE!B$4:X$400,23,0)="DTA TRANSP",VLOOKUP(A322,[2]ImportationMaterialProgrammingE!B$4:V$400,21,0),"")</f>
        <v/>
      </c>
      <c r="K322" s="15" t="str">
        <f>IF(VLOOKUP(A322,[2]ImportationMaterialProgrammingE!B$4:Y$400,24,0)=0,"",VLOOKUP(A322,[2]ImportationMaterialProgrammingE!B$4:Y$400,24,0))</f>
        <v/>
      </c>
      <c r="M322" s="3" t="str">
        <f t="shared" si="13"/>
        <v/>
      </c>
      <c r="P322" s="16" t="str">
        <f>VLOOKUP(A322,[2]ImportationMaterialProgrammingE!B$4:AN$400,39,0)</f>
        <v xml:space="preserve">          </v>
      </c>
      <c r="R322" s="17" t="str">
        <f>VLOOKUP(A322,[2]ImportationMaterialProgrammingE!B$4:F$400,5,0)</f>
        <v/>
      </c>
      <c r="T322" s="18" t="str">
        <f t="shared" ca="1" si="14"/>
        <v/>
      </c>
      <c r="V322" s="15" t="str">
        <f>VLOOKUP(A322,[2]ImportationMaterialProgrammingE!B$4:X$400,23,0)</f>
        <v>SBL</v>
      </c>
      <c r="AA322" s="24"/>
      <c r="AB322" s="24"/>
      <c r="AC322" s="24"/>
      <c r="AD322" s="24"/>
    </row>
    <row r="323" spans="1:30" x14ac:dyDescent="0.25">
      <c r="A323" s="26">
        <v>80534986</v>
      </c>
      <c r="B323" s="27" t="s">
        <v>368</v>
      </c>
      <c r="C323" s="27" t="s">
        <v>320</v>
      </c>
      <c r="D323" s="15">
        <f>VLOOKUP(C323,[1]CC!D$3:P$20,12,0)</f>
        <v>44616</v>
      </c>
      <c r="E323" s="16" t="str">
        <f>VLOOKUP(A323,[2]ImportationMaterialProgrammingE!B$4:C$400,2,0)</f>
        <v xml:space="preserve">540201600 </v>
      </c>
      <c r="F323" s="3" t="s">
        <v>446</v>
      </c>
      <c r="G323" s="17">
        <f t="shared" ca="1" si="12"/>
        <v>90</v>
      </c>
      <c r="I323" s="15" t="str">
        <f>IF(VLOOKUP(A323,[2]ImportationMaterialProgrammingE!B$4:Y$400,24,0)&lt;&gt;"","Sim","Não")</f>
        <v>Não</v>
      </c>
      <c r="J323" s="15" t="str">
        <f>IF(VLOOKUP(A323,[2]ImportationMaterialProgrammingE!B$4:X$400,23,0)="DTA TRANSP",VLOOKUP(A323,[2]ImportationMaterialProgrammingE!B$4:V$400,21,0),"")</f>
        <v/>
      </c>
      <c r="K323" s="15" t="str">
        <f>IF(VLOOKUP(A323,[2]ImportationMaterialProgrammingE!B$4:Y$400,24,0)=0,"",VLOOKUP(A323,[2]ImportationMaterialProgrammingE!B$4:Y$400,24,0))</f>
        <v/>
      </c>
      <c r="M323" s="3" t="str">
        <f t="shared" si="13"/>
        <v/>
      </c>
      <c r="P323" s="16" t="str">
        <f>VLOOKUP(A323,[2]ImportationMaterialProgrammingE!B$4:AN$400,39,0)</f>
        <v xml:space="preserve">          </v>
      </c>
      <c r="R323" s="17" t="str">
        <f>VLOOKUP(A323,[2]ImportationMaterialProgrammingE!B$4:F$400,5,0)</f>
        <v/>
      </c>
      <c r="T323" s="18" t="str">
        <f t="shared" ca="1" si="14"/>
        <v/>
      </c>
      <c r="V323" s="15" t="str">
        <f>VLOOKUP(A323,[2]ImportationMaterialProgrammingE!B$4:X$400,23,0)</f>
        <v>SBL</v>
      </c>
      <c r="AA323" s="24"/>
      <c r="AB323" s="24"/>
      <c r="AC323" s="24"/>
      <c r="AD323" s="24"/>
    </row>
    <row r="324" spans="1:30" x14ac:dyDescent="0.25">
      <c r="A324" s="26">
        <v>80534988</v>
      </c>
      <c r="B324" s="27" t="s">
        <v>369</v>
      </c>
      <c r="C324" s="27" t="s">
        <v>320</v>
      </c>
      <c r="D324" s="15">
        <f>VLOOKUP(C324,[1]CC!D$3:P$20,12,0)</f>
        <v>44616</v>
      </c>
      <c r="E324" s="16" t="str">
        <f>VLOOKUP(A324,[2]ImportationMaterialProgrammingE!B$4:C$400,2,0)</f>
        <v xml:space="preserve">540201598 </v>
      </c>
      <c r="F324" s="3" t="s">
        <v>446</v>
      </c>
      <c r="G324" s="17">
        <f t="shared" ca="1" si="12"/>
        <v>90</v>
      </c>
      <c r="I324" s="15" t="str">
        <f>IF(VLOOKUP(A324,[2]ImportationMaterialProgrammingE!B$4:Y$400,24,0)&lt;&gt;"","Sim","Não")</f>
        <v>Não</v>
      </c>
      <c r="J324" s="15" t="str">
        <f>IF(VLOOKUP(A324,[2]ImportationMaterialProgrammingE!B$4:X$400,23,0)="DTA TRANSP",VLOOKUP(A324,[2]ImportationMaterialProgrammingE!B$4:V$400,21,0),"")</f>
        <v/>
      </c>
      <c r="K324" s="15" t="str">
        <f>IF(VLOOKUP(A324,[2]ImportationMaterialProgrammingE!B$4:Y$400,24,0)=0,"",VLOOKUP(A324,[2]ImportationMaterialProgrammingE!B$4:Y$400,24,0))</f>
        <v/>
      </c>
      <c r="M324" s="3" t="str">
        <f t="shared" si="13"/>
        <v/>
      </c>
      <c r="P324" s="16" t="str">
        <f>VLOOKUP(A324,[2]ImportationMaterialProgrammingE!B$4:AN$400,39,0)</f>
        <v xml:space="preserve">          </v>
      </c>
      <c r="R324" s="17" t="str">
        <f>VLOOKUP(A324,[2]ImportationMaterialProgrammingE!B$4:F$400,5,0)</f>
        <v/>
      </c>
      <c r="T324" s="18" t="str">
        <f t="shared" ca="1" si="14"/>
        <v/>
      </c>
      <c r="V324" s="15" t="str">
        <f>VLOOKUP(A324,[2]ImportationMaterialProgrammingE!B$4:X$400,23,0)</f>
        <v/>
      </c>
      <c r="AA324" s="24"/>
      <c r="AB324" s="24"/>
      <c r="AC324" s="24"/>
      <c r="AD324" s="24"/>
    </row>
    <row r="325" spans="1:30" x14ac:dyDescent="0.25">
      <c r="A325" s="26">
        <v>80534993</v>
      </c>
      <c r="B325" s="27" t="s">
        <v>370</v>
      </c>
      <c r="C325" s="27" t="s">
        <v>320</v>
      </c>
      <c r="D325" s="15">
        <f>VLOOKUP(C325,[1]CC!D$3:P$20,12,0)</f>
        <v>44616</v>
      </c>
      <c r="E325" s="16" t="str">
        <f>VLOOKUP(A325,[2]ImportationMaterialProgrammingE!B$4:C$400,2,0)</f>
        <v xml:space="preserve">540201601 </v>
      </c>
      <c r="F325" s="3" t="s">
        <v>446</v>
      </c>
      <c r="G325" s="17">
        <f t="shared" ref="G325:G388" ca="1" si="15">IFERROR(IF(D325&gt;K325,90-_xlfn.DAYS(NOW(),D325),90-_xlfn.DAYS(NOW(),K325)),90-_xlfn.DAYS(NOW(),D325))</f>
        <v>90</v>
      </c>
      <c r="I325" s="15" t="str">
        <f>IF(VLOOKUP(A325,[2]ImportationMaterialProgrammingE!B$4:Y$400,24,0)&lt;&gt;"","Sim","Não")</f>
        <v>Não</v>
      </c>
      <c r="J325" s="15" t="str">
        <f>IF(VLOOKUP(A325,[2]ImportationMaterialProgrammingE!B$4:X$400,23,0)="DTA TRANSP",VLOOKUP(A325,[2]ImportationMaterialProgrammingE!B$4:V$400,21,0),"")</f>
        <v/>
      </c>
      <c r="K325" s="15" t="str">
        <f>IF(VLOOKUP(A325,[2]ImportationMaterialProgrammingE!B$4:Y$400,24,0)=0,"",VLOOKUP(A325,[2]ImportationMaterialProgrammingE!B$4:Y$400,24,0))</f>
        <v/>
      </c>
      <c r="M325" s="3" t="str">
        <f t="shared" ref="M325:M388" si="16">IF(AND(L325&gt;=-0.1,L325&lt;=0.1,L325&lt;&gt;""),"Remover bloqueio","")</f>
        <v/>
      </c>
      <c r="P325" s="16" t="str">
        <f>VLOOKUP(A325,[2]ImportationMaterialProgrammingE!B$4:AN$400,39,0)</f>
        <v xml:space="preserve">          </v>
      </c>
      <c r="R325" s="17" t="str">
        <f>VLOOKUP(A325,[2]ImportationMaterialProgrammingE!B$4:F$400,5,0)</f>
        <v/>
      </c>
      <c r="T325" s="18" t="str">
        <f t="shared" ref="T325:T388" ca="1" si="17">IF(S325&lt;&gt;"",15-_xlfn.DAYS(NOW(),S325),"")</f>
        <v/>
      </c>
      <c r="V325" s="15" t="str">
        <f>VLOOKUP(A325,[2]ImportationMaterialProgrammingE!B$4:X$400,23,0)</f>
        <v/>
      </c>
      <c r="AA325" s="24"/>
      <c r="AB325" s="24"/>
      <c r="AC325" s="24"/>
      <c r="AD325" s="24"/>
    </row>
    <row r="326" spans="1:30" x14ac:dyDescent="0.25">
      <c r="A326" s="26">
        <v>80535008</v>
      </c>
      <c r="B326" s="27" t="s">
        <v>371</v>
      </c>
      <c r="C326" s="27" t="s">
        <v>320</v>
      </c>
      <c r="D326" s="15">
        <f>VLOOKUP(C326,[1]CC!D$3:P$20,12,0)</f>
        <v>44616</v>
      </c>
      <c r="E326" s="16" t="str">
        <f>VLOOKUP(A326,[2]ImportationMaterialProgrammingE!B$4:C$400,2,0)</f>
        <v xml:space="preserve">540201604 </v>
      </c>
      <c r="F326" s="3" t="s">
        <v>446</v>
      </c>
      <c r="G326" s="17">
        <f t="shared" ca="1" si="15"/>
        <v>90</v>
      </c>
      <c r="I326" s="15" t="str">
        <f>IF(VLOOKUP(A326,[2]ImportationMaterialProgrammingE!B$4:Y$400,24,0)&lt;&gt;"","Sim","Não")</f>
        <v>Não</v>
      </c>
      <c r="J326" s="15" t="str">
        <f>IF(VLOOKUP(A326,[2]ImportationMaterialProgrammingE!B$4:X$400,23,0)="DTA TRANSP",VLOOKUP(A326,[2]ImportationMaterialProgrammingE!B$4:V$400,21,0),"")</f>
        <v/>
      </c>
      <c r="K326" s="15" t="str">
        <f>IF(VLOOKUP(A326,[2]ImportationMaterialProgrammingE!B$4:Y$400,24,0)=0,"",VLOOKUP(A326,[2]ImportationMaterialProgrammingE!B$4:Y$400,24,0))</f>
        <v/>
      </c>
      <c r="M326" s="3" t="str">
        <f t="shared" si="16"/>
        <v/>
      </c>
      <c r="P326" s="16" t="str">
        <f>VLOOKUP(A326,[2]ImportationMaterialProgrammingE!B$4:AN$400,39,0)</f>
        <v xml:space="preserve">          </v>
      </c>
      <c r="R326" s="17" t="str">
        <f>VLOOKUP(A326,[2]ImportationMaterialProgrammingE!B$4:F$400,5,0)</f>
        <v/>
      </c>
      <c r="T326" s="18" t="str">
        <f t="shared" ca="1" si="17"/>
        <v/>
      </c>
      <c r="V326" s="15" t="str">
        <f>VLOOKUP(A326,[2]ImportationMaterialProgrammingE!B$4:X$400,23,0)</f>
        <v/>
      </c>
      <c r="AA326" s="24"/>
      <c r="AB326" s="24"/>
      <c r="AC326" s="24"/>
      <c r="AD326" s="24"/>
    </row>
    <row r="327" spans="1:30" x14ac:dyDescent="0.25">
      <c r="A327" s="26">
        <v>80535010</v>
      </c>
      <c r="B327" s="27" t="s">
        <v>372</v>
      </c>
      <c r="C327" s="27" t="s">
        <v>320</v>
      </c>
      <c r="D327" s="15">
        <f>VLOOKUP(C327,[1]CC!D$3:P$20,12,0)</f>
        <v>44616</v>
      </c>
      <c r="E327" s="16" t="str">
        <f>VLOOKUP(A327,[2]ImportationMaterialProgrammingE!B$4:C$400,2,0)</f>
        <v xml:space="preserve">540201606 </v>
      </c>
      <c r="F327" s="3" t="s">
        <v>446</v>
      </c>
      <c r="G327" s="17">
        <f t="shared" ca="1" si="15"/>
        <v>90</v>
      </c>
      <c r="I327" s="15" t="str">
        <f>IF(VLOOKUP(A327,[2]ImportationMaterialProgrammingE!B$4:Y$400,24,0)&lt;&gt;"","Sim","Não")</f>
        <v>Não</v>
      </c>
      <c r="J327" s="15" t="str">
        <f>IF(VLOOKUP(A327,[2]ImportationMaterialProgrammingE!B$4:X$400,23,0)="DTA TRANSP",VLOOKUP(A327,[2]ImportationMaterialProgrammingE!B$4:V$400,21,0),"")</f>
        <v/>
      </c>
      <c r="K327" s="15" t="str">
        <f>IF(VLOOKUP(A327,[2]ImportationMaterialProgrammingE!B$4:Y$400,24,0)=0,"",VLOOKUP(A327,[2]ImportationMaterialProgrammingE!B$4:Y$400,24,0))</f>
        <v/>
      </c>
      <c r="M327" s="3" t="str">
        <f t="shared" si="16"/>
        <v/>
      </c>
      <c r="P327" s="16" t="str">
        <f>VLOOKUP(A327,[2]ImportationMaterialProgrammingE!B$4:AN$400,39,0)</f>
        <v xml:space="preserve">          </v>
      </c>
      <c r="R327" s="17" t="str">
        <f>VLOOKUP(A327,[2]ImportationMaterialProgrammingE!B$4:F$400,5,0)</f>
        <v/>
      </c>
      <c r="T327" s="18" t="str">
        <f t="shared" ca="1" si="17"/>
        <v/>
      </c>
      <c r="V327" s="15" t="str">
        <f>VLOOKUP(A327,[2]ImportationMaterialProgrammingE!B$4:X$400,23,0)</f>
        <v/>
      </c>
      <c r="AA327" s="24"/>
      <c r="AB327" s="24"/>
      <c r="AC327" s="24"/>
      <c r="AD327" s="24"/>
    </row>
    <row r="328" spans="1:30" x14ac:dyDescent="0.25">
      <c r="A328" s="26">
        <v>80535018</v>
      </c>
      <c r="B328" s="27" t="s">
        <v>373</v>
      </c>
      <c r="C328" s="27" t="s">
        <v>320</v>
      </c>
      <c r="D328" s="15">
        <f>VLOOKUP(C328,[1]CC!D$3:P$20,12,0)</f>
        <v>44616</v>
      </c>
      <c r="E328" s="16" t="str">
        <f>VLOOKUP(A328,[2]ImportationMaterialProgrammingE!B$4:C$400,2,0)</f>
        <v xml:space="preserve">540201610 </v>
      </c>
      <c r="F328" s="3" t="s">
        <v>446</v>
      </c>
      <c r="G328" s="17">
        <f t="shared" ca="1" si="15"/>
        <v>90</v>
      </c>
      <c r="I328" s="15" t="str">
        <f>IF(VLOOKUP(A328,[2]ImportationMaterialProgrammingE!B$4:Y$400,24,0)&lt;&gt;"","Sim","Não")</f>
        <v>Não</v>
      </c>
      <c r="J328" s="15" t="str">
        <f>IF(VLOOKUP(A328,[2]ImportationMaterialProgrammingE!B$4:X$400,23,0)="DTA TRANSP",VLOOKUP(A328,[2]ImportationMaterialProgrammingE!B$4:V$400,21,0),"")</f>
        <v/>
      </c>
      <c r="K328" s="15" t="str">
        <f>IF(VLOOKUP(A328,[2]ImportationMaterialProgrammingE!B$4:Y$400,24,0)=0,"",VLOOKUP(A328,[2]ImportationMaterialProgrammingE!B$4:Y$400,24,0))</f>
        <v/>
      </c>
      <c r="M328" s="3" t="str">
        <f t="shared" si="16"/>
        <v/>
      </c>
      <c r="P328" s="16" t="str">
        <f>VLOOKUP(A328,[2]ImportationMaterialProgrammingE!B$4:AN$400,39,0)</f>
        <v xml:space="preserve">          </v>
      </c>
      <c r="R328" s="17" t="str">
        <f>VLOOKUP(A328,[2]ImportationMaterialProgrammingE!B$4:F$400,5,0)</f>
        <v/>
      </c>
      <c r="T328" s="18" t="str">
        <f t="shared" ca="1" si="17"/>
        <v/>
      </c>
      <c r="V328" s="15" t="str">
        <f>VLOOKUP(A328,[2]ImportationMaterialProgrammingE!B$4:X$400,23,0)</f>
        <v>SBL</v>
      </c>
      <c r="AA328" s="24"/>
      <c r="AB328" s="24"/>
      <c r="AC328" s="24"/>
      <c r="AD328" s="24"/>
    </row>
    <row r="329" spans="1:30" x14ac:dyDescent="0.25">
      <c r="A329" s="26">
        <v>80535025</v>
      </c>
      <c r="B329" s="27" t="s">
        <v>374</v>
      </c>
      <c r="C329" s="27" t="s">
        <v>320</v>
      </c>
      <c r="D329" s="15">
        <f>VLOOKUP(C329,[1]CC!D$3:P$20,12,0)</f>
        <v>44616</v>
      </c>
      <c r="E329" s="16" t="str">
        <f>VLOOKUP(A329,[2]ImportationMaterialProgrammingE!B$4:C$400,2,0)</f>
        <v xml:space="preserve">540201612 </v>
      </c>
      <c r="F329" s="3" t="s">
        <v>446</v>
      </c>
      <c r="G329" s="17">
        <f t="shared" ca="1" si="15"/>
        <v>90</v>
      </c>
      <c r="I329" s="15" t="str">
        <f>IF(VLOOKUP(A329,[2]ImportationMaterialProgrammingE!B$4:Y$400,24,0)&lt;&gt;"","Sim","Não")</f>
        <v>Não</v>
      </c>
      <c r="J329" s="15" t="str">
        <f>IF(VLOOKUP(A329,[2]ImportationMaterialProgrammingE!B$4:X$400,23,0)="DTA TRANSP",VLOOKUP(A329,[2]ImportationMaterialProgrammingE!B$4:V$400,21,0),"")</f>
        <v/>
      </c>
      <c r="K329" s="15" t="str">
        <f>IF(VLOOKUP(A329,[2]ImportationMaterialProgrammingE!B$4:Y$400,24,0)=0,"",VLOOKUP(A329,[2]ImportationMaterialProgrammingE!B$4:Y$400,24,0))</f>
        <v/>
      </c>
      <c r="M329" s="3" t="str">
        <f t="shared" si="16"/>
        <v/>
      </c>
      <c r="P329" s="16" t="str">
        <f>VLOOKUP(A329,[2]ImportationMaterialProgrammingE!B$4:AN$400,39,0)</f>
        <v xml:space="preserve">          </v>
      </c>
      <c r="R329" s="17" t="str">
        <f>VLOOKUP(A329,[2]ImportationMaterialProgrammingE!B$4:F$400,5,0)</f>
        <v/>
      </c>
      <c r="T329" s="18" t="str">
        <f t="shared" ca="1" si="17"/>
        <v/>
      </c>
      <c r="V329" s="15" t="str">
        <f>VLOOKUP(A329,[2]ImportationMaterialProgrammingE!B$4:X$400,23,0)</f>
        <v/>
      </c>
      <c r="AA329" s="24"/>
      <c r="AB329" s="24"/>
      <c r="AC329" s="24"/>
      <c r="AD329" s="24"/>
    </row>
    <row r="330" spans="1:30" x14ac:dyDescent="0.25">
      <c r="A330" s="26">
        <v>80535027</v>
      </c>
      <c r="B330" s="27" t="s">
        <v>375</v>
      </c>
      <c r="C330" s="27" t="s">
        <v>320</v>
      </c>
      <c r="D330" s="15">
        <f>VLOOKUP(C330,[1]CC!D$3:P$20,12,0)</f>
        <v>44616</v>
      </c>
      <c r="E330" s="16" t="str">
        <f>VLOOKUP(A330,[2]ImportationMaterialProgrammingE!B$4:C$400,2,0)</f>
        <v xml:space="preserve">540201614 </v>
      </c>
      <c r="F330" s="3" t="s">
        <v>446</v>
      </c>
      <c r="G330" s="17">
        <f t="shared" ca="1" si="15"/>
        <v>90</v>
      </c>
      <c r="I330" s="15" t="str">
        <f>IF(VLOOKUP(A330,[2]ImportationMaterialProgrammingE!B$4:Y$400,24,0)&lt;&gt;"","Sim","Não")</f>
        <v>Não</v>
      </c>
      <c r="J330" s="15" t="str">
        <f>IF(VLOOKUP(A330,[2]ImportationMaterialProgrammingE!B$4:X$400,23,0)="DTA TRANSP",VLOOKUP(A330,[2]ImportationMaterialProgrammingE!B$4:V$400,21,0),"")</f>
        <v/>
      </c>
      <c r="K330" s="15" t="str">
        <f>IF(VLOOKUP(A330,[2]ImportationMaterialProgrammingE!B$4:Y$400,24,0)=0,"",VLOOKUP(A330,[2]ImportationMaterialProgrammingE!B$4:Y$400,24,0))</f>
        <v/>
      </c>
      <c r="M330" s="3" t="str">
        <f t="shared" si="16"/>
        <v/>
      </c>
      <c r="P330" s="16" t="str">
        <f>VLOOKUP(A330,[2]ImportationMaterialProgrammingE!B$4:AN$400,39,0)</f>
        <v xml:space="preserve">          </v>
      </c>
      <c r="R330" s="17" t="str">
        <f>VLOOKUP(A330,[2]ImportationMaterialProgrammingE!B$4:F$400,5,0)</f>
        <v/>
      </c>
      <c r="T330" s="18" t="str">
        <f t="shared" ca="1" si="17"/>
        <v/>
      </c>
      <c r="V330" s="15" t="str">
        <f>VLOOKUP(A330,[2]ImportationMaterialProgrammingE!B$4:X$400,23,0)</f>
        <v/>
      </c>
      <c r="AA330" s="24"/>
      <c r="AB330" s="24"/>
      <c r="AC330" s="24"/>
      <c r="AD330" s="24"/>
    </row>
    <row r="331" spans="1:30" x14ac:dyDescent="0.25">
      <c r="A331" s="26">
        <v>80535032</v>
      </c>
      <c r="B331" s="27" t="s">
        <v>376</v>
      </c>
      <c r="C331" s="27" t="s">
        <v>320</v>
      </c>
      <c r="D331" s="15">
        <f>VLOOKUP(C331,[1]CC!D$3:P$20,12,0)</f>
        <v>44616</v>
      </c>
      <c r="E331" s="16" t="str">
        <f>VLOOKUP(A331,[2]ImportationMaterialProgrammingE!B$4:C$400,2,0)</f>
        <v xml:space="preserve">540201616 </v>
      </c>
      <c r="F331" s="3" t="s">
        <v>446</v>
      </c>
      <c r="G331" s="17">
        <f t="shared" ca="1" si="15"/>
        <v>90</v>
      </c>
      <c r="I331" s="15" t="str">
        <f>IF(VLOOKUP(A331,[2]ImportationMaterialProgrammingE!B$4:Y$400,24,0)&lt;&gt;"","Sim","Não")</f>
        <v>Não</v>
      </c>
      <c r="J331" s="15" t="str">
        <f>IF(VLOOKUP(A331,[2]ImportationMaterialProgrammingE!B$4:X$400,23,0)="DTA TRANSP",VLOOKUP(A331,[2]ImportationMaterialProgrammingE!B$4:V$400,21,0),"")</f>
        <v/>
      </c>
      <c r="K331" s="15" t="str">
        <f>IF(VLOOKUP(A331,[2]ImportationMaterialProgrammingE!B$4:Y$400,24,0)=0,"",VLOOKUP(A331,[2]ImportationMaterialProgrammingE!B$4:Y$400,24,0))</f>
        <v/>
      </c>
      <c r="M331" s="3" t="str">
        <f t="shared" si="16"/>
        <v/>
      </c>
      <c r="P331" s="16" t="str">
        <f>VLOOKUP(A331,[2]ImportationMaterialProgrammingE!B$4:AN$400,39,0)</f>
        <v xml:space="preserve">          </v>
      </c>
      <c r="R331" s="17" t="str">
        <f>VLOOKUP(A331,[2]ImportationMaterialProgrammingE!B$4:F$400,5,0)</f>
        <v/>
      </c>
      <c r="T331" s="18" t="str">
        <f t="shared" ca="1" si="17"/>
        <v/>
      </c>
      <c r="V331" s="15" t="str">
        <f>VLOOKUP(A331,[2]ImportationMaterialProgrammingE!B$4:X$400,23,0)</f>
        <v>SBL</v>
      </c>
      <c r="AA331" s="24"/>
      <c r="AB331" s="24"/>
      <c r="AC331" s="24"/>
      <c r="AD331" s="24"/>
    </row>
    <row r="332" spans="1:30" x14ac:dyDescent="0.25">
      <c r="A332" s="26">
        <v>80535040</v>
      </c>
      <c r="B332" s="27" t="s">
        <v>377</v>
      </c>
      <c r="C332" s="27" t="s">
        <v>320</v>
      </c>
      <c r="D332" s="15">
        <f>VLOOKUP(C332,[1]CC!D$3:P$20,12,0)</f>
        <v>44616</v>
      </c>
      <c r="E332" s="16" t="str">
        <f>VLOOKUP(A332,[2]ImportationMaterialProgrammingE!B$4:C$400,2,0)</f>
        <v xml:space="preserve">540201617 </v>
      </c>
      <c r="F332" s="3" t="s">
        <v>446</v>
      </c>
      <c r="G332" s="17">
        <f t="shared" ca="1" si="15"/>
        <v>90</v>
      </c>
      <c r="I332" s="15" t="str">
        <f>IF(VLOOKUP(A332,[2]ImportationMaterialProgrammingE!B$4:Y$400,24,0)&lt;&gt;"","Sim","Não")</f>
        <v>Não</v>
      </c>
      <c r="J332" s="15" t="str">
        <f>IF(VLOOKUP(A332,[2]ImportationMaterialProgrammingE!B$4:X$400,23,0)="DTA TRANSP",VLOOKUP(A332,[2]ImportationMaterialProgrammingE!B$4:V$400,21,0),"")</f>
        <v/>
      </c>
      <c r="K332" s="15" t="str">
        <f>IF(VLOOKUP(A332,[2]ImportationMaterialProgrammingE!B$4:Y$400,24,0)=0,"",VLOOKUP(A332,[2]ImportationMaterialProgrammingE!B$4:Y$400,24,0))</f>
        <v/>
      </c>
      <c r="M332" s="3" t="str">
        <f t="shared" si="16"/>
        <v/>
      </c>
      <c r="P332" s="16" t="str">
        <f>VLOOKUP(A332,[2]ImportationMaterialProgrammingE!B$4:AN$400,39,0)</f>
        <v xml:space="preserve">          </v>
      </c>
      <c r="R332" s="17" t="str">
        <f>VLOOKUP(A332,[2]ImportationMaterialProgrammingE!B$4:F$400,5,0)</f>
        <v/>
      </c>
      <c r="T332" s="18" t="str">
        <f t="shared" ca="1" si="17"/>
        <v/>
      </c>
      <c r="V332" s="15" t="str">
        <f>VLOOKUP(A332,[2]ImportationMaterialProgrammingE!B$4:X$400,23,0)</f>
        <v>SBL</v>
      </c>
      <c r="AA332" s="24"/>
      <c r="AB332" s="24"/>
      <c r="AC332" s="24"/>
      <c r="AD332" s="24"/>
    </row>
    <row r="333" spans="1:30" x14ac:dyDescent="0.25">
      <c r="A333" s="26">
        <v>80535041</v>
      </c>
      <c r="B333" s="27" t="s">
        <v>378</v>
      </c>
      <c r="C333" s="27" t="s">
        <v>320</v>
      </c>
      <c r="D333" s="15">
        <f>VLOOKUP(C333,[1]CC!D$3:P$20,12,0)</f>
        <v>44616</v>
      </c>
      <c r="E333" s="16" t="str">
        <f>VLOOKUP(A333,[2]ImportationMaterialProgrammingE!B$4:C$400,2,0)</f>
        <v xml:space="preserve">540201618 </v>
      </c>
      <c r="F333" s="3" t="s">
        <v>446</v>
      </c>
      <c r="G333" s="17">
        <f t="shared" ca="1" si="15"/>
        <v>90</v>
      </c>
      <c r="I333" s="15" t="str">
        <f>IF(VLOOKUP(A333,[2]ImportationMaterialProgrammingE!B$4:Y$400,24,0)&lt;&gt;"","Sim","Não")</f>
        <v>Não</v>
      </c>
      <c r="J333" s="15" t="str">
        <f>IF(VLOOKUP(A333,[2]ImportationMaterialProgrammingE!B$4:X$400,23,0)="DTA TRANSP",VLOOKUP(A333,[2]ImportationMaterialProgrammingE!B$4:V$400,21,0),"")</f>
        <v/>
      </c>
      <c r="K333" s="15" t="str">
        <f>IF(VLOOKUP(A333,[2]ImportationMaterialProgrammingE!B$4:Y$400,24,0)=0,"",VLOOKUP(A333,[2]ImportationMaterialProgrammingE!B$4:Y$400,24,0))</f>
        <v/>
      </c>
      <c r="M333" s="3" t="str">
        <f t="shared" si="16"/>
        <v/>
      </c>
      <c r="P333" s="16" t="str">
        <f>VLOOKUP(A333,[2]ImportationMaterialProgrammingE!B$4:AN$400,39,0)</f>
        <v xml:space="preserve">          </v>
      </c>
      <c r="R333" s="17" t="str">
        <f>VLOOKUP(A333,[2]ImportationMaterialProgrammingE!B$4:F$400,5,0)</f>
        <v/>
      </c>
      <c r="T333" s="18" t="str">
        <f t="shared" ca="1" si="17"/>
        <v/>
      </c>
      <c r="V333" s="15" t="str">
        <f>VLOOKUP(A333,[2]ImportationMaterialProgrammingE!B$4:X$400,23,0)</f>
        <v>SBL</v>
      </c>
      <c r="AA333" s="24"/>
      <c r="AB333" s="24"/>
      <c r="AC333" s="24"/>
      <c r="AD333" s="24"/>
    </row>
    <row r="334" spans="1:30" x14ac:dyDescent="0.25">
      <c r="A334" s="26">
        <v>80535043</v>
      </c>
      <c r="B334" s="27" t="s">
        <v>379</v>
      </c>
      <c r="C334" s="27" t="s">
        <v>320</v>
      </c>
      <c r="D334" s="15">
        <f>VLOOKUP(C334,[1]CC!D$3:P$20,12,0)</f>
        <v>44616</v>
      </c>
      <c r="E334" s="16" t="str">
        <f>VLOOKUP(A334,[2]ImportationMaterialProgrammingE!B$4:C$400,2,0)</f>
        <v xml:space="preserve">540201527 </v>
      </c>
      <c r="F334" s="3" t="s">
        <v>446</v>
      </c>
      <c r="G334" s="17">
        <f t="shared" ca="1" si="15"/>
        <v>90</v>
      </c>
      <c r="I334" s="15" t="str">
        <f>IF(VLOOKUP(A334,[2]ImportationMaterialProgrammingE!B$4:Y$400,24,0)&lt;&gt;"","Sim","Não")</f>
        <v>Não</v>
      </c>
      <c r="J334" s="15" t="str">
        <f>IF(VLOOKUP(A334,[2]ImportationMaterialProgrammingE!B$4:X$400,23,0)="DTA TRANSP",VLOOKUP(A334,[2]ImportationMaterialProgrammingE!B$4:V$400,21,0),"")</f>
        <v/>
      </c>
      <c r="K334" s="15" t="str">
        <f>IF(VLOOKUP(A334,[2]ImportationMaterialProgrammingE!B$4:Y$400,24,0)=0,"",VLOOKUP(A334,[2]ImportationMaterialProgrammingE!B$4:Y$400,24,0))</f>
        <v/>
      </c>
      <c r="M334" s="3" t="str">
        <f t="shared" si="16"/>
        <v/>
      </c>
      <c r="P334" s="16" t="str">
        <f>VLOOKUP(A334,[2]ImportationMaterialProgrammingE!B$4:AN$400,39,0)</f>
        <v xml:space="preserve">          </v>
      </c>
      <c r="R334" s="17" t="str">
        <f>VLOOKUP(A334,[2]ImportationMaterialProgrammingE!B$4:F$400,5,0)</f>
        <v/>
      </c>
      <c r="T334" s="18" t="str">
        <f t="shared" ca="1" si="17"/>
        <v/>
      </c>
      <c r="V334" s="15" t="str">
        <f>VLOOKUP(A334,[2]ImportationMaterialProgrammingE!B$4:X$400,23,0)</f>
        <v/>
      </c>
      <c r="AA334" s="24"/>
      <c r="AB334" s="24"/>
      <c r="AC334" s="24"/>
      <c r="AD334" s="24"/>
    </row>
    <row r="335" spans="1:30" x14ac:dyDescent="0.25">
      <c r="A335" s="26">
        <v>80535047</v>
      </c>
      <c r="B335" s="27" t="s">
        <v>380</v>
      </c>
      <c r="C335" s="27" t="s">
        <v>320</v>
      </c>
      <c r="D335" s="15">
        <f>VLOOKUP(C335,[1]CC!D$3:P$20,12,0)</f>
        <v>44616</v>
      </c>
      <c r="E335" s="16" t="str">
        <f>VLOOKUP(A335,[2]ImportationMaterialProgrammingE!B$4:C$400,2,0)</f>
        <v xml:space="preserve">540201512 </v>
      </c>
      <c r="F335" s="3" t="s">
        <v>446</v>
      </c>
      <c r="G335" s="17">
        <f t="shared" ca="1" si="15"/>
        <v>90</v>
      </c>
      <c r="I335" s="15" t="str">
        <f>IF(VLOOKUP(A335,[2]ImportationMaterialProgrammingE!B$4:Y$400,24,0)&lt;&gt;"","Sim","Não")</f>
        <v>Não</v>
      </c>
      <c r="J335" s="15" t="str">
        <f>IF(VLOOKUP(A335,[2]ImportationMaterialProgrammingE!B$4:X$400,23,0)="DTA TRANSP",VLOOKUP(A335,[2]ImportationMaterialProgrammingE!B$4:V$400,21,0),"")</f>
        <v/>
      </c>
      <c r="K335" s="15" t="str">
        <f>IF(VLOOKUP(A335,[2]ImportationMaterialProgrammingE!B$4:Y$400,24,0)=0,"",VLOOKUP(A335,[2]ImportationMaterialProgrammingE!B$4:Y$400,24,0))</f>
        <v/>
      </c>
      <c r="M335" s="3" t="str">
        <f t="shared" si="16"/>
        <v/>
      </c>
      <c r="P335" s="16" t="str">
        <f>VLOOKUP(A335,[2]ImportationMaterialProgrammingE!B$4:AN$400,39,0)</f>
        <v xml:space="preserve">          </v>
      </c>
      <c r="R335" s="17" t="str">
        <f>VLOOKUP(A335,[2]ImportationMaterialProgrammingE!B$4:F$400,5,0)</f>
        <v/>
      </c>
      <c r="T335" s="18" t="str">
        <f t="shared" ca="1" si="17"/>
        <v/>
      </c>
      <c r="V335" s="15" t="str">
        <f>VLOOKUP(A335,[2]ImportationMaterialProgrammingE!B$4:X$400,23,0)</f>
        <v/>
      </c>
      <c r="AA335" s="24"/>
      <c r="AB335" s="24"/>
      <c r="AC335" s="24"/>
      <c r="AD335" s="24"/>
    </row>
    <row r="336" spans="1:30" x14ac:dyDescent="0.25">
      <c r="A336" s="26">
        <v>80535053</v>
      </c>
      <c r="B336" s="27" t="s">
        <v>381</v>
      </c>
      <c r="C336" s="27" t="s">
        <v>320</v>
      </c>
      <c r="D336" s="15">
        <f>VLOOKUP(C336,[1]CC!D$3:P$20,12,0)</f>
        <v>44616</v>
      </c>
      <c r="E336" s="16" t="str">
        <f>VLOOKUP(A336,[2]ImportationMaterialProgrammingE!B$4:C$400,2,0)</f>
        <v xml:space="preserve">540201516 </v>
      </c>
      <c r="F336" s="3" t="s">
        <v>446</v>
      </c>
      <c r="G336" s="17">
        <f t="shared" ca="1" si="15"/>
        <v>90</v>
      </c>
      <c r="I336" s="15" t="str">
        <f>IF(VLOOKUP(A336,[2]ImportationMaterialProgrammingE!B$4:Y$400,24,0)&lt;&gt;"","Sim","Não")</f>
        <v>Não</v>
      </c>
      <c r="J336" s="15" t="str">
        <f>IF(VLOOKUP(A336,[2]ImportationMaterialProgrammingE!B$4:X$400,23,0)="DTA TRANSP",VLOOKUP(A336,[2]ImportationMaterialProgrammingE!B$4:V$400,21,0),"")</f>
        <v/>
      </c>
      <c r="K336" s="15" t="str">
        <f>IF(VLOOKUP(A336,[2]ImportationMaterialProgrammingE!B$4:Y$400,24,0)=0,"",VLOOKUP(A336,[2]ImportationMaterialProgrammingE!B$4:Y$400,24,0))</f>
        <v/>
      </c>
      <c r="M336" s="3" t="str">
        <f t="shared" si="16"/>
        <v/>
      </c>
      <c r="P336" s="16" t="str">
        <f>VLOOKUP(A336,[2]ImportationMaterialProgrammingE!B$4:AN$400,39,0)</f>
        <v xml:space="preserve">          </v>
      </c>
      <c r="R336" s="17" t="str">
        <f>VLOOKUP(A336,[2]ImportationMaterialProgrammingE!B$4:F$400,5,0)</f>
        <v/>
      </c>
      <c r="T336" s="18" t="str">
        <f t="shared" ca="1" si="17"/>
        <v/>
      </c>
      <c r="V336" s="15" t="str">
        <f>VLOOKUP(A336,[2]ImportationMaterialProgrammingE!B$4:X$400,23,0)</f>
        <v>SBL</v>
      </c>
      <c r="AA336" s="24"/>
      <c r="AB336" s="24"/>
      <c r="AC336" s="24"/>
      <c r="AD336" s="24"/>
    </row>
    <row r="337" spans="1:30" x14ac:dyDescent="0.25">
      <c r="A337" s="26">
        <v>80535066</v>
      </c>
      <c r="B337" s="27" t="s">
        <v>382</v>
      </c>
      <c r="C337" s="27" t="s">
        <v>320</v>
      </c>
      <c r="D337" s="15">
        <f>VLOOKUP(C337,[1]CC!D$3:P$20,12,0)</f>
        <v>44616</v>
      </c>
      <c r="E337" s="16" t="str">
        <f>VLOOKUP(A337,[2]ImportationMaterialProgrammingE!B$4:C$400,2,0)</f>
        <v xml:space="preserve">540201607 </v>
      </c>
      <c r="F337" s="3" t="s">
        <v>446</v>
      </c>
      <c r="G337" s="17">
        <f t="shared" ca="1" si="15"/>
        <v>90</v>
      </c>
      <c r="I337" s="15" t="str">
        <f>IF(VLOOKUP(A337,[2]ImportationMaterialProgrammingE!B$4:Y$400,24,0)&lt;&gt;"","Sim","Não")</f>
        <v>Não</v>
      </c>
      <c r="J337" s="15" t="str">
        <f>IF(VLOOKUP(A337,[2]ImportationMaterialProgrammingE!B$4:X$400,23,0)="DTA TRANSP",VLOOKUP(A337,[2]ImportationMaterialProgrammingE!B$4:V$400,21,0),"")</f>
        <v/>
      </c>
      <c r="K337" s="15" t="str">
        <f>IF(VLOOKUP(A337,[2]ImportationMaterialProgrammingE!B$4:Y$400,24,0)=0,"",VLOOKUP(A337,[2]ImportationMaterialProgrammingE!B$4:Y$400,24,0))</f>
        <v/>
      </c>
      <c r="M337" s="3" t="str">
        <f t="shared" si="16"/>
        <v/>
      </c>
      <c r="P337" s="16" t="str">
        <f>VLOOKUP(A337,[2]ImportationMaterialProgrammingE!B$4:AN$400,39,0)</f>
        <v xml:space="preserve">          </v>
      </c>
      <c r="R337" s="17" t="str">
        <f>VLOOKUP(A337,[2]ImportationMaterialProgrammingE!B$4:F$400,5,0)</f>
        <v/>
      </c>
      <c r="T337" s="18" t="str">
        <f t="shared" ca="1" si="17"/>
        <v/>
      </c>
      <c r="V337" s="15" t="str">
        <f>VLOOKUP(A337,[2]ImportationMaterialProgrammingE!B$4:X$400,23,0)</f>
        <v/>
      </c>
      <c r="AA337" s="24"/>
      <c r="AB337" s="24"/>
      <c r="AC337" s="24"/>
      <c r="AD337" s="24"/>
    </row>
    <row r="338" spans="1:30" x14ac:dyDescent="0.25">
      <c r="A338" s="26">
        <v>80535067</v>
      </c>
      <c r="B338" s="27" t="s">
        <v>383</v>
      </c>
      <c r="C338" s="27" t="s">
        <v>320</v>
      </c>
      <c r="D338" s="15">
        <f>VLOOKUP(C338,[1]CC!D$3:P$20,12,0)</f>
        <v>44616</v>
      </c>
      <c r="E338" s="16" t="str">
        <f>VLOOKUP(A338,[2]ImportationMaterialProgrammingE!B$4:C$400,2,0)</f>
        <v xml:space="preserve">540201608 </v>
      </c>
      <c r="F338" s="3" t="s">
        <v>446</v>
      </c>
      <c r="G338" s="17">
        <f t="shared" ca="1" si="15"/>
        <v>90</v>
      </c>
      <c r="I338" s="15" t="str">
        <f>IF(VLOOKUP(A338,[2]ImportationMaterialProgrammingE!B$4:Y$400,24,0)&lt;&gt;"","Sim","Não")</f>
        <v>Não</v>
      </c>
      <c r="J338" s="15" t="str">
        <f>IF(VLOOKUP(A338,[2]ImportationMaterialProgrammingE!B$4:X$400,23,0)="DTA TRANSP",VLOOKUP(A338,[2]ImportationMaterialProgrammingE!B$4:V$400,21,0),"")</f>
        <v/>
      </c>
      <c r="K338" s="15" t="str">
        <f>IF(VLOOKUP(A338,[2]ImportationMaterialProgrammingE!B$4:Y$400,24,0)=0,"",VLOOKUP(A338,[2]ImportationMaterialProgrammingE!B$4:Y$400,24,0))</f>
        <v/>
      </c>
      <c r="M338" s="3" t="str">
        <f t="shared" si="16"/>
        <v/>
      </c>
      <c r="P338" s="16" t="str">
        <f>VLOOKUP(A338,[2]ImportationMaterialProgrammingE!B$4:AN$400,39,0)</f>
        <v xml:space="preserve">          </v>
      </c>
      <c r="R338" s="17" t="str">
        <f>VLOOKUP(A338,[2]ImportationMaterialProgrammingE!B$4:F$400,5,0)</f>
        <v/>
      </c>
      <c r="T338" s="18" t="str">
        <f t="shared" ca="1" si="17"/>
        <v/>
      </c>
      <c r="V338" s="15" t="str">
        <f>VLOOKUP(A338,[2]ImportationMaterialProgrammingE!B$4:X$400,23,0)</f>
        <v/>
      </c>
      <c r="AA338" s="24"/>
      <c r="AB338" s="24"/>
      <c r="AC338" s="24"/>
      <c r="AD338" s="24"/>
    </row>
    <row r="339" spans="1:30" x14ac:dyDescent="0.25">
      <c r="A339" s="26">
        <v>80535118</v>
      </c>
      <c r="B339" s="27" t="s">
        <v>384</v>
      </c>
      <c r="C339" s="27" t="s">
        <v>320</v>
      </c>
      <c r="D339" s="15">
        <f>VLOOKUP(C339,[1]CC!D$3:P$20,12,0)</f>
        <v>44616</v>
      </c>
      <c r="E339" s="16" t="str">
        <f>VLOOKUP(A339,[2]ImportationMaterialProgrammingE!B$4:C$400,2,0)</f>
        <v xml:space="preserve">540201517 </v>
      </c>
      <c r="F339" s="3" t="s">
        <v>446</v>
      </c>
      <c r="G339" s="17">
        <f t="shared" ca="1" si="15"/>
        <v>90</v>
      </c>
      <c r="I339" s="15" t="str">
        <f>IF(VLOOKUP(A339,[2]ImportationMaterialProgrammingE!B$4:Y$400,24,0)&lt;&gt;"","Sim","Não")</f>
        <v>Não</v>
      </c>
      <c r="J339" s="15" t="str">
        <f>IF(VLOOKUP(A339,[2]ImportationMaterialProgrammingE!B$4:X$400,23,0)="DTA TRANSP",VLOOKUP(A339,[2]ImportationMaterialProgrammingE!B$4:V$400,21,0),"")</f>
        <v/>
      </c>
      <c r="K339" s="15" t="str">
        <f>IF(VLOOKUP(A339,[2]ImportationMaterialProgrammingE!B$4:Y$400,24,0)=0,"",VLOOKUP(A339,[2]ImportationMaterialProgrammingE!B$4:Y$400,24,0))</f>
        <v/>
      </c>
      <c r="M339" s="3" t="str">
        <f t="shared" si="16"/>
        <v/>
      </c>
      <c r="P339" s="16" t="str">
        <f>VLOOKUP(A339,[2]ImportationMaterialProgrammingE!B$4:AN$400,39,0)</f>
        <v xml:space="preserve">          </v>
      </c>
      <c r="R339" s="17" t="str">
        <f>VLOOKUP(A339,[2]ImportationMaterialProgrammingE!B$4:F$400,5,0)</f>
        <v/>
      </c>
      <c r="T339" s="18" t="str">
        <f t="shared" ca="1" si="17"/>
        <v/>
      </c>
      <c r="V339" s="15" t="str">
        <f>VLOOKUP(A339,[2]ImportationMaterialProgrammingE!B$4:X$400,23,0)</f>
        <v/>
      </c>
      <c r="AA339" s="24"/>
      <c r="AB339" s="24"/>
      <c r="AC339" s="24"/>
      <c r="AD339" s="24"/>
    </row>
    <row r="340" spans="1:30" x14ac:dyDescent="0.25">
      <c r="A340" s="26">
        <v>80535123</v>
      </c>
      <c r="B340" s="27" t="s">
        <v>385</v>
      </c>
      <c r="C340" s="27" t="s">
        <v>320</v>
      </c>
      <c r="D340" s="15">
        <f>VLOOKUP(C340,[1]CC!D$3:P$20,12,0)</f>
        <v>44616</v>
      </c>
      <c r="E340" s="16" t="str">
        <f>VLOOKUP(A340,[2]ImportationMaterialProgrammingE!B$4:C$400,2,0)</f>
        <v xml:space="preserve">540201530 </v>
      </c>
      <c r="F340" s="3" t="s">
        <v>446</v>
      </c>
      <c r="G340" s="17">
        <f t="shared" ca="1" si="15"/>
        <v>90</v>
      </c>
      <c r="I340" s="15" t="str">
        <f>IF(VLOOKUP(A340,[2]ImportationMaterialProgrammingE!B$4:Y$400,24,0)&lt;&gt;"","Sim","Não")</f>
        <v>Não</v>
      </c>
      <c r="J340" s="15" t="str">
        <f>IF(VLOOKUP(A340,[2]ImportationMaterialProgrammingE!B$4:X$400,23,0)="DTA TRANSP",VLOOKUP(A340,[2]ImportationMaterialProgrammingE!B$4:V$400,21,0),"")</f>
        <v/>
      </c>
      <c r="K340" s="15" t="str">
        <f>IF(VLOOKUP(A340,[2]ImportationMaterialProgrammingE!B$4:Y$400,24,0)=0,"",VLOOKUP(A340,[2]ImportationMaterialProgrammingE!B$4:Y$400,24,0))</f>
        <v/>
      </c>
      <c r="M340" s="3" t="str">
        <f t="shared" si="16"/>
        <v/>
      </c>
      <c r="P340" s="16" t="str">
        <f>VLOOKUP(A340,[2]ImportationMaterialProgrammingE!B$4:AN$400,39,0)</f>
        <v xml:space="preserve">          </v>
      </c>
      <c r="R340" s="17" t="str">
        <f>VLOOKUP(A340,[2]ImportationMaterialProgrammingE!B$4:F$400,5,0)</f>
        <v/>
      </c>
      <c r="T340" s="18" t="str">
        <f t="shared" ca="1" si="17"/>
        <v/>
      </c>
      <c r="V340" s="15" t="str">
        <f>VLOOKUP(A340,[2]ImportationMaterialProgrammingE!B$4:X$400,23,0)</f>
        <v>SBL</v>
      </c>
      <c r="AA340" s="24"/>
      <c r="AB340" s="24"/>
      <c r="AC340" s="24"/>
      <c r="AD340" s="24"/>
    </row>
    <row r="341" spans="1:30" x14ac:dyDescent="0.25">
      <c r="A341" s="26">
        <v>80535140</v>
      </c>
      <c r="B341" s="27" t="s">
        <v>386</v>
      </c>
      <c r="C341" s="27" t="s">
        <v>320</v>
      </c>
      <c r="D341" s="15">
        <f>VLOOKUP(C341,[1]CC!D$3:P$20,12,0)</f>
        <v>44616</v>
      </c>
      <c r="E341" s="16" t="str">
        <f>VLOOKUP(A341,[2]ImportationMaterialProgrammingE!B$4:C$400,2,0)</f>
        <v xml:space="preserve">540201546 </v>
      </c>
      <c r="F341" s="3" t="s">
        <v>446</v>
      </c>
      <c r="G341" s="17">
        <f t="shared" ca="1" si="15"/>
        <v>90</v>
      </c>
      <c r="I341" s="15" t="str">
        <f>IF(VLOOKUP(A341,[2]ImportationMaterialProgrammingE!B$4:Y$400,24,0)&lt;&gt;"","Sim","Não")</f>
        <v>Não</v>
      </c>
      <c r="J341" s="15" t="str">
        <f>IF(VLOOKUP(A341,[2]ImportationMaterialProgrammingE!B$4:X$400,23,0)="DTA TRANSP",VLOOKUP(A341,[2]ImportationMaterialProgrammingE!B$4:V$400,21,0),"")</f>
        <v/>
      </c>
      <c r="K341" s="15" t="str">
        <f>IF(VLOOKUP(A341,[2]ImportationMaterialProgrammingE!B$4:Y$400,24,0)=0,"",VLOOKUP(A341,[2]ImportationMaterialProgrammingE!B$4:Y$400,24,0))</f>
        <v/>
      </c>
      <c r="M341" s="3" t="str">
        <f t="shared" si="16"/>
        <v/>
      </c>
      <c r="P341" s="16" t="str">
        <f>VLOOKUP(A341,[2]ImportationMaterialProgrammingE!B$4:AN$400,39,0)</f>
        <v xml:space="preserve">          </v>
      </c>
      <c r="R341" s="17" t="str">
        <f>VLOOKUP(A341,[2]ImportationMaterialProgrammingE!B$4:F$400,5,0)</f>
        <v/>
      </c>
      <c r="T341" s="18" t="str">
        <f t="shared" ca="1" si="17"/>
        <v/>
      </c>
      <c r="V341" s="15" t="str">
        <f>VLOOKUP(A341,[2]ImportationMaterialProgrammingE!B$4:X$400,23,0)</f>
        <v>SBL</v>
      </c>
      <c r="AA341" s="24"/>
      <c r="AB341" s="24"/>
      <c r="AC341" s="24"/>
      <c r="AD341" s="24"/>
    </row>
    <row r="342" spans="1:30" x14ac:dyDescent="0.25">
      <c r="A342" s="26">
        <v>80535174</v>
      </c>
      <c r="B342" s="27" t="s">
        <v>387</v>
      </c>
      <c r="C342" s="27" t="s">
        <v>320</v>
      </c>
      <c r="D342" s="15">
        <f>VLOOKUP(C342,[1]CC!D$3:P$20,12,0)</f>
        <v>44616</v>
      </c>
      <c r="E342" s="16" t="str">
        <f>VLOOKUP(A342,[2]ImportationMaterialProgrammingE!B$4:C$400,2,0)</f>
        <v xml:space="preserve">540201547 </v>
      </c>
      <c r="F342" s="3" t="s">
        <v>446</v>
      </c>
      <c r="G342" s="17">
        <f t="shared" ca="1" si="15"/>
        <v>90</v>
      </c>
      <c r="I342" s="15" t="str">
        <f>IF(VLOOKUP(A342,[2]ImportationMaterialProgrammingE!B$4:Y$400,24,0)&lt;&gt;"","Sim","Não")</f>
        <v>Não</v>
      </c>
      <c r="J342" s="15" t="str">
        <f>IF(VLOOKUP(A342,[2]ImportationMaterialProgrammingE!B$4:X$400,23,0)="DTA TRANSP",VLOOKUP(A342,[2]ImportationMaterialProgrammingE!B$4:V$400,21,0),"")</f>
        <v/>
      </c>
      <c r="K342" s="15" t="str">
        <f>IF(VLOOKUP(A342,[2]ImportationMaterialProgrammingE!B$4:Y$400,24,0)=0,"",VLOOKUP(A342,[2]ImportationMaterialProgrammingE!B$4:Y$400,24,0))</f>
        <v/>
      </c>
      <c r="M342" s="3" t="str">
        <f t="shared" si="16"/>
        <v/>
      </c>
      <c r="P342" s="16" t="str">
        <f>VLOOKUP(A342,[2]ImportationMaterialProgrammingE!B$4:AN$400,39,0)</f>
        <v xml:space="preserve">          </v>
      </c>
      <c r="R342" s="17" t="str">
        <f>VLOOKUP(A342,[2]ImportationMaterialProgrammingE!B$4:F$400,5,0)</f>
        <v/>
      </c>
      <c r="T342" s="18" t="str">
        <f t="shared" ca="1" si="17"/>
        <v/>
      </c>
      <c r="V342" s="15" t="str">
        <f>VLOOKUP(A342,[2]ImportationMaterialProgrammingE!B$4:X$400,23,0)</f>
        <v/>
      </c>
      <c r="AA342" s="24"/>
      <c r="AB342" s="24"/>
      <c r="AC342" s="24"/>
      <c r="AD342" s="24"/>
    </row>
    <row r="343" spans="1:30" x14ac:dyDescent="0.25">
      <c r="A343" s="26">
        <v>80535176</v>
      </c>
      <c r="B343" s="27" t="s">
        <v>388</v>
      </c>
      <c r="C343" s="27" t="s">
        <v>320</v>
      </c>
      <c r="D343" s="15">
        <f>VLOOKUP(C343,[1]CC!D$3:P$20,12,0)</f>
        <v>44616</v>
      </c>
      <c r="E343" s="16" t="str">
        <f>VLOOKUP(A343,[2]ImportationMaterialProgrammingE!B$4:C$400,2,0)</f>
        <v xml:space="preserve">540201548 </v>
      </c>
      <c r="F343" s="3" t="s">
        <v>446</v>
      </c>
      <c r="G343" s="17">
        <f t="shared" ca="1" si="15"/>
        <v>90</v>
      </c>
      <c r="I343" s="15" t="str">
        <f>IF(VLOOKUP(A343,[2]ImportationMaterialProgrammingE!B$4:Y$400,24,0)&lt;&gt;"","Sim","Não")</f>
        <v>Não</v>
      </c>
      <c r="J343" s="15" t="str">
        <f>IF(VLOOKUP(A343,[2]ImportationMaterialProgrammingE!B$4:X$400,23,0)="DTA TRANSP",VLOOKUP(A343,[2]ImportationMaterialProgrammingE!B$4:V$400,21,0),"")</f>
        <v/>
      </c>
      <c r="K343" s="15" t="str">
        <f>IF(VLOOKUP(A343,[2]ImportationMaterialProgrammingE!B$4:Y$400,24,0)=0,"",VLOOKUP(A343,[2]ImportationMaterialProgrammingE!B$4:Y$400,24,0))</f>
        <v/>
      </c>
      <c r="M343" s="3" t="str">
        <f t="shared" si="16"/>
        <v/>
      </c>
      <c r="P343" s="16" t="str">
        <f>VLOOKUP(A343,[2]ImportationMaterialProgrammingE!B$4:AN$400,39,0)</f>
        <v xml:space="preserve">          </v>
      </c>
      <c r="R343" s="17" t="str">
        <f>VLOOKUP(A343,[2]ImportationMaterialProgrammingE!B$4:F$400,5,0)</f>
        <v/>
      </c>
      <c r="T343" s="18" t="str">
        <f t="shared" ca="1" si="17"/>
        <v/>
      </c>
      <c r="V343" s="15" t="str">
        <f>VLOOKUP(A343,[2]ImportationMaterialProgrammingE!B$4:X$400,23,0)</f>
        <v/>
      </c>
      <c r="AA343" s="24"/>
      <c r="AB343" s="24"/>
      <c r="AC343" s="24"/>
      <c r="AD343" s="24"/>
    </row>
    <row r="344" spans="1:30" x14ac:dyDescent="0.25">
      <c r="A344" s="26">
        <v>80535186</v>
      </c>
      <c r="B344" s="27" t="s">
        <v>389</v>
      </c>
      <c r="C344" s="27" t="s">
        <v>320</v>
      </c>
      <c r="D344" s="15">
        <f>VLOOKUP(C344,[1]CC!D$3:P$20,12,0)</f>
        <v>44616</v>
      </c>
      <c r="E344" s="16" t="str">
        <f>VLOOKUP(A344,[2]ImportationMaterialProgrammingE!B$4:C$400,2,0)</f>
        <v xml:space="preserve">540201549 </v>
      </c>
      <c r="F344" s="3" t="s">
        <v>446</v>
      </c>
      <c r="G344" s="17">
        <f t="shared" ca="1" si="15"/>
        <v>90</v>
      </c>
      <c r="I344" s="15" t="str">
        <f>IF(VLOOKUP(A344,[2]ImportationMaterialProgrammingE!B$4:Y$400,24,0)&lt;&gt;"","Sim","Não")</f>
        <v>Não</v>
      </c>
      <c r="J344" s="15" t="str">
        <f>IF(VLOOKUP(A344,[2]ImportationMaterialProgrammingE!B$4:X$400,23,0)="DTA TRANSP",VLOOKUP(A344,[2]ImportationMaterialProgrammingE!B$4:V$400,21,0),"")</f>
        <v/>
      </c>
      <c r="K344" s="15" t="str">
        <f>IF(VLOOKUP(A344,[2]ImportationMaterialProgrammingE!B$4:Y$400,24,0)=0,"",VLOOKUP(A344,[2]ImportationMaterialProgrammingE!B$4:Y$400,24,0))</f>
        <v/>
      </c>
      <c r="M344" s="3" t="str">
        <f t="shared" si="16"/>
        <v/>
      </c>
      <c r="P344" s="16" t="str">
        <f>VLOOKUP(A344,[2]ImportationMaterialProgrammingE!B$4:AN$400,39,0)</f>
        <v xml:space="preserve">          </v>
      </c>
      <c r="R344" s="17" t="str">
        <f>VLOOKUP(A344,[2]ImportationMaterialProgrammingE!B$4:F$400,5,0)</f>
        <v/>
      </c>
      <c r="T344" s="18" t="str">
        <f t="shared" ca="1" si="17"/>
        <v/>
      </c>
      <c r="V344" s="15" t="str">
        <f>VLOOKUP(A344,[2]ImportationMaterialProgrammingE!B$4:X$400,23,0)</f>
        <v/>
      </c>
      <c r="AA344" s="24"/>
      <c r="AB344" s="24"/>
      <c r="AC344" s="24"/>
      <c r="AD344" s="24"/>
    </row>
    <row r="345" spans="1:30" x14ac:dyDescent="0.25">
      <c r="A345" s="26">
        <v>80535223</v>
      </c>
      <c r="B345" s="27" t="s">
        <v>390</v>
      </c>
      <c r="C345" s="27" t="s">
        <v>320</v>
      </c>
      <c r="D345" s="15">
        <f>VLOOKUP(C345,[1]CC!D$3:P$20,12,0)</f>
        <v>44616</v>
      </c>
      <c r="E345" s="16" t="str">
        <f>VLOOKUP(A345,[2]ImportationMaterialProgrammingE!B$4:C$400,2,0)</f>
        <v xml:space="preserve">540201551 </v>
      </c>
      <c r="F345" s="3" t="s">
        <v>446</v>
      </c>
      <c r="G345" s="17">
        <f t="shared" ca="1" si="15"/>
        <v>90</v>
      </c>
      <c r="I345" s="15" t="str">
        <f>IF(VLOOKUP(A345,[2]ImportationMaterialProgrammingE!B$4:Y$400,24,0)&lt;&gt;"","Sim","Não")</f>
        <v>Não</v>
      </c>
      <c r="J345" s="15" t="str">
        <f>IF(VLOOKUP(A345,[2]ImportationMaterialProgrammingE!B$4:X$400,23,0)="DTA TRANSP",VLOOKUP(A345,[2]ImportationMaterialProgrammingE!B$4:V$400,21,0),"")</f>
        <v/>
      </c>
      <c r="K345" s="15" t="str">
        <f>IF(VLOOKUP(A345,[2]ImportationMaterialProgrammingE!B$4:Y$400,24,0)=0,"",VLOOKUP(A345,[2]ImportationMaterialProgrammingE!B$4:Y$400,24,0))</f>
        <v/>
      </c>
      <c r="M345" s="3" t="str">
        <f t="shared" si="16"/>
        <v/>
      </c>
      <c r="P345" s="16" t="str">
        <f>VLOOKUP(A345,[2]ImportationMaterialProgrammingE!B$4:AN$400,39,0)</f>
        <v xml:space="preserve">          </v>
      </c>
      <c r="R345" s="17" t="str">
        <f>VLOOKUP(A345,[2]ImportationMaterialProgrammingE!B$4:F$400,5,0)</f>
        <v/>
      </c>
      <c r="T345" s="18" t="str">
        <f t="shared" ca="1" si="17"/>
        <v/>
      </c>
      <c r="V345" s="15" t="str">
        <f>VLOOKUP(A345,[2]ImportationMaterialProgrammingE!B$4:X$400,23,0)</f>
        <v>SBL</v>
      </c>
      <c r="AA345" s="24"/>
      <c r="AB345" s="24"/>
      <c r="AC345" s="24"/>
      <c r="AD345" s="24"/>
    </row>
    <row r="346" spans="1:30" x14ac:dyDescent="0.25">
      <c r="A346" s="26">
        <v>80535224</v>
      </c>
      <c r="B346" s="27" t="s">
        <v>391</v>
      </c>
      <c r="C346" s="27" t="s">
        <v>320</v>
      </c>
      <c r="D346" s="15">
        <f>VLOOKUP(C346,[1]CC!D$3:P$20,12,0)</f>
        <v>44616</v>
      </c>
      <c r="E346" s="16" t="str">
        <f>VLOOKUP(A346,[2]ImportationMaterialProgrammingE!B$4:C$400,2,0)</f>
        <v xml:space="preserve">540201550 </v>
      </c>
      <c r="F346" s="3" t="s">
        <v>446</v>
      </c>
      <c r="G346" s="17">
        <f t="shared" ca="1" si="15"/>
        <v>90</v>
      </c>
      <c r="I346" s="15" t="str">
        <f>IF(VLOOKUP(A346,[2]ImportationMaterialProgrammingE!B$4:Y$400,24,0)&lt;&gt;"","Sim","Não")</f>
        <v>Não</v>
      </c>
      <c r="J346" s="15" t="str">
        <f>IF(VLOOKUP(A346,[2]ImportationMaterialProgrammingE!B$4:X$400,23,0)="DTA TRANSP",VLOOKUP(A346,[2]ImportationMaterialProgrammingE!B$4:V$400,21,0),"")</f>
        <v/>
      </c>
      <c r="K346" s="15" t="str">
        <f>IF(VLOOKUP(A346,[2]ImportationMaterialProgrammingE!B$4:Y$400,24,0)=0,"",VLOOKUP(A346,[2]ImportationMaterialProgrammingE!B$4:Y$400,24,0))</f>
        <v/>
      </c>
      <c r="M346" s="3" t="str">
        <f t="shared" si="16"/>
        <v/>
      </c>
      <c r="P346" s="16" t="str">
        <f>VLOOKUP(A346,[2]ImportationMaterialProgrammingE!B$4:AN$400,39,0)</f>
        <v xml:space="preserve">          </v>
      </c>
      <c r="R346" s="17" t="str">
        <f>VLOOKUP(A346,[2]ImportationMaterialProgrammingE!B$4:F$400,5,0)</f>
        <v/>
      </c>
      <c r="T346" s="18" t="str">
        <f t="shared" ca="1" si="17"/>
        <v/>
      </c>
      <c r="V346" s="15" t="str">
        <f>VLOOKUP(A346,[2]ImportationMaterialProgrammingE!B$4:X$400,23,0)</f>
        <v/>
      </c>
      <c r="AA346" s="24"/>
      <c r="AB346" s="24"/>
      <c r="AC346" s="24"/>
      <c r="AD346" s="24"/>
    </row>
    <row r="347" spans="1:30" x14ac:dyDescent="0.25">
      <c r="A347" s="26">
        <v>80535226</v>
      </c>
      <c r="B347" s="27" t="s">
        <v>392</v>
      </c>
      <c r="C347" s="27" t="s">
        <v>320</v>
      </c>
      <c r="D347" s="15">
        <f>VLOOKUP(C347,[1]CC!D$3:P$20,12,0)</f>
        <v>44616</v>
      </c>
      <c r="E347" s="16" t="str">
        <f>VLOOKUP(A347,[2]ImportationMaterialProgrammingE!B$4:C$400,2,0)</f>
        <v xml:space="preserve">540201473 </v>
      </c>
      <c r="F347" s="3" t="s">
        <v>446</v>
      </c>
      <c r="G347" s="17">
        <f t="shared" ca="1" si="15"/>
        <v>90</v>
      </c>
      <c r="I347" s="15" t="str">
        <f>IF(VLOOKUP(A347,[2]ImportationMaterialProgrammingE!B$4:Y$400,24,0)&lt;&gt;"","Sim","Não")</f>
        <v>Não</v>
      </c>
      <c r="J347" s="15" t="str">
        <f>IF(VLOOKUP(A347,[2]ImportationMaterialProgrammingE!B$4:X$400,23,0)="DTA TRANSP",VLOOKUP(A347,[2]ImportationMaterialProgrammingE!B$4:V$400,21,0),"")</f>
        <v/>
      </c>
      <c r="K347" s="15" t="str">
        <f>IF(VLOOKUP(A347,[2]ImportationMaterialProgrammingE!B$4:Y$400,24,0)=0,"",VLOOKUP(A347,[2]ImportationMaterialProgrammingE!B$4:Y$400,24,0))</f>
        <v/>
      </c>
      <c r="M347" s="3" t="str">
        <f t="shared" si="16"/>
        <v/>
      </c>
      <c r="P347" s="16" t="str">
        <f>VLOOKUP(A347,[2]ImportationMaterialProgrammingE!B$4:AN$400,39,0)</f>
        <v xml:space="preserve">          </v>
      </c>
      <c r="R347" s="17" t="str">
        <f>VLOOKUP(A347,[2]ImportationMaterialProgrammingE!B$4:F$400,5,0)</f>
        <v/>
      </c>
      <c r="T347" s="18" t="str">
        <f t="shared" ca="1" si="17"/>
        <v/>
      </c>
      <c r="V347" s="15" t="str">
        <f>VLOOKUP(A347,[2]ImportationMaterialProgrammingE!B$4:X$400,23,0)</f>
        <v/>
      </c>
      <c r="AA347" s="24"/>
      <c r="AB347" s="24"/>
      <c r="AC347" s="24"/>
      <c r="AD347" s="24"/>
    </row>
    <row r="348" spans="1:30" x14ac:dyDescent="0.25">
      <c r="A348" s="26">
        <v>80535230</v>
      </c>
      <c r="B348" s="27" t="s">
        <v>393</v>
      </c>
      <c r="C348" s="27" t="s">
        <v>320</v>
      </c>
      <c r="D348" s="15">
        <f>VLOOKUP(C348,[1]CC!D$3:P$20,12,0)</f>
        <v>44616</v>
      </c>
      <c r="E348" s="16" t="str">
        <f>VLOOKUP(A348,[2]ImportationMaterialProgrammingE!B$4:C$400,2,0)</f>
        <v xml:space="preserve">540201552 </v>
      </c>
      <c r="F348" s="3" t="s">
        <v>446</v>
      </c>
      <c r="G348" s="17">
        <f t="shared" ca="1" si="15"/>
        <v>90</v>
      </c>
      <c r="I348" s="15" t="str">
        <f>IF(VLOOKUP(A348,[2]ImportationMaterialProgrammingE!B$4:Y$400,24,0)&lt;&gt;"","Sim","Não")</f>
        <v>Não</v>
      </c>
      <c r="J348" s="15" t="str">
        <f>IF(VLOOKUP(A348,[2]ImportationMaterialProgrammingE!B$4:X$400,23,0)="DTA TRANSP",VLOOKUP(A348,[2]ImportationMaterialProgrammingE!B$4:V$400,21,0),"")</f>
        <v/>
      </c>
      <c r="K348" s="15" t="str">
        <f>IF(VLOOKUP(A348,[2]ImportationMaterialProgrammingE!B$4:Y$400,24,0)=0,"",VLOOKUP(A348,[2]ImportationMaterialProgrammingE!B$4:Y$400,24,0))</f>
        <v/>
      </c>
      <c r="M348" s="3" t="str">
        <f t="shared" si="16"/>
        <v/>
      </c>
      <c r="P348" s="16" t="str">
        <f>VLOOKUP(A348,[2]ImportationMaterialProgrammingE!B$4:AN$400,39,0)</f>
        <v xml:space="preserve">          </v>
      </c>
      <c r="R348" s="17" t="str">
        <f>VLOOKUP(A348,[2]ImportationMaterialProgrammingE!B$4:F$400,5,0)</f>
        <v/>
      </c>
      <c r="T348" s="18" t="str">
        <f t="shared" ca="1" si="17"/>
        <v/>
      </c>
      <c r="V348" s="15" t="str">
        <f>VLOOKUP(A348,[2]ImportationMaterialProgrammingE!B$4:X$400,23,0)</f>
        <v/>
      </c>
      <c r="AA348" s="24"/>
      <c r="AB348" s="24"/>
      <c r="AC348" s="24"/>
      <c r="AD348" s="24"/>
    </row>
    <row r="349" spans="1:30" x14ac:dyDescent="0.25">
      <c r="A349" s="26">
        <v>80535231</v>
      </c>
      <c r="B349" s="27" t="s">
        <v>394</v>
      </c>
      <c r="C349" s="27" t="s">
        <v>320</v>
      </c>
      <c r="D349" s="15">
        <f>VLOOKUP(C349,[1]CC!D$3:P$20,12,0)</f>
        <v>44616</v>
      </c>
      <c r="E349" s="16" t="str">
        <f>VLOOKUP(A349,[2]ImportationMaterialProgrammingE!B$4:C$400,2,0)</f>
        <v xml:space="preserve">540201553 </v>
      </c>
      <c r="F349" s="3" t="s">
        <v>446</v>
      </c>
      <c r="G349" s="17">
        <f t="shared" ca="1" si="15"/>
        <v>90</v>
      </c>
      <c r="I349" s="15" t="str">
        <f>IF(VLOOKUP(A349,[2]ImportationMaterialProgrammingE!B$4:Y$400,24,0)&lt;&gt;"","Sim","Não")</f>
        <v>Não</v>
      </c>
      <c r="J349" s="15" t="str">
        <f>IF(VLOOKUP(A349,[2]ImportationMaterialProgrammingE!B$4:X$400,23,0)="DTA TRANSP",VLOOKUP(A349,[2]ImportationMaterialProgrammingE!B$4:V$400,21,0),"")</f>
        <v/>
      </c>
      <c r="K349" s="15" t="str">
        <f>IF(VLOOKUP(A349,[2]ImportationMaterialProgrammingE!B$4:Y$400,24,0)=0,"",VLOOKUP(A349,[2]ImportationMaterialProgrammingE!B$4:Y$400,24,0))</f>
        <v/>
      </c>
      <c r="M349" s="3" t="str">
        <f t="shared" si="16"/>
        <v/>
      </c>
      <c r="P349" s="16" t="str">
        <f>VLOOKUP(A349,[2]ImportationMaterialProgrammingE!B$4:AN$400,39,0)</f>
        <v xml:space="preserve">          </v>
      </c>
      <c r="R349" s="17" t="str">
        <f>VLOOKUP(A349,[2]ImportationMaterialProgrammingE!B$4:F$400,5,0)</f>
        <v/>
      </c>
      <c r="T349" s="18" t="str">
        <f t="shared" ca="1" si="17"/>
        <v/>
      </c>
      <c r="V349" s="15" t="str">
        <f>VLOOKUP(A349,[2]ImportationMaterialProgrammingE!B$4:X$400,23,0)</f>
        <v/>
      </c>
      <c r="AA349" s="24"/>
      <c r="AB349" s="24"/>
      <c r="AC349" s="24"/>
      <c r="AD349" s="24"/>
    </row>
    <row r="350" spans="1:30" x14ac:dyDescent="0.25">
      <c r="A350" s="26">
        <v>80535243</v>
      </c>
      <c r="B350" s="27" t="s">
        <v>395</v>
      </c>
      <c r="C350" s="27" t="s">
        <v>320</v>
      </c>
      <c r="D350" s="15">
        <f>VLOOKUP(C350,[1]CC!D$3:P$20,12,0)</f>
        <v>44616</v>
      </c>
      <c r="E350" s="16" t="str">
        <f>VLOOKUP(A350,[2]ImportationMaterialProgrammingE!B$4:C$400,2,0)</f>
        <v xml:space="preserve">540201554 </v>
      </c>
      <c r="F350" s="3" t="s">
        <v>446</v>
      </c>
      <c r="G350" s="17">
        <f t="shared" ca="1" si="15"/>
        <v>90</v>
      </c>
      <c r="I350" s="15" t="str">
        <f>IF(VLOOKUP(A350,[2]ImportationMaterialProgrammingE!B$4:Y$400,24,0)&lt;&gt;"","Sim","Não")</f>
        <v>Não</v>
      </c>
      <c r="J350" s="15" t="str">
        <f>IF(VLOOKUP(A350,[2]ImportationMaterialProgrammingE!B$4:X$400,23,0)="DTA TRANSP",VLOOKUP(A350,[2]ImportationMaterialProgrammingE!B$4:V$400,21,0),"")</f>
        <v/>
      </c>
      <c r="K350" s="15" t="str">
        <f>IF(VLOOKUP(A350,[2]ImportationMaterialProgrammingE!B$4:Y$400,24,0)=0,"",VLOOKUP(A350,[2]ImportationMaterialProgrammingE!B$4:Y$400,24,0))</f>
        <v/>
      </c>
      <c r="M350" s="3" t="str">
        <f t="shared" si="16"/>
        <v/>
      </c>
      <c r="P350" s="16" t="str">
        <f>VLOOKUP(A350,[2]ImportationMaterialProgrammingE!B$4:AN$400,39,0)</f>
        <v xml:space="preserve">          </v>
      </c>
      <c r="R350" s="17" t="str">
        <f>VLOOKUP(A350,[2]ImportationMaterialProgrammingE!B$4:F$400,5,0)</f>
        <v/>
      </c>
      <c r="T350" s="18" t="str">
        <f t="shared" ca="1" si="17"/>
        <v/>
      </c>
      <c r="V350" s="15" t="str">
        <f>VLOOKUP(A350,[2]ImportationMaterialProgrammingE!B$4:X$400,23,0)</f>
        <v/>
      </c>
      <c r="AA350" s="24"/>
      <c r="AB350" s="24"/>
      <c r="AC350" s="24"/>
      <c r="AD350" s="24"/>
    </row>
    <row r="351" spans="1:30" x14ac:dyDescent="0.25">
      <c r="A351" s="26">
        <v>80535248</v>
      </c>
      <c r="B351" s="27" t="s">
        <v>396</v>
      </c>
      <c r="C351" s="27" t="s">
        <v>320</v>
      </c>
      <c r="D351" s="15">
        <f>VLOOKUP(C351,[1]CC!D$3:P$20,12,0)</f>
        <v>44616</v>
      </c>
      <c r="E351" s="16" t="str">
        <f>VLOOKUP(A351,[2]ImportationMaterialProgrammingE!B$4:C$400,2,0)</f>
        <v xml:space="preserve">540201556 </v>
      </c>
      <c r="F351" s="3" t="s">
        <v>446</v>
      </c>
      <c r="G351" s="17">
        <f t="shared" ca="1" si="15"/>
        <v>90</v>
      </c>
      <c r="I351" s="15" t="str">
        <f>IF(VLOOKUP(A351,[2]ImportationMaterialProgrammingE!B$4:Y$400,24,0)&lt;&gt;"","Sim","Não")</f>
        <v>Não</v>
      </c>
      <c r="J351" s="15" t="str">
        <f>IF(VLOOKUP(A351,[2]ImportationMaterialProgrammingE!B$4:X$400,23,0)="DTA TRANSP",VLOOKUP(A351,[2]ImportationMaterialProgrammingE!B$4:V$400,21,0),"")</f>
        <v/>
      </c>
      <c r="K351" s="15" t="str">
        <f>IF(VLOOKUP(A351,[2]ImportationMaterialProgrammingE!B$4:Y$400,24,0)=0,"",VLOOKUP(A351,[2]ImportationMaterialProgrammingE!B$4:Y$400,24,0))</f>
        <v/>
      </c>
      <c r="M351" s="3" t="str">
        <f t="shared" si="16"/>
        <v/>
      </c>
      <c r="P351" s="16" t="str">
        <f>VLOOKUP(A351,[2]ImportationMaterialProgrammingE!B$4:AN$400,39,0)</f>
        <v xml:space="preserve">          </v>
      </c>
      <c r="R351" s="17" t="str">
        <f>VLOOKUP(A351,[2]ImportationMaterialProgrammingE!B$4:F$400,5,0)</f>
        <v/>
      </c>
      <c r="T351" s="18" t="str">
        <f t="shared" ca="1" si="17"/>
        <v/>
      </c>
      <c r="V351" s="15" t="str">
        <f>VLOOKUP(A351,[2]ImportationMaterialProgrammingE!B$4:X$400,23,0)</f>
        <v>SBL</v>
      </c>
      <c r="AA351" s="24"/>
      <c r="AB351" s="24"/>
      <c r="AC351" s="24"/>
      <c r="AD351" s="24"/>
    </row>
    <row r="352" spans="1:30" x14ac:dyDescent="0.25">
      <c r="A352" s="26">
        <v>80535257</v>
      </c>
      <c r="B352" s="27" t="s">
        <v>397</v>
      </c>
      <c r="C352" s="27" t="s">
        <v>320</v>
      </c>
      <c r="D352" s="15">
        <f>VLOOKUP(C352,[1]CC!D$3:P$20,12,0)</f>
        <v>44616</v>
      </c>
      <c r="E352" s="16" t="str">
        <f>VLOOKUP(A352,[2]ImportationMaterialProgrammingE!B$4:C$400,2,0)</f>
        <v xml:space="preserve">540201557 </v>
      </c>
      <c r="F352" s="3" t="s">
        <v>446</v>
      </c>
      <c r="G352" s="17">
        <f t="shared" ca="1" si="15"/>
        <v>90</v>
      </c>
      <c r="I352" s="15" t="str">
        <f>IF(VLOOKUP(A352,[2]ImportationMaterialProgrammingE!B$4:Y$400,24,0)&lt;&gt;"","Sim","Não")</f>
        <v>Não</v>
      </c>
      <c r="J352" s="15" t="str">
        <f>IF(VLOOKUP(A352,[2]ImportationMaterialProgrammingE!B$4:X$400,23,0)="DTA TRANSP",VLOOKUP(A352,[2]ImportationMaterialProgrammingE!B$4:V$400,21,0),"")</f>
        <v/>
      </c>
      <c r="K352" s="15" t="str">
        <f>IF(VLOOKUP(A352,[2]ImportationMaterialProgrammingE!B$4:Y$400,24,0)=0,"",VLOOKUP(A352,[2]ImportationMaterialProgrammingE!B$4:Y$400,24,0))</f>
        <v/>
      </c>
      <c r="M352" s="3" t="str">
        <f t="shared" si="16"/>
        <v/>
      </c>
      <c r="P352" s="16" t="str">
        <f>VLOOKUP(A352,[2]ImportationMaterialProgrammingE!B$4:AN$400,39,0)</f>
        <v xml:space="preserve">          </v>
      </c>
      <c r="R352" s="17" t="str">
        <f>VLOOKUP(A352,[2]ImportationMaterialProgrammingE!B$4:F$400,5,0)</f>
        <v/>
      </c>
      <c r="T352" s="18" t="str">
        <f t="shared" ca="1" si="17"/>
        <v/>
      </c>
      <c r="V352" s="15" t="str">
        <f>VLOOKUP(A352,[2]ImportationMaterialProgrammingE!B$4:X$400,23,0)</f>
        <v>SBL</v>
      </c>
      <c r="AA352" s="24"/>
      <c r="AB352" s="24"/>
      <c r="AC352" s="24"/>
      <c r="AD352" s="24"/>
    </row>
    <row r="353" spans="1:30" x14ac:dyDescent="0.25">
      <c r="A353" s="26">
        <v>80535258</v>
      </c>
      <c r="B353" s="27" t="s">
        <v>398</v>
      </c>
      <c r="C353" s="27" t="s">
        <v>320</v>
      </c>
      <c r="D353" s="15">
        <f>VLOOKUP(C353,[1]CC!D$3:P$20,12,0)</f>
        <v>44616</v>
      </c>
      <c r="E353" s="16" t="str">
        <f>VLOOKUP(A353,[2]ImportationMaterialProgrammingE!B$4:C$400,2,0)</f>
        <v xml:space="preserve">540201558 </v>
      </c>
      <c r="F353" s="3" t="s">
        <v>446</v>
      </c>
      <c r="G353" s="17">
        <f t="shared" ca="1" si="15"/>
        <v>90</v>
      </c>
      <c r="I353" s="15" t="str">
        <f>IF(VLOOKUP(A353,[2]ImportationMaterialProgrammingE!B$4:Y$400,24,0)&lt;&gt;"","Sim","Não")</f>
        <v>Não</v>
      </c>
      <c r="J353" s="15" t="str">
        <f>IF(VLOOKUP(A353,[2]ImportationMaterialProgrammingE!B$4:X$400,23,0)="DTA TRANSP",VLOOKUP(A353,[2]ImportationMaterialProgrammingE!B$4:V$400,21,0),"")</f>
        <v/>
      </c>
      <c r="K353" s="15" t="str">
        <f>IF(VLOOKUP(A353,[2]ImportationMaterialProgrammingE!B$4:Y$400,24,0)=0,"",VLOOKUP(A353,[2]ImportationMaterialProgrammingE!B$4:Y$400,24,0))</f>
        <v/>
      </c>
      <c r="M353" s="3" t="str">
        <f t="shared" si="16"/>
        <v/>
      </c>
      <c r="P353" s="16" t="str">
        <f>VLOOKUP(A353,[2]ImportationMaterialProgrammingE!B$4:AN$400,39,0)</f>
        <v xml:space="preserve">          </v>
      </c>
      <c r="R353" s="17" t="str">
        <f>VLOOKUP(A353,[2]ImportationMaterialProgrammingE!B$4:F$400,5,0)</f>
        <v/>
      </c>
      <c r="T353" s="18" t="str">
        <f t="shared" ca="1" si="17"/>
        <v/>
      </c>
      <c r="V353" s="15" t="str">
        <f>VLOOKUP(A353,[2]ImportationMaterialProgrammingE!B$4:X$400,23,0)</f>
        <v>SBL</v>
      </c>
      <c r="AA353" s="24"/>
      <c r="AB353" s="24"/>
      <c r="AC353" s="24"/>
      <c r="AD353" s="24"/>
    </row>
    <row r="354" spans="1:30" x14ac:dyDescent="0.25">
      <c r="A354" s="26">
        <v>80535259</v>
      </c>
      <c r="B354" s="27" t="s">
        <v>399</v>
      </c>
      <c r="C354" s="27" t="s">
        <v>320</v>
      </c>
      <c r="D354" s="15">
        <f>VLOOKUP(C354,[1]CC!D$3:P$20,12,0)</f>
        <v>44616</v>
      </c>
      <c r="E354" s="16" t="str">
        <f>VLOOKUP(A354,[2]ImportationMaterialProgrammingE!B$4:C$400,2,0)</f>
        <v xml:space="preserve">540201559 </v>
      </c>
      <c r="F354" s="3" t="s">
        <v>446</v>
      </c>
      <c r="G354" s="17">
        <f t="shared" ca="1" si="15"/>
        <v>90</v>
      </c>
      <c r="I354" s="15" t="str">
        <f>IF(VLOOKUP(A354,[2]ImportationMaterialProgrammingE!B$4:Y$400,24,0)&lt;&gt;"","Sim","Não")</f>
        <v>Não</v>
      </c>
      <c r="J354" s="15" t="str">
        <f>IF(VLOOKUP(A354,[2]ImportationMaterialProgrammingE!B$4:X$400,23,0)="DTA TRANSP",VLOOKUP(A354,[2]ImportationMaterialProgrammingE!B$4:V$400,21,0),"")</f>
        <v/>
      </c>
      <c r="K354" s="15" t="str">
        <f>IF(VLOOKUP(A354,[2]ImportationMaterialProgrammingE!B$4:Y$400,24,0)=0,"",VLOOKUP(A354,[2]ImportationMaterialProgrammingE!B$4:Y$400,24,0))</f>
        <v/>
      </c>
      <c r="M354" s="3" t="str">
        <f t="shared" si="16"/>
        <v/>
      </c>
      <c r="P354" s="16" t="str">
        <f>VLOOKUP(A354,[2]ImportationMaterialProgrammingE!B$4:AN$400,39,0)</f>
        <v xml:space="preserve">          </v>
      </c>
      <c r="R354" s="17" t="str">
        <f>VLOOKUP(A354,[2]ImportationMaterialProgrammingE!B$4:F$400,5,0)</f>
        <v/>
      </c>
      <c r="T354" s="18" t="str">
        <f t="shared" ca="1" si="17"/>
        <v/>
      </c>
      <c r="V354" s="15" t="str">
        <f>VLOOKUP(A354,[2]ImportationMaterialProgrammingE!B$4:X$400,23,0)</f>
        <v>SBL</v>
      </c>
      <c r="AA354" s="24"/>
      <c r="AB354" s="24"/>
      <c r="AC354" s="24"/>
      <c r="AD354" s="24"/>
    </row>
    <row r="355" spans="1:30" x14ac:dyDescent="0.25">
      <c r="A355" s="26">
        <v>80535262</v>
      </c>
      <c r="B355" s="27" t="s">
        <v>400</v>
      </c>
      <c r="C355" s="27" t="s">
        <v>320</v>
      </c>
      <c r="D355" s="15">
        <f>VLOOKUP(C355,[1]CC!D$3:P$20,12,0)</f>
        <v>44616</v>
      </c>
      <c r="E355" s="16" t="str">
        <f>VLOOKUP(A355,[2]ImportationMaterialProgrammingE!B$4:C$400,2,0)</f>
        <v xml:space="preserve">540201560 </v>
      </c>
      <c r="F355" s="3" t="s">
        <v>446</v>
      </c>
      <c r="G355" s="17">
        <f t="shared" ca="1" si="15"/>
        <v>90</v>
      </c>
      <c r="I355" s="15" t="str">
        <f>IF(VLOOKUP(A355,[2]ImportationMaterialProgrammingE!B$4:Y$400,24,0)&lt;&gt;"","Sim","Não")</f>
        <v>Não</v>
      </c>
      <c r="J355" s="15" t="str">
        <f>IF(VLOOKUP(A355,[2]ImportationMaterialProgrammingE!B$4:X$400,23,0)="DTA TRANSP",VLOOKUP(A355,[2]ImportationMaterialProgrammingE!B$4:V$400,21,0),"")</f>
        <v/>
      </c>
      <c r="K355" s="15" t="str">
        <f>IF(VLOOKUP(A355,[2]ImportationMaterialProgrammingE!B$4:Y$400,24,0)=0,"",VLOOKUP(A355,[2]ImportationMaterialProgrammingE!B$4:Y$400,24,0))</f>
        <v/>
      </c>
      <c r="M355" s="3" t="str">
        <f t="shared" si="16"/>
        <v/>
      </c>
      <c r="P355" s="16" t="str">
        <f>VLOOKUP(A355,[2]ImportationMaterialProgrammingE!B$4:AN$400,39,0)</f>
        <v xml:space="preserve">          </v>
      </c>
      <c r="R355" s="17" t="str">
        <f>VLOOKUP(A355,[2]ImportationMaterialProgrammingE!B$4:F$400,5,0)</f>
        <v/>
      </c>
      <c r="T355" s="18" t="str">
        <f t="shared" ca="1" si="17"/>
        <v/>
      </c>
      <c r="V355" s="15" t="str">
        <f>VLOOKUP(A355,[2]ImportationMaterialProgrammingE!B$4:X$400,23,0)</f>
        <v>SBL</v>
      </c>
      <c r="AA355" s="24"/>
      <c r="AB355" s="24"/>
      <c r="AC355" s="24"/>
      <c r="AD355" s="24"/>
    </row>
    <row r="356" spans="1:30" x14ac:dyDescent="0.25">
      <c r="A356" s="26">
        <v>80535263</v>
      </c>
      <c r="B356" s="27" t="s">
        <v>401</v>
      </c>
      <c r="C356" s="27" t="s">
        <v>320</v>
      </c>
      <c r="D356" s="15">
        <f>VLOOKUP(C356,[1]CC!D$3:P$20,12,0)</f>
        <v>44616</v>
      </c>
      <c r="E356" s="16" t="str">
        <f>VLOOKUP(A356,[2]ImportationMaterialProgrammingE!B$4:C$400,2,0)</f>
        <v xml:space="preserve">540201561 </v>
      </c>
      <c r="F356" s="3" t="s">
        <v>446</v>
      </c>
      <c r="G356" s="17">
        <f t="shared" ca="1" si="15"/>
        <v>90</v>
      </c>
      <c r="I356" s="15" t="str">
        <f>IF(VLOOKUP(A356,[2]ImportationMaterialProgrammingE!B$4:Y$400,24,0)&lt;&gt;"","Sim","Não")</f>
        <v>Não</v>
      </c>
      <c r="J356" s="15" t="str">
        <f>IF(VLOOKUP(A356,[2]ImportationMaterialProgrammingE!B$4:X$400,23,0)="DTA TRANSP",VLOOKUP(A356,[2]ImportationMaterialProgrammingE!B$4:V$400,21,0),"")</f>
        <v/>
      </c>
      <c r="K356" s="15" t="str">
        <f>IF(VLOOKUP(A356,[2]ImportationMaterialProgrammingE!B$4:Y$400,24,0)=0,"",VLOOKUP(A356,[2]ImportationMaterialProgrammingE!B$4:Y$400,24,0))</f>
        <v/>
      </c>
      <c r="M356" s="3" t="str">
        <f t="shared" si="16"/>
        <v/>
      </c>
      <c r="P356" s="16" t="str">
        <f>VLOOKUP(A356,[2]ImportationMaterialProgrammingE!B$4:AN$400,39,0)</f>
        <v xml:space="preserve">          </v>
      </c>
      <c r="R356" s="17" t="str">
        <f>VLOOKUP(A356,[2]ImportationMaterialProgrammingE!B$4:F$400,5,0)</f>
        <v/>
      </c>
      <c r="T356" s="18" t="str">
        <f t="shared" ca="1" si="17"/>
        <v/>
      </c>
      <c r="V356" s="15" t="str">
        <f>VLOOKUP(A356,[2]ImportationMaterialProgrammingE!B$4:X$400,23,0)</f>
        <v>SBL</v>
      </c>
      <c r="AA356" s="24"/>
      <c r="AB356" s="24"/>
      <c r="AC356" s="24"/>
      <c r="AD356" s="24"/>
    </row>
    <row r="357" spans="1:30" x14ac:dyDescent="0.25">
      <c r="A357" s="26">
        <v>80535264</v>
      </c>
      <c r="B357" s="27" t="s">
        <v>402</v>
      </c>
      <c r="C357" s="27" t="s">
        <v>320</v>
      </c>
      <c r="D357" s="15">
        <f>VLOOKUP(C357,[1]CC!D$3:P$20,12,0)</f>
        <v>44616</v>
      </c>
      <c r="E357" s="16" t="str">
        <f>VLOOKUP(A357,[2]ImportationMaterialProgrammingE!B$4:C$400,2,0)</f>
        <v xml:space="preserve">540201555 </v>
      </c>
      <c r="F357" s="3" t="s">
        <v>446</v>
      </c>
      <c r="G357" s="17">
        <f t="shared" ca="1" si="15"/>
        <v>90</v>
      </c>
      <c r="I357" s="15" t="str">
        <f>IF(VLOOKUP(A357,[2]ImportationMaterialProgrammingE!B$4:Y$400,24,0)&lt;&gt;"","Sim","Não")</f>
        <v>Não</v>
      </c>
      <c r="J357" s="15" t="str">
        <f>IF(VLOOKUP(A357,[2]ImportationMaterialProgrammingE!B$4:X$400,23,0)="DTA TRANSP",VLOOKUP(A357,[2]ImportationMaterialProgrammingE!B$4:V$400,21,0),"")</f>
        <v/>
      </c>
      <c r="K357" s="15" t="str">
        <f>IF(VLOOKUP(A357,[2]ImportationMaterialProgrammingE!B$4:Y$400,24,0)=0,"",VLOOKUP(A357,[2]ImportationMaterialProgrammingE!B$4:Y$400,24,0))</f>
        <v/>
      </c>
      <c r="M357" s="3" t="str">
        <f t="shared" si="16"/>
        <v/>
      </c>
      <c r="P357" s="16" t="str">
        <f>VLOOKUP(A357,[2]ImportationMaterialProgrammingE!B$4:AN$400,39,0)</f>
        <v xml:space="preserve">          </v>
      </c>
      <c r="R357" s="17" t="str">
        <f>VLOOKUP(A357,[2]ImportationMaterialProgrammingE!B$4:F$400,5,0)</f>
        <v/>
      </c>
      <c r="T357" s="18" t="str">
        <f t="shared" ca="1" si="17"/>
        <v/>
      </c>
      <c r="V357" s="15" t="str">
        <f>VLOOKUP(A357,[2]ImportationMaterialProgrammingE!B$4:X$400,23,0)</f>
        <v>SBL</v>
      </c>
      <c r="AA357" s="24"/>
      <c r="AB357" s="24"/>
      <c r="AC357" s="24"/>
      <c r="AD357" s="24"/>
    </row>
    <row r="358" spans="1:30" x14ac:dyDescent="0.25">
      <c r="A358" s="26">
        <v>80535265</v>
      </c>
      <c r="B358" s="27" t="s">
        <v>403</v>
      </c>
      <c r="C358" s="27" t="s">
        <v>320</v>
      </c>
      <c r="D358" s="15">
        <f>VLOOKUP(C358,[1]CC!D$3:P$20,12,0)</f>
        <v>44616</v>
      </c>
      <c r="E358" s="16" t="str">
        <f>VLOOKUP(A358,[2]ImportationMaterialProgrammingE!B$4:C$400,2,0)</f>
        <v xml:space="preserve">540201562 </v>
      </c>
      <c r="F358" s="3" t="s">
        <v>446</v>
      </c>
      <c r="G358" s="17">
        <f t="shared" ca="1" si="15"/>
        <v>90</v>
      </c>
      <c r="I358" s="15" t="str">
        <f>IF(VLOOKUP(A358,[2]ImportationMaterialProgrammingE!B$4:Y$400,24,0)&lt;&gt;"","Sim","Não")</f>
        <v>Não</v>
      </c>
      <c r="J358" s="15" t="str">
        <f>IF(VLOOKUP(A358,[2]ImportationMaterialProgrammingE!B$4:X$400,23,0)="DTA TRANSP",VLOOKUP(A358,[2]ImportationMaterialProgrammingE!B$4:V$400,21,0),"")</f>
        <v/>
      </c>
      <c r="K358" s="15" t="str">
        <f>IF(VLOOKUP(A358,[2]ImportationMaterialProgrammingE!B$4:Y$400,24,0)=0,"",VLOOKUP(A358,[2]ImportationMaterialProgrammingE!B$4:Y$400,24,0))</f>
        <v/>
      </c>
      <c r="M358" s="3" t="str">
        <f t="shared" si="16"/>
        <v/>
      </c>
      <c r="P358" s="16" t="str">
        <f>VLOOKUP(A358,[2]ImportationMaterialProgrammingE!B$4:AN$400,39,0)</f>
        <v xml:space="preserve">          </v>
      </c>
      <c r="R358" s="17" t="str">
        <f>VLOOKUP(A358,[2]ImportationMaterialProgrammingE!B$4:F$400,5,0)</f>
        <v/>
      </c>
      <c r="T358" s="18" t="str">
        <f t="shared" ca="1" si="17"/>
        <v/>
      </c>
      <c r="V358" s="15" t="str">
        <f>VLOOKUP(A358,[2]ImportationMaterialProgrammingE!B$4:X$400,23,0)</f>
        <v>SBL</v>
      </c>
      <c r="AA358" s="24"/>
      <c r="AB358" s="24"/>
      <c r="AC358" s="24"/>
      <c r="AD358" s="24"/>
    </row>
    <row r="359" spans="1:30" x14ac:dyDescent="0.25">
      <c r="A359" s="26">
        <v>80535269</v>
      </c>
      <c r="B359" s="27" t="s">
        <v>404</v>
      </c>
      <c r="C359" s="27" t="s">
        <v>320</v>
      </c>
      <c r="D359" s="15">
        <f>VLOOKUP(C359,[1]CC!D$3:P$20,12,0)</f>
        <v>44616</v>
      </c>
      <c r="E359" s="16" t="str">
        <f>VLOOKUP(A359,[2]ImportationMaterialProgrammingE!B$4:C$400,2,0)</f>
        <v xml:space="preserve">540201563 </v>
      </c>
      <c r="F359" s="3" t="s">
        <v>446</v>
      </c>
      <c r="G359" s="17">
        <f t="shared" ca="1" si="15"/>
        <v>90</v>
      </c>
      <c r="I359" s="15" t="str">
        <f>IF(VLOOKUP(A359,[2]ImportationMaterialProgrammingE!B$4:Y$400,24,0)&lt;&gt;"","Sim","Não")</f>
        <v>Não</v>
      </c>
      <c r="J359" s="15" t="str">
        <f>IF(VLOOKUP(A359,[2]ImportationMaterialProgrammingE!B$4:X$400,23,0)="DTA TRANSP",VLOOKUP(A359,[2]ImportationMaterialProgrammingE!B$4:V$400,21,0),"")</f>
        <v/>
      </c>
      <c r="K359" s="15" t="str">
        <f>IF(VLOOKUP(A359,[2]ImportationMaterialProgrammingE!B$4:Y$400,24,0)=0,"",VLOOKUP(A359,[2]ImportationMaterialProgrammingE!B$4:Y$400,24,0))</f>
        <v/>
      </c>
      <c r="M359" s="3" t="str">
        <f t="shared" si="16"/>
        <v/>
      </c>
      <c r="P359" s="16" t="str">
        <f>VLOOKUP(A359,[2]ImportationMaterialProgrammingE!B$4:AN$400,39,0)</f>
        <v xml:space="preserve">          </v>
      </c>
      <c r="R359" s="17" t="str">
        <f>VLOOKUP(A359,[2]ImportationMaterialProgrammingE!B$4:F$400,5,0)</f>
        <v/>
      </c>
      <c r="T359" s="18" t="str">
        <f t="shared" ca="1" si="17"/>
        <v/>
      </c>
      <c r="V359" s="15" t="str">
        <f>VLOOKUP(A359,[2]ImportationMaterialProgrammingE!B$4:X$400,23,0)</f>
        <v>SBL</v>
      </c>
      <c r="AA359" s="24"/>
      <c r="AB359" s="24"/>
      <c r="AC359" s="24"/>
      <c r="AD359" s="24"/>
    </row>
    <row r="360" spans="1:30" x14ac:dyDescent="0.25">
      <c r="A360" s="26">
        <v>80535276</v>
      </c>
      <c r="B360" s="27" t="s">
        <v>405</v>
      </c>
      <c r="C360" s="27" t="s">
        <v>320</v>
      </c>
      <c r="D360" s="15">
        <f>VLOOKUP(C360,[1]CC!D$3:P$20,12,0)</f>
        <v>44616</v>
      </c>
      <c r="E360" s="16" t="str">
        <f>VLOOKUP(A360,[2]ImportationMaterialProgrammingE!B$4:C$400,2,0)</f>
        <v xml:space="preserve">540201564 </v>
      </c>
      <c r="F360" s="3" t="s">
        <v>446</v>
      </c>
      <c r="G360" s="17">
        <f t="shared" ca="1" si="15"/>
        <v>90</v>
      </c>
      <c r="I360" s="15" t="str">
        <f>IF(VLOOKUP(A360,[2]ImportationMaterialProgrammingE!B$4:Y$400,24,0)&lt;&gt;"","Sim","Não")</f>
        <v>Não</v>
      </c>
      <c r="J360" s="15" t="str">
        <f>IF(VLOOKUP(A360,[2]ImportationMaterialProgrammingE!B$4:X$400,23,0)="DTA TRANSP",VLOOKUP(A360,[2]ImportationMaterialProgrammingE!B$4:V$400,21,0),"")</f>
        <v/>
      </c>
      <c r="K360" s="15" t="str">
        <f>IF(VLOOKUP(A360,[2]ImportationMaterialProgrammingE!B$4:Y$400,24,0)=0,"",VLOOKUP(A360,[2]ImportationMaterialProgrammingE!B$4:Y$400,24,0))</f>
        <v/>
      </c>
      <c r="M360" s="3" t="str">
        <f t="shared" si="16"/>
        <v/>
      </c>
      <c r="P360" s="16" t="str">
        <f>VLOOKUP(A360,[2]ImportationMaterialProgrammingE!B$4:AN$400,39,0)</f>
        <v xml:space="preserve">          </v>
      </c>
      <c r="R360" s="17" t="str">
        <f>VLOOKUP(A360,[2]ImportationMaterialProgrammingE!B$4:F$400,5,0)</f>
        <v/>
      </c>
      <c r="T360" s="18" t="str">
        <f t="shared" ca="1" si="17"/>
        <v/>
      </c>
      <c r="V360" s="15" t="str">
        <f>VLOOKUP(A360,[2]ImportationMaterialProgrammingE!B$4:X$400,23,0)</f>
        <v>SBL</v>
      </c>
      <c r="AA360" s="24"/>
      <c r="AB360" s="24"/>
      <c r="AC360" s="24"/>
      <c r="AD360" s="24"/>
    </row>
    <row r="361" spans="1:30" x14ac:dyDescent="0.25">
      <c r="A361" s="26">
        <v>80535344</v>
      </c>
      <c r="B361" s="27" t="s">
        <v>406</v>
      </c>
      <c r="C361" s="27" t="s">
        <v>320</v>
      </c>
      <c r="D361" s="15">
        <f>VLOOKUP(C361,[1]CC!D$3:P$20,12,0)</f>
        <v>44616</v>
      </c>
      <c r="E361" s="16" t="str">
        <f>VLOOKUP(A361,[2]ImportationMaterialProgrammingE!B$4:C$400,2,0)</f>
        <v xml:space="preserve">540201628 </v>
      </c>
      <c r="F361" s="3" t="s">
        <v>446</v>
      </c>
      <c r="G361" s="17">
        <f t="shared" ca="1" si="15"/>
        <v>90</v>
      </c>
      <c r="I361" s="15" t="str">
        <f>IF(VLOOKUP(A361,[2]ImportationMaterialProgrammingE!B$4:Y$400,24,0)&lt;&gt;"","Sim","Não")</f>
        <v>Não</v>
      </c>
      <c r="J361" s="15" t="str">
        <f>IF(VLOOKUP(A361,[2]ImportationMaterialProgrammingE!B$4:X$400,23,0)="DTA TRANSP",VLOOKUP(A361,[2]ImportationMaterialProgrammingE!B$4:V$400,21,0),"")</f>
        <v/>
      </c>
      <c r="K361" s="15" t="str">
        <f>IF(VLOOKUP(A361,[2]ImportationMaterialProgrammingE!B$4:Y$400,24,0)=0,"",VLOOKUP(A361,[2]ImportationMaterialProgrammingE!B$4:Y$400,24,0))</f>
        <v/>
      </c>
      <c r="M361" s="3" t="str">
        <f t="shared" si="16"/>
        <v/>
      </c>
      <c r="P361" s="16" t="str">
        <f>VLOOKUP(A361,[2]ImportationMaterialProgrammingE!B$4:AN$400,39,0)</f>
        <v xml:space="preserve">          </v>
      </c>
      <c r="R361" s="17" t="str">
        <f>VLOOKUP(A361,[2]ImportationMaterialProgrammingE!B$4:F$400,5,0)</f>
        <v/>
      </c>
      <c r="T361" s="18" t="str">
        <f t="shared" ca="1" si="17"/>
        <v/>
      </c>
      <c r="V361" s="15" t="str">
        <f>VLOOKUP(A361,[2]ImportationMaterialProgrammingE!B$4:X$400,23,0)</f>
        <v>SBL</v>
      </c>
      <c r="AA361" s="24"/>
      <c r="AB361" s="24"/>
      <c r="AC361" s="24"/>
      <c r="AD361" s="24"/>
    </row>
    <row r="362" spans="1:30" x14ac:dyDescent="0.25">
      <c r="A362" s="26">
        <v>80535384</v>
      </c>
      <c r="B362" s="27" t="s">
        <v>407</v>
      </c>
      <c r="C362" s="27" t="s">
        <v>320</v>
      </c>
      <c r="D362" s="15">
        <f>VLOOKUP(C362,[1]CC!D$3:P$20,12,0)</f>
        <v>44616</v>
      </c>
      <c r="E362" s="16" t="str">
        <f>VLOOKUP(A362,[2]ImportationMaterialProgrammingE!B$4:C$400,2,0)</f>
        <v xml:space="preserve">540201565 </v>
      </c>
      <c r="F362" s="3" t="s">
        <v>446</v>
      </c>
      <c r="G362" s="17">
        <f t="shared" ca="1" si="15"/>
        <v>90</v>
      </c>
      <c r="I362" s="15" t="str">
        <f>IF(VLOOKUP(A362,[2]ImportationMaterialProgrammingE!B$4:Y$400,24,0)&lt;&gt;"","Sim","Não")</f>
        <v>Não</v>
      </c>
      <c r="J362" s="15" t="str">
        <f>IF(VLOOKUP(A362,[2]ImportationMaterialProgrammingE!B$4:X$400,23,0)="DTA TRANSP",VLOOKUP(A362,[2]ImportationMaterialProgrammingE!B$4:V$400,21,0),"")</f>
        <v/>
      </c>
      <c r="K362" s="15" t="str">
        <f>IF(VLOOKUP(A362,[2]ImportationMaterialProgrammingE!B$4:Y$400,24,0)=0,"",VLOOKUP(A362,[2]ImportationMaterialProgrammingE!B$4:Y$400,24,0))</f>
        <v/>
      </c>
      <c r="M362" s="3" t="str">
        <f t="shared" si="16"/>
        <v/>
      </c>
      <c r="P362" s="16" t="str">
        <f>VLOOKUP(A362,[2]ImportationMaterialProgrammingE!B$4:AN$400,39,0)</f>
        <v xml:space="preserve">          </v>
      </c>
      <c r="R362" s="17" t="str">
        <f>VLOOKUP(A362,[2]ImportationMaterialProgrammingE!B$4:F$400,5,0)</f>
        <v/>
      </c>
      <c r="T362" s="18" t="str">
        <f t="shared" ca="1" si="17"/>
        <v/>
      </c>
      <c r="V362" s="15" t="str">
        <f>VLOOKUP(A362,[2]ImportationMaterialProgrammingE!B$4:X$400,23,0)</f>
        <v/>
      </c>
      <c r="AA362" s="24"/>
      <c r="AB362" s="24"/>
      <c r="AC362" s="24"/>
      <c r="AD362" s="24"/>
    </row>
    <row r="363" spans="1:30" x14ac:dyDescent="0.25">
      <c r="A363" s="26">
        <v>80535391</v>
      </c>
      <c r="B363" s="27" t="s">
        <v>408</v>
      </c>
      <c r="C363" s="27" t="s">
        <v>320</v>
      </c>
      <c r="D363" s="15">
        <f>VLOOKUP(C363,[1]CC!D$3:P$20,12,0)</f>
        <v>44616</v>
      </c>
      <c r="E363" s="16" t="str">
        <f>VLOOKUP(A363,[2]ImportationMaterialProgrammingE!B$4:C$400,2,0)</f>
        <v xml:space="preserve">540201566 </v>
      </c>
      <c r="F363" s="3" t="s">
        <v>446</v>
      </c>
      <c r="G363" s="17">
        <f t="shared" ca="1" si="15"/>
        <v>90</v>
      </c>
      <c r="I363" s="15" t="str">
        <f>IF(VLOOKUP(A363,[2]ImportationMaterialProgrammingE!B$4:Y$400,24,0)&lt;&gt;"","Sim","Não")</f>
        <v>Não</v>
      </c>
      <c r="J363" s="15" t="str">
        <f>IF(VLOOKUP(A363,[2]ImportationMaterialProgrammingE!B$4:X$400,23,0)="DTA TRANSP",VLOOKUP(A363,[2]ImportationMaterialProgrammingE!B$4:V$400,21,0),"")</f>
        <v/>
      </c>
      <c r="K363" s="15" t="str">
        <f>IF(VLOOKUP(A363,[2]ImportationMaterialProgrammingE!B$4:Y$400,24,0)=0,"",VLOOKUP(A363,[2]ImportationMaterialProgrammingE!B$4:Y$400,24,0))</f>
        <v/>
      </c>
      <c r="M363" s="3" t="str">
        <f t="shared" si="16"/>
        <v/>
      </c>
      <c r="P363" s="16" t="str">
        <f>VLOOKUP(A363,[2]ImportationMaterialProgrammingE!B$4:AN$400,39,0)</f>
        <v xml:space="preserve">          </v>
      </c>
      <c r="R363" s="17" t="str">
        <f>VLOOKUP(A363,[2]ImportationMaterialProgrammingE!B$4:F$400,5,0)</f>
        <v/>
      </c>
      <c r="T363" s="18" t="str">
        <f t="shared" ca="1" si="17"/>
        <v/>
      </c>
      <c r="V363" s="15" t="str">
        <f>VLOOKUP(A363,[2]ImportationMaterialProgrammingE!B$4:X$400,23,0)</f>
        <v>MBB</v>
      </c>
      <c r="AA363" s="24"/>
      <c r="AB363" s="24"/>
      <c r="AC363" s="24"/>
      <c r="AD363" s="24"/>
    </row>
    <row r="364" spans="1:30" x14ac:dyDescent="0.25">
      <c r="A364" s="26">
        <v>80535402</v>
      </c>
      <c r="B364" s="27" t="s">
        <v>409</v>
      </c>
      <c r="C364" s="27" t="s">
        <v>320</v>
      </c>
      <c r="D364" s="15">
        <f>VLOOKUP(C364,[1]CC!D$3:P$20,12,0)</f>
        <v>44616</v>
      </c>
      <c r="E364" s="16" t="str">
        <f>VLOOKUP(A364,[2]ImportationMaterialProgrammingE!B$4:C$400,2,0)</f>
        <v xml:space="preserve">540201567 </v>
      </c>
      <c r="F364" s="3" t="s">
        <v>446</v>
      </c>
      <c r="G364" s="17">
        <f t="shared" ca="1" si="15"/>
        <v>90</v>
      </c>
      <c r="I364" s="15" t="str">
        <f>IF(VLOOKUP(A364,[2]ImportationMaterialProgrammingE!B$4:Y$400,24,0)&lt;&gt;"","Sim","Não")</f>
        <v>Não</v>
      </c>
      <c r="J364" s="15" t="str">
        <f>IF(VLOOKUP(A364,[2]ImportationMaterialProgrammingE!B$4:X$400,23,0)="DTA TRANSP",VLOOKUP(A364,[2]ImportationMaterialProgrammingE!B$4:V$400,21,0),"")</f>
        <v/>
      </c>
      <c r="K364" s="15" t="str">
        <f>IF(VLOOKUP(A364,[2]ImportationMaterialProgrammingE!B$4:Y$400,24,0)=0,"",VLOOKUP(A364,[2]ImportationMaterialProgrammingE!B$4:Y$400,24,0))</f>
        <v/>
      </c>
      <c r="M364" s="3" t="str">
        <f t="shared" si="16"/>
        <v/>
      </c>
      <c r="P364" s="16" t="str">
        <f>VLOOKUP(A364,[2]ImportationMaterialProgrammingE!B$4:AN$400,39,0)</f>
        <v xml:space="preserve">          </v>
      </c>
      <c r="R364" s="17" t="str">
        <f>VLOOKUP(A364,[2]ImportationMaterialProgrammingE!B$4:F$400,5,0)</f>
        <v/>
      </c>
      <c r="T364" s="18" t="str">
        <f t="shared" ca="1" si="17"/>
        <v/>
      </c>
      <c r="V364" s="15" t="str">
        <f>VLOOKUP(A364,[2]ImportationMaterialProgrammingE!B$4:X$400,23,0)</f>
        <v>SBL</v>
      </c>
      <c r="AA364" s="24"/>
      <c r="AB364" s="24"/>
      <c r="AC364" s="24"/>
      <c r="AD364" s="24"/>
    </row>
    <row r="365" spans="1:30" x14ac:dyDescent="0.25">
      <c r="A365" s="26">
        <v>80535403</v>
      </c>
      <c r="B365" s="27" t="s">
        <v>410</v>
      </c>
      <c r="C365" s="27" t="s">
        <v>320</v>
      </c>
      <c r="D365" s="15">
        <f>VLOOKUP(C365,[1]CC!D$3:P$20,12,0)</f>
        <v>44616</v>
      </c>
      <c r="E365" s="16" t="str">
        <f>VLOOKUP(A365,[2]ImportationMaterialProgrammingE!B$4:C$400,2,0)</f>
        <v xml:space="preserve">540201568 </v>
      </c>
      <c r="F365" s="3" t="s">
        <v>446</v>
      </c>
      <c r="G365" s="17">
        <f t="shared" ca="1" si="15"/>
        <v>90</v>
      </c>
      <c r="I365" s="15" t="str">
        <f>IF(VLOOKUP(A365,[2]ImportationMaterialProgrammingE!B$4:Y$400,24,0)&lt;&gt;"","Sim","Não")</f>
        <v>Não</v>
      </c>
      <c r="J365" s="15" t="str">
        <f>IF(VLOOKUP(A365,[2]ImportationMaterialProgrammingE!B$4:X$400,23,0)="DTA TRANSP",VLOOKUP(A365,[2]ImportationMaterialProgrammingE!B$4:V$400,21,0),"")</f>
        <v/>
      </c>
      <c r="K365" s="15" t="str">
        <f>IF(VLOOKUP(A365,[2]ImportationMaterialProgrammingE!B$4:Y$400,24,0)=0,"",VLOOKUP(A365,[2]ImportationMaterialProgrammingE!B$4:Y$400,24,0))</f>
        <v/>
      </c>
      <c r="M365" s="3" t="str">
        <f t="shared" si="16"/>
        <v/>
      </c>
      <c r="P365" s="16" t="str">
        <f>VLOOKUP(A365,[2]ImportationMaterialProgrammingE!B$4:AN$400,39,0)</f>
        <v xml:space="preserve">          </v>
      </c>
      <c r="R365" s="17" t="str">
        <f>VLOOKUP(A365,[2]ImportationMaterialProgrammingE!B$4:F$400,5,0)</f>
        <v/>
      </c>
      <c r="T365" s="18" t="str">
        <f t="shared" ca="1" si="17"/>
        <v/>
      </c>
      <c r="V365" s="15" t="str">
        <f>VLOOKUP(A365,[2]ImportationMaterialProgrammingE!B$4:X$400,23,0)</f>
        <v>SBL</v>
      </c>
      <c r="AA365" s="24"/>
      <c r="AB365" s="24"/>
      <c r="AC365" s="24"/>
      <c r="AD365" s="24"/>
    </row>
    <row r="366" spans="1:30" x14ac:dyDescent="0.25">
      <c r="A366" s="26">
        <v>80535412</v>
      </c>
      <c r="B366" s="27" t="s">
        <v>411</v>
      </c>
      <c r="C366" s="27" t="s">
        <v>320</v>
      </c>
      <c r="D366" s="15">
        <f>VLOOKUP(C366,[1]CC!D$3:P$20,12,0)</f>
        <v>44616</v>
      </c>
      <c r="E366" s="16" t="str">
        <f>VLOOKUP(A366,[2]ImportationMaterialProgrammingE!B$4:C$400,2,0)</f>
        <v xml:space="preserve">540201569 </v>
      </c>
      <c r="F366" s="3" t="s">
        <v>446</v>
      </c>
      <c r="G366" s="17">
        <f t="shared" ca="1" si="15"/>
        <v>90</v>
      </c>
      <c r="I366" s="15" t="str">
        <f>IF(VLOOKUP(A366,[2]ImportationMaterialProgrammingE!B$4:Y$400,24,0)&lt;&gt;"","Sim","Não")</f>
        <v>Não</v>
      </c>
      <c r="J366" s="15" t="str">
        <f>IF(VLOOKUP(A366,[2]ImportationMaterialProgrammingE!B$4:X$400,23,0)="DTA TRANSP",VLOOKUP(A366,[2]ImportationMaterialProgrammingE!B$4:V$400,21,0),"")</f>
        <v/>
      </c>
      <c r="K366" s="15" t="str">
        <f>IF(VLOOKUP(A366,[2]ImportationMaterialProgrammingE!B$4:Y$400,24,0)=0,"",VLOOKUP(A366,[2]ImportationMaterialProgrammingE!B$4:Y$400,24,0))</f>
        <v/>
      </c>
      <c r="M366" s="3" t="str">
        <f t="shared" si="16"/>
        <v/>
      </c>
      <c r="P366" s="16" t="str">
        <f>VLOOKUP(A366,[2]ImportationMaterialProgrammingE!B$4:AN$400,39,0)</f>
        <v xml:space="preserve">          </v>
      </c>
      <c r="R366" s="17" t="str">
        <f>VLOOKUP(A366,[2]ImportationMaterialProgrammingE!B$4:F$400,5,0)</f>
        <v/>
      </c>
      <c r="T366" s="18" t="str">
        <f t="shared" ca="1" si="17"/>
        <v/>
      </c>
      <c r="V366" s="15" t="str">
        <f>VLOOKUP(A366,[2]ImportationMaterialProgrammingE!B$4:X$400,23,0)</f>
        <v>SBL</v>
      </c>
      <c r="AA366" s="24"/>
      <c r="AB366" s="24"/>
      <c r="AC366" s="24"/>
      <c r="AD366" s="24"/>
    </row>
    <row r="367" spans="1:30" x14ac:dyDescent="0.25">
      <c r="A367" s="26">
        <v>80535417</v>
      </c>
      <c r="B367" s="27" t="s">
        <v>412</v>
      </c>
      <c r="C367" s="27" t="s">
        <v>320</v>
      </c>
      <c r="D367" s="15">
        <f>VLOOKUP(C367,[1]CC!D$3:P$20,12,0)</f>
        <v>44616</v>
      </c>
      <c r="E367" s="16" t="str">
        <f>VLOOKUP(A367,[2]ImportationMaterialProgrammingE!B$4:C$400,2,0)</f>
        <v xml:space="preserve">540201570 </v>
      </c>
      <c r="F367" s="3" t="s">
        <v>446</v>
      </c>
      <c r="G367" s="17">
        <f t="shared" ca="1" si="15"/>
        <v>90</v>
      </c>
      <c r="I367" s="15" t="str">
        <f>IF(VLOOKUP(A367,[2]ImportationMaterialProgrammingE!B$4:Y$400,24,0)&lt;&gt;"","Sim","Não")</f>
        <v>Não</v>
      </c>
      <c r="J367" s="15" t="str">
        <f>IF(VLOOKUP(A367,[2]ImportationMaterialProgrammingE!B$4:X$400,23,0)="DTA TRANSP",VLOOKUP(A367,[2]ImportationMaterialProgrammingE!B$4:V$400,21,0),"")</f>
        <v/>
      </c>
      <c r="K367" s="15" t="str">
        <f>IF(VLOOKUP(A367,[2]ImportationMaterialProgrammingE!B$4:Y$400,24,0)=0,"",VLOOKUP(A367,[2]ImportationMaterialProgrammingE!B$4:Y$400,24,0))</f>
        <v/>
      </c>
      <c r="M367" s="3" t="str">
        <f t="shared" si="16"/>
        <v/>
      </c>
      <c r="P367" s="16" t="str">
        <f>VLOOKUP(A367,[2]ImportationMaterialProgrammingE!B$4:AN$400,39,0)</f>
        <v xml:space="preserve">          </v>
      </c>
      <c r="R367" s="17" t="str">
        <f>VLOOKUP(A367,[2]ImportationMaterialProgrammingE!B$4:F$400,5,0)</f>
        <v/>
      </c>
      <c r="T367" s="18" t="str">
        <f t="shared" ca="1" si="17"/>
        <v/>
      </c>
      <c r="V367" s="15" t="str">
        <f>VLOOKUP(A367,[2]ImportationMaterialProgrammingE!B$4:X$400,23,0)</f>
        <v/>
      </c>
      <c r="AA367" s="24"/>
      <c r="AB367" s="24"/>
      <c r="AC367" s="24"/>
      <c r="AD367" s="24"/>
    </row>
    <row r="368" spans="1:30" x14ac:dyDescent="0.25">
      <c r="A368" s="26">
        <v>80535420</v>
      </c>
      <c r="B368" s="27" t="s">
        <v>413</v>
      </c>
      <c r="C368" s="27" t="s">
        <v>320</v>
      </c>
      <c r="D368" s="15">
        <f>VLOOKUP(C368,[1]CC!D$3:P$20,12,0)</f>
        <v>44616</v>
      </c>
      <c r="E368" s="16" t="str">
        <f>VLOOKUP(A368,[2]ImportationMaterialProgrammingE!B$4:C$400,2,0)</f>
        <v xml:space="preserve">540201571 </v>
      </c>
      <c r="F368" s="3" t="s">
        <v>446</v>
      </c>
      <c r="G368" s="17">
        <f t="shared" ca="1" si="15"/>
        <v>90</v>
      </c>
      <c r="I368" s="15" t="str">
        <f>IF(VLOOKUP(A368,[2]ImportationMaterialProgrammingE!B$4:Y$400,24,0)&lt;&gt;"","Sim","Não")</f>
        <v>Não</v>
      </c>
      <c r="J368" s="15" t="str">
        <f>IF(VLOOKUP(A368,[2]ImportationMaterialProgrammingE!B$4:X$400,23,0)="DTA TRANSP",VLOOKUP(A368,[2]ImportationMaterialProgrammingE!B$4:V$400,21,0),"")</f>
        <v/>
      </c>
      <c r="K368" s="15" t="str">
        <f>IF(VLOOKUP(A368,[2]ImportationMaterialProgrammingE!B$4:Y$400,24,0)=0,"",VLOOKUP(A368,[2]ImportationMaterialProgrammingE!B$4:Y$400,24,0))</f>
        <v/>
      </c>
      <c r="M368" s="3" t="str">
        <f t="shared" si="16"/>
        <v/>
      </c>
      <c r="P368" s="16" t="str">
        <f>VLOOKUP(A368,[2]ImportationMaterialProgrammingE!B$4:AN$400,39,0)</f>
        <v xml:space="preserve">          </v>
      </c>
      <c r="R368" s="17" t="str">
        <f>VLOOKUP(A368,[2]ImportationMaterialProgrammingE!B$4:F$400,5,0)</f>
        <v/>
      </c>
      <c r="T368" s="18" t="str">
        <f t="shared" ca="1" si="17"/>
        <v/>
      </c>
      <c r="V368" s="15" t="str">
        <f>VLOOKUP(A368,[2]ImportationMaterialProgrammingE!B$4:X$400,23,0)</f>
        <v/>
      </c>
      <c r="AA368" s="24"/>
      <c r="AB368" s="24"/>
      <c r="AC368" s="24"/>
      <c r="AD368" s="24"/>
    </row>
    <row r="369" spans="1:30" x14ac:dyDescent="0.25">
      <c r="A369" s="26">
        <v>80535422</v>
      </c>
      <c r="B369" s="27" t="s">
        <v>414</v>
      </c>
      <c r="C369" s="27" t="s">
        <v>320</v>
      </c>
      <c r="D369" s="15">
        <f>VLOOKUP(C369,[1]CC!D$3:P$20,12,0)</f>
        <v>44616</v>
      </c>
      <c r="E369" s="16" t="str">
        <f>VLOOKUP(A369,[2]ImportationMaterialProgrammingE!B$4:C$400,2,0)</f>
        <v xml:space="preserve">540201572 </v>
      </c>
      <c r="F369" s="3" t="s">
        <v>446</v>
      </c>
      <c r="G369" s="17">
        <f t="shared" ca="1" si="15"/>
        <v>90</v>
      </c>
      <c r="I369" s="15" t="str">
        <f>IF(VLOOKUP(A369,[2]ImportationMaterialProgrammingE!B$4:Y$400,24,0)&lt;&gt;"","Sim","Não")</f>
        <v>Não</v>
      </c>
      <c r="J369" s="15" t="str">
        <f>IF(VLOOKUP(A369,[2]ImportationMaterialProgrammingE!B$4:X$400,23,0)="DTA TRANSP",VLOOKUP(A369,[2]ImportationMaterialProgrammingE!B$4:V$400,21,0),"")</f>
        <v/>
      </c>
      <c r="K369" s="15" t="str">
        <f>IF(VLOOKUP(A369,[2]ImportationMaterialProgrammingE!B$4:Y$400,24,0)=0,"",VLOOKUP(A369,[2]ImportationMaterialProgrammingE!B$4:Y$400,24,0))</f>
        <v/>
      </c>
      <c r="M369" s="3" t="str">
        <f t="shared" si="16"/>
        <v/>
      </c>
      <c r="P369" s="16" t="str">
        <f>VLOOKUP(A369,[2]ImportationMaterialProgrammingE!B$4:AN$400,39,0)</f>
        <v xml:space="preserve">          </v>
      </c>
      <c r="R369" s="17" t="str">
        <f>VLOOKUP(A369,[2]ImportationMaterialProgrammingE!B$4:F$400,5,0)</f>
        <v/>
      </c>
      <c r="T369" s="18" t="str">
        <f t="shared" ca="1" si="17"/>
        <v/>
      </c>
      <c r="V369" s="15" t="str">
        <f>VLOOKUP(A369,[2]ImportationMaterialProgrammingE!B$4:X$400,23,0)</f>
        <v>SBL</v>
      </c>
      <c r="AA369" s="24"/>
      <c r="AB369" s="24"/>
      <c r="AC369" s="24"/>
      <c r="AD369" s="24"/>
    </row>
    <row r="370" spans="1:30" x14ac:dyDescent="0.25">
      <c r="A370" s="26">
        <v>80535424</v>
      </c>
      <c r="B370" s="27" t="s">
        <v>415</v>
      </c>
      <c r="C370" s="27" t="s">
        <v>320</v>
      </c>
      <c r="D370" s="15">
        <f>VLOOKUP(C370,[1]CC!D$3:P$20,12,0)</f>
        <v>44616</v>
      </c>
      <c r="E370" s="16" t="str">
        <f>VLOOKUP(A370,[2]ImportationMaterialProgrammingE!B$4:C$400,2,0)</f>
        <v xml:space="preserve">540201581 </v>
      </c>
      <c r="F370" s="3" t="s">
        <v>446</v>
      </c>
      <c r="G370" s="17">
        <f t="shared" ca="1" si="15"/>
        <v>90</v>
      </c>
      <c r="I370" s="15" t="str">
        <f>IF(VLOOKUP(A370,[2]ImportationMaterialProgrammingE!B$4:Y$400,24,0)&lt;&gt;"","Sim","Não")</f>
        <v>Não</v>
      </c>
      <c r="J370" s="15" t="str">
        <f>IF(VLOOKUP(A370,[2]ImportationMaterialProgrammingE!B$4:X$400,23,0)="DTA TRANSP",VLOOKUP(A370,[2]ImportationMaterialProgrammingE!B$4:V$400,21,0),"")</f>
        <v/>
      </c>
      <c r="K370" s="15" t="str">
        <f>IF(VLOOKUP(A370,[2]ImportationMaterialProgrammingE!B$4:Y$400,24,0)=0,"",VLOOKUP(A370,[2]ImportationMaterialProgrammingE!B$4:Y$400,24,0))</f>
        <v/>
      </c>
      <c r="M370" s="3" t="str">
        <f t="shared" si="16"/>
        <v/>
      </c>
      <c r="P370" s="16" t="str">
        <f>VLOOKUP(A370,[2]ImportationMaterialProgrammingE!B$4:AN$400,39,0)</f>
        <v xml:space="preserve">          </v>
      </c>
      <c r="R370" s="17" t="str">
        <f>VLOOKUP(A370,[2]ImportationMaterialProgrammingE!B$4:F$400,5,0)</f>
        <v/>
      </c>
      <c r="T370" s="18" t="str">
        <f t="shared" ca="1" si="17"/>
        <v/>
      </c>
      <c r="V370" s="15" t="str">
        <f>VLOOKUP(A370,[2]ImportationMaterialProgrammingE!B$4:X$400,23,0)</f>
        <v>SBL</v>
      </c>
      <c r="AA370" s="24"/>
      <c r="AB370" s="24"/>
      <c r="AC370" s="24"/>
      <c r="AD370" s="24"/>
    </row>
    <row r="371" spans="1:30" x14ac:dyDescent="0.25">
      <c r="A371" s="26">
        <v>80535430</v>
      </c>
      <c r="B371" s="27" t="s">
        <v>416</v>
      </c>
      <c r="C371" s="27" t="s">
        <v>320</v>
      </c>
      <c r="D371" s="15">
        <f>VLOOKUP(C371,[1]CC!D$3:P$20,12,0)</f>
        <v>44616</v>
      </c>
      <c r="E371" s="16" t="str">
        <f>VLOOKUP(A371,[2]ImportationMaterialProgrammingE!B$4:C$400,2,0)</f>
        <v xml:space="preserve">540201582 </v>
      </c>
      <c r="F371" s="3" t="s">
        <v>446</v>
      </c>
      <c r="G371" s="17">
        <f t="shared" ca="1" si="15"/>
        <v>90</v>
      </c>
      <c r="I371" s="15" t="str">
        <f>IF(VLOOKUP(A371,[2]ImportationMaterialProgrammingE!B$4:Y$400,24,0)&lt;&gt;"","Sim","Não")</f>
        <v>Não</v>
      </c>
      <c r="J371" s="15" t="str">
        <f>IF(VLOOKUP(A371,[2]ImportationMaterialProgrammingE!B$4:X$400,23,0)="DTA TRANSP",VLOOKUP(A371,[2]ImportationMaterialProgrammingE!B$4:V$400,21,0),"")</f>
        <v/>
      </c>
      <c r="K371" s="15" t="str">
        <f>IF(VLOOKUP(A371,[2]ImportationMaterialProgrammingE!B$4:Y$400,24,0)=0,"",VLOOKUP(A371,[2]ImportationMaterialProgrammingE!B$4:Y$400,24,0))</f>
        <v/>
      </c>
      <c r="M371" s="3" t="str">
        <f t="shared" si="16"/>
        <v/>
      </c>
      <c r="P371" s="16" t="str">
        <f>VLOOKUP(A371,[2]ImportationMaterialProgrammingE!B$4:AN$400,39,0)</f>
        <v xml:space="preserve">          </v>
      </c>
      <c r="R371" s="17" t="str">
        <f>VLOOKUP(A371,[2]ImportationMaterialProgrammingE!B$4:F$400,5,0)</f>
        <v/>
      </c>
      <c r="T371" s="18" t="str">
        <f t="shared" ca="1" si="17"/>
        <v/>
      </c>
      <c r="V371" s="15" t="str">
        <f>VLOOKUP(A371,[2]ImportationMaterialProgrammingE!B$4:X$400,23,0)</f>
        <v/>
      </c>
      <c r="AA371" s="24"/>
      <c r="AB371" s="24"/>
      <c r="AC371" s="24"/>
      <c r="AD371" s="24"/>
    </row>
    <row r="372" spans="1:30" x14ac:dyDescent="0.25">
      <c r="A372" s="26">
        <v>80535464</v>
      </c>
      <c r="B372" s="27" t="s">
        <v>417</v>
      </c>
      <c r="C372" s="27" t="s">
        <v>320</v>
      </c>
      <c r="D372" s="15">
        <f>VLOOKUP(C372,[1]CC!D$3:P$20,12,0)</f>
        <v>44616</v>
      </c>
      <c r="E372" s="16" t="str">
        <f>VLOOKUP(A372,[2]ImportationMaterialProgrammingE!B$4:C$400,2,0)</f>
        <v xml:space="preserve">540201583 </v>
      </c>
      <c r="F372" s="3" t="s">
        <v>446</v>
      </c>
      <c r="G372" s="17">
        <f t="shared" ca="1" si="15"/>
        <v>90</v>
      </c>
      <c r="I372" s="15" t="str">
        <f>IF(VLOOKUP(A372,[2]ImportationMaterialProgrammingE!B$4:Y$400,24,0)&lt;&gt;"","Sim","Não")</f>
        <v>Não</v>
      </c>
      <c r="J372" s="15" t="str">
        <f>IF(VLOOKUP(A372,[2]ImportationMaterialProgrammingE!B$4:X$400,23,0)="DTA TRANSP",VLOOKUP(A372,[2]ImportationMaterialProgrammingE!B$4:V$400,21,0),"")</f>
        <v/>
      </c>
      <c r="K372" s="15" t="str">
        <f>IF(VLOOKUP(A372,[2]ImportationMaterialProgrammingE!B$4:Y$400,24,0)=0,"",VLOOKUP(A372,[2]ImportationMaterialProgrammingE!B$4:Y$400,24,0))</f>
        <v/>
      </c>
      <c r="M372" s="3" t="str">
        <f t="shared" si="16"/>
        <v/>
      </c>
      <c r="P372" s="16" t="str">
        <f>VLOOKUP(A372,[2]ImportationMaterialProgrammingE!B$4:AN$400,39,0)</f>
        <v xml:space="preserve">          </v>
      </c>
      <c r="R372" s="17" t="str">
        <f>VLOOKUP(A372,[2]ImportationMaterialProgrammingE!B$4:F$400,5,0)</f>
        <v/>
      </c>
      <c r="T372" s="18" t="str">
        <f t="shared" ca="1" si="17"/>
        <v/>
      </c>
      <c r="V372" s="15" t="str">
        <f>VLOOKUP(A372,[2]ImportationMaterialProgrammingE!B$4:X$400,23,0)</f>
        <v>SBL</v>
      </c>
      <c r="AA372" s="24"/>
      <c r="AB372" s="24"/>
      <c r="AC372" s="24"/>
      <c r="AD372" s="24"/>
    </row>
    <row r="373" spans="1:30" x14ac:dyDescent="0.25">
      <c r="A373" s="26">
        <v>80535465</v>
      </c>
      <c r="B373" s="27" t="s">
        <v>418</v>
      </c>
      <c r="C373" s="27" t="s">
        <v>320</v>
      </c>
      <c r="D373" s="15">
        <f>VLOOKUP(C373,[1]CC!D$3:P$20,12,0)</f>
        <v>44616</v>
      </c>
      <c r="E373" s="16" t="str">
        <f>VLOOKUP(A373,[2]ImportationMaterialProgrammingE!B$4:C$400,2,0)</f>
        <v xml:space="preserve">540201585 </v>
      </c>
      <c r="F373" s="3" t="s">
        <v>446</v>
      </c>
      <c r="G373" s="17">
        <f t="shared" ca="1" si="15"/>
        <v>90</v>
      </c>
      <c r="I373" s="15" t="str">
        <f>IF(VLOOKUP(A373,[2]ImportationMaterialProgrammingE!B$4:Y$400,24,0)&lt;&gt;"","Sim","Não")</f>
        <v>Não</v>
      </c>
      <c r="J373" s="15" t="str">
        <f>IF(VLOOKUP(A373,[2]ImportationMaterialProgrammingE!B$4:X$400,23,0)="DTA TRANSP",VLOOKUP(A373,[2]ImportationMaterialProgrammingE!B$4:V$400,21,0),"")</f>
        <v/>
      </c>
      <c r="K373" s="15" t="str">
        <f>IF(VLOOKUP(A373,[2]ImportationMaterialProgrammingE!B$4:Y$400,24,0)=0,"",VLOOKUP(A373,[2]ImportationMaterialProgrammingE!B$4:Y$400,24,0))</f>
        <v/>
      </c>
      <c r="M373" s="3" t="str">
        <f t="shared" si="16"/>
        <v/>
      </c>
      <c r="P373" s="16" t="str">
        <f>VLOOKUP(A373,[2]ImportationMaterialProgrammingE!B$4:AN$400,39,0)</f>
        <v xml:space="preserve">          </v>
      </c>
      <c r="R373" s="17" t="str">
        <f>VLOOKUP(A373,[2]ImportationMaterialProgrammingE!B$4:F$400,5,0)</f>
        <v/>
      </c>
      <c r="T373" s="18" t="str">
        <f t="shared" ca="1" si="17"/>
        <v/>
      </c>
      <c r="V373" s="15" t="str">
        <f>VLOOKUP(A373,[2]ImportationMaterialProgrammingE!B$4:X$400,23,0)</f>
        <v>SBL</v>
      </c>
      <c r="AA373" s="24"/>
      <c r="AB373" s="24"/>
      <c r="AC373" s="24"/>
      <c r="AD373" s="24"/>
    </row>
    <row r="374" spans="1:30" x14ac:dyDescent="0.25">
      <c r="A374" s="26">
        <v>80535466</v>
      </c>
      <c r="B374" s="27" t="s">
        <v>419</v>
      </c>
      <c r="C374" s="27" t="s">
        <v>320</v>
      </c>
      <c r="D374" s="15">
        <f>VLOOKUP(C374,[1]CC!D$3:P$20,12,0)</f>
        <v>44616</v>
      </c>
      <c r="E374" s="16" t="str">
        <f>VLOOKUP(A374,[2]ImportationMaterialProgrammingE!B$4:C$400,2,0)</f>
        <v xml:space="preserve">540201588 </v>
      </c>
      <c r="F374" s="3" t="s">
        <v>446</v>
      </c>
      <c r="G374" s="17">
        <f t="shared" ca="1" si="15"/>
        <v>90</v>
      </c>
      <c r="I374" s="15" t="str">
        <f>IF(VLOOKUP(A374,[2]ImportationMaterialProgrammingE!B$4:Y$400,24,0)&lt;&gt;"","Sim","Não")</f>
        <v>Não</v>
      </c>
      <c r="J374" s="15" t="str">
        <f>IF(VLOOKUP(A374,[2]ImportationMaterialProgrammingE!B$4:X$400,23,0)="DTA TRANSP",VLOOKUP(A374,[2]ImportationMaterialProgrammingE!B$4:V$400,21,0),"")</f>
        <v/>
      </c>
      <c r="K374" s="15" t="str">
        <f>IF(VLOOKUP(A374,[2]ImportationMaterialProgrammingE!B$4:Y$400,24,0)=0,"",VLOOKUP(A374,[2]ImportationMaterialProgrammingE!B$4:Y$400,24,0))</f>
        <v/>
      </c>
      <c r="M374" s="3" t="str">
        <f t="shared" si="16"/>
        <v/>
      </c>
      <c r="P374" s="16" t="str">
        <f>VLOOKUP(A374,[2]ImportationMaterialProgrammingE!B$4:AN$400,39,0)</f>
        <v xml:space="preserve">          </v>
      </c>
      <c r="R374" s="17" t="str">
        <f>VLOOKUP(A374,[2]ImportationMaterialProgrammingE!B$4:F$400,5,0)</f>
        <v/>
      </c>
      <c r="T374" s="18" t="str">
        <f t="shared" ca="1" si="17"/>
        <v/>
      </c>
      <c r="V374" s="15" t="str">
        <f>VLOOKUP(A374,[2]ImportationMaterialProgrammingE!B$4:X$400,23,0)</f>
        <v>SBL</v>
      </c>
      <c r="AA374" s="24"/>
      <c r="AB374" s="24"/>
      <c r="AC374" s="24"/>
      <c r="AD374" s="24"/>
    </row>
    <row r="375" spans="1:30" x14ac:dyDescent="0.25">
      <c r="A375" s="26">
        <v>80535467</v>
      </c>
      <c r="B375" s="27" t="s">
        <v>420</v>
      </c>
      <c r="C375" s="27" t="s">
        <v>320</v>
      </c>
      <c r="D375" s="15">
        <f>VLOOKUP(C375,[1]CC!D$3:P$20,12,0)</f>
        <v>44616</v>
      </c>
      <c r="E375" s="16" t="str">
        <f>VLOOKUP(A375,[2]ImportationMaterialProgrammingE!B$4:C$400,2,0)</f>
        <v xml:space="preserve">540201590 </v>
      </c>
      <c r="F375" s="3" t="s">
        <v>446</v>
      </c>
      <c r="G375" s="17">
        <f t="shared" ca="1" si="15"/>
        <v>90</v>
      </c>
      <c r="I375" s="15" t="str">
        <f>IF(VLOOKUP(A375,[2]ImportationMaterialProgrammingE!B$4:Y$400,24,0)&lt;&gt;"","Sim","Não")</f>
        <v>Não</v>
      </c>
      <c r="J375" s="15" t="str">
        <f>IF(VLOOKUP(A375,[2]ImportationMaterialProgrammingE!B$4:X$400,23,0)="DTA TRANSP",VLOOKUP(A375,[2]ImportationMaterialProgrammingE!B$4:V$400,21,0),"")</f>
        <v/>
      </c>
      <c r="K375" s="15" t="str">
        <f>IF(VLOOKUP(A375,[2]ImportationMaterialProgrammingE!B$4:Y$400,24,0)=0,"",VLOOKUP(A375,[2]ImportationMaterialProgrammingE!B$4:Y$400,24,0))</f>
        <v/>
      </c>
      <c r="M375" s="3" t="str">
        <f t="shared" si="16"/>
        <v/>
      </c>
      <c r="P375" s="16" t="str">
        <f>VLOOKUP(A375,[2]ImportationMaterialProgrammingE!B$4:AN$400,39,0)</f>
        <v xml:space="preserve">          </v>
      </c>
      <c r="R375" s="17" t="str">
        <f>VLOOKUP(A375,[2]ImportationMaterialProgrammingE!B$4:F$400,5,0)</f>
        <v/>
      </c>
      <c r="T375" s="18" t="str">
        <f t="shared" ca="1" si="17"/>
        <v/>
      </c>
      <c r="V375" s="15" t="str">
        <f>VLOOKUP(A375,[2]ImportationMaterialProgrammingE!B$4:X$400,23,0)</f>
        <v/>
      </c>
      <c r="AA375" s="24"/>
      <c r="AB375" s="24"/>
      <c r="AC375" s="24"/>
      <c r="AD375" s="24"/>
    </row>
    <row r="376" spans="1:30" x14ac:dyDescent="0.25">
      <c r="A376" s="26">
        <v>80535468</v>
      </c>
      <c r="B376" s="27" t="s">
        <v>421</v>
      </c>
      <c r="C376" s="27" t="s">
        <v>320</v>
      </c>
      <c r="D376" s="15">
        <f>VLOOKUP(C376,[1]CC!D$3:P$20,12,0)</f>
        <v>44616</v>
      </c>
      <c r="E376" s="16" t="str">
        <f>VLOOKUP(A376,[2]ImportationMaterialProgrammingE!B$4:C$400,2,0)</f>
        <v xml:space="preserve">540201591 </v>
      </c>
      <c r="F376" s="3" t="s">
        <v>446</v>
      </c>
      <c r="G376" s="17">
        <f t="shared" ca="1" si="15"/>
        <v>90</v>
      </c>
      <c r="I376" s="15" t="str">
        <f>IF(VLOOKUP(A376,[2]ImportationMaterialProgrammingE!B$4:Y$400,24,0)&lt;&gt;"","Sim","Não")</f>
        <v>Não</v>
      </c>
      <c r="J376" s="15" t="str">
        <f>IF(VLOOKUP(A376,[2]ImportationMaterialProgrammingE!B$4:X$400,23,0)="DTA TRANSP",VLOOKUP(A376,[2]ImportationMaterialProgrammingE!B$4:V$400,21,0),"")</f>
        <v/>
      </c>
      <c r="K376" s="15" t="str">
        <f>IF(VLOOKUP(A376,[2]ImportationMaterialProgrammingE!B$4:Y$400,24,0)=0,"",VLOOKUP(A376,[2]ImportationMaterialProgrammingE!B$4:Y$400,24,0))</f>
        <v/>
      </c>
      <c r="M376" s="3" t="str">
        <f t="shared" si="16"/>
        <v/>
      </c>
      <c r="P376" s="16" t="str">
        <f>VLOOKUP(A376,[2]ImportationMaterialProgrammingE!B$4:AN$400,39,0)</f>
        <v xml:space="preserve">          </v>
      </c>
      <c r="R376" s="17" t="str">
        <f>VLOOKUP(A376,[2]ImportationMaterialProgrammingE!B$4:F$400,5,0)</f>
        <v/>
      </c>
      <c r="T376" s="18" t="str">
        <f t="shared" ca="1" si="17"/>
        <v/>
      </c>
      <c r="V376" s="15" t="str">
        <f>VLOOKUP(A376,[2]ImportationMaterialProgrammingE!B$4:X$400,23,0)</f>
        <v/>
      </c>
      <c r="AA376" s="24"/>
      <c r="AB376" s="24"/>
      <c r="AC376" s="24"/>
      <c r="AD376" s="24"/>
    </row>
    <row r="377" spans="1:30" x14ac:dyDescent="0.25">
      <c r="A377" s="26">
        <v>80535469</v>
      </c>
      <c r="B377" s="27" t="s">
        <v>422</v>
      </c>
      <c r="C377" s="27" t="s">
        <v>320</v>
      </c>
      <c r="D377" s="15">
        <f>VLOOKUP(C377,[1]CC!D$3:P$20,12,0)</f>
        <v>44616</v>
      </c>
      <c r="E377" s="16" t="str">
        <f>VLOOKUP(A377,[2]ImportationMaterialProgrammingE!B$4:C$400,2,0)</f>
        <v xml:space="preserve">540201478 </v>
      </c>
      <c r="F377" s="3" t="s">
        <v>446</v>
      </c>
      <c r="G377" s="17">
        <f t="shared" ca="1" si="15"/>
        <v>90</v>
      </c>
      <c r="I377" s="15" t="str">
        <f>IF(VLOOKUP(A377,[2]ImportationMaterialProgrammingE!B$4:Y$400,24,0)&lt;&gt;"","Sim","Não")</f>
        <v>Não</v>
      </c>
      <c r="J377" s="15" t="str">
        <f>IF(VLOOKUP(A377,[2]ImportationMaterialProgrammingE!B$4:X$400,23,0)="DTA TRANSP",VLOOKUP(A377,[2]ImportationMaterialProgrammingE!B$4:V$400,21,0),"")</f>
        <v/>
      </c>
      <c r="K377" s="15" t="str">
        <f>IF(VLOOKUP(A377,[2]ImportationMaterialProgrammingE!B$4:Y$400,24,0)=0,"",VLOOKUP(A377,[2]ImportationMaterialProgrammingE!B$4:Y$400,24,0))</f>
        <v/>
      </c>
      <c r="M377" s="3" t="str">
        <f t="shared" si="16"/>
        <v/>
      </c>
      <c r="P377" s="16" t="str">
        <f>VLOOKUP(A377,[2]ImportationMaterialProgrammingE!B$4:AN$400,39,0)</f>
        <v xml:space="preserve">          </v>
      </c>
      <c r="R377" s="17" t="str">
        <f>VLOOKUP(A377,[2]ImportationMaterialProgrammingE!B$4:F$400,5,0)</f>
        <v/>
      </c>
      <c r="T377" s="18" t="str">
        <f t="shared" ca="1" si="17"/>
        <v/>
      </c>
      <c r="V377" s="15" t="str">
        <f>VLOOKUP(A377,[2]ImportationMaterialProgrammingE!B$4:X$400,23,0)</f>
        <v>SBL</v>
      </c>
      <c r="AA377" s="24"/>
      <c r="AB377" s="24"/>
      <c r="AC377" s="24"/>
      <c r="AD377" s="24"/>
    </row>
    <row r="378" spans="1:30" x14ac:dyDescent="0.25">
      <c r="A378" s="26">
        <v>80535489</v>
      </c>
      <c r="B378" s="27" t="s">
        <v>423</v>
      </c>
      <c r="C378" s="27" t="s">
        <v>320</v>
      </c>
      <c r="D378" s="15">
        <f>VLOOKUP(C378,[1]CC!D$3:P$20,12,0)</f>
        <v>44616</v>
      </c>
      <c r="E378" s="16" t="str">
        <f>VLOOKUP(A378,[2]ImportationMaterialProgrammingE!B$4:C$400,2,0)</f>
        <v xml:space="preserve">540201595 </v>
      </c>
      <c r="F378" s="3" t="s">
        <v>446</v>
      </c>
      <c r="G378" s="17">
        <f t="shared" ca="1" si="15"/>
        <v>90</v>
      </c>
      <c r="I378" s="15" t="str">
        <f>IF(VLOOKUP(A378,[2]ImportationMaterialProgrammingE!B$4:Y$400,24,0)&lt;&gt;"","Sim","Não")</f>
        <v>Não</v>
      </c>
      <c r="J378" s="15" t="str">
        <f>IF(VLOOKUP(A378,[2]ImportationMaterialProgrammingE!B$4:X$400,23,0)="DTA TRANSP",VLOOKUP(A378,[2]ImportationMaterialProgrammingE!B$4:V$400,21,0),"")</f>
        <v/>
      </c>
      <c r="K378" s="15" t="str">
        <f>IF(VLOOKUP(A378,[2]ImportationMaterialProgrammingE!B$4:Y$400,24,0)=0,"",VLOOKUP(A378,[2]ImportationMaterialProgrammingE!B$4:Y$400,24,0))</f>
        <v/>
      </c>
      <c r="M378" s="3" t="str">
        <f t="shared" si="16"/>
        <v/>
      </c>
      <c r="P378" s="16" t="str">
        <f>VLOOKUP(A378,[2]ImportationMaterialProgrammingE!B$4:AN$400,39,0)</f>
        <v xml:space="preserve">          </v>
      </c>
      <c r="R378" s="17" t="str">
        <f>VLOOKUP(A378,[2]ImportationMaterialProgrammingE!B$4:F$400,5,0)</f>
        <v/>
      </c>
      <c r="T378" s="18" t="str">
        <f t="shared" ca="1" si="17"/>
        <v/>
      </c>
      <c r="V378" s="15" t="str">
        <f>VLOOKUP(A378,[2]ImportationMaterialProgrammingE!B$4:X$400,23,0)</f>
        <v/>
      </c>
      <c r="AA378" s="24"/>
      <c r="AB378" s="24"/>
      <c r="AC378" s="24"/>
      <c r="AD378" s="24"/>
    </row>
    <row r="379" spans="1:30" x14ac:dyDescent="0.25">
      <c r="A379" s="26">
        <v>80535490</v>
      </c>
      <c r="B379" s="27" t="s">
        <v>424</v>
      </c>
      <c r="C379" s="27" t="s">
        <v>320</v>
      </c>
      <c r="D379" s="15">
        <f>VLOOKUP(C379,[1]CC!D$3:P$20,12,0)</f>
        <v>44616</v>
      </c>
      <c r="E379" s="16" t="str">
        <f>VLOOKUP(A379,[2]ImportationMaterialProgrammingE!B$4:C$400,2,0)</f>
        <v xml:space="preserve">540201599 </v>
      </c>
      <c r="F379" s="3" t="s">
        <v>446</v>
      </c>
      <c r="G379" s="17">
        <f t="shared" ca="1" si="15"/>
        <v>90</v>
      </c>
      <c r="I379" s="15" t="str">
        <f>IF(VLOOKUP(A379,[2]ImportationMaterialProgrammingE!B$4:Y$400,24,0)&lt;&gt;"","Sim","Não")</f>
        <v>Não</v>
      </c>
      <c r="J379" s="15" t="str">
        <f>IF(VLOOKUP(A379,[2]ImportationMaterialProgrammingE!B$4:X$400,23,0)="DTA TRANSP",VLOOKUP(A379,[2]ImportationMaterialProgrammingE!B$4:V$400,21,0),"")</f>
        <v/>
      </c>
      <c r="K379" s="15" t="str">
        <f>IF(VLOOKUP(A379,[2]ImportationMaterialProgrammingE!B$4:Y$400,24,0)=0,"",VLOOKUP(A379,[2]ImportationMaterialProgrammingE!B$4:Y$400,24,0))</f>
        <v/>
      </c>
      <c r="M379" s="3" t="str">
        <f t="shared" si="16"/>
        <v/>
      </c>
      <c r="P379" s="16" t="str">
        <f>VLOOKUP(A379,[2]ImportationMaterialProgrammingE!B$4:AN$400,39,0)</f>
        <v xml:space="preserve">          </v>
      </c>
      <c r="R379" s="17" t="str">
        <f>VLOOKUP(A379,[2]ImportationMaterialProgrammingE!B$4:F$400,5,0)</f>
        <v/>
      </c>
      <c r="T379" s="18" t="str">
        <f t="shared" ca="1" si="17"/>
        <v/>
      </c>
      <c r="V379" s="15" t="str">
        <f>VLOOKUP(A379,[2]ImportationMaterialProgrammingE!B$4:X$400,23,0)</f>
        <v>SBL</v>
      </c>
      <c r="AA379" s="24"/>
      <c r="AB379" s="24"/>
      <c r="AC379" s="24"/>
      <c r="AD379" s="24"/>
    </row>
    <row r="380" spans="1:30" x14ac:dyDescent="0.25">
      <c r="A380" s="26">
        <v>80535492</v>
      </c>
      <c r="B380" s="27" t="s">
        <v>425</v>
      </c>
      <c r="C380" s="27" t="s">
        <v>320</v>
      </c>
      <c r="D380" s="15">
        <f>VLOOKUP(C380,[1]CC!D$3:P$20,12,0)</f>
        <v>44616</v>
      </c>
      <c r="E380" s="16" t="str">
        <f>VLOOKUP(A380,[2]ImportationMaterialProgrammingE!B$4:C$400,2,0)</f>
        <v xml:space="preserve">540201603 </v>
      </c>
      <c r="F380" s="3" t="s">
        <v>446</v>
      </c>
      <c r="G380" s="17">
        <f t="shared" ca="1" si="15"/>
        <v>90</v>
      </c>
      <c r="I380" s="15" t="str">
        <f>IF(VLOOKUP(A380,[2]ImportationMaterialProgrammingE!B$4:Y$400,24,0)&lt;&gt;"","Sim","Não")</f>
        <v>Não</v>
      </c>
      <c r="J380" s="15" t="str">
        <f>IF(VLOOKUP(A380,[2]ImportationMaterialProgrammingE!B$4:X$400,23,0)="DTA TRANSP",VLOOKUP(A380,[2]ImportationMaterialProgrammingE!B$4:V$400,21,0),"")</f>
        <v/>
      </c>
      <c r="K380" s="15" t="str">
        <f>IF(VLOOKUP(A380,[2]ImportationMaterialProgrammingE!B$4:Y$400,24,0)=0,"",VLOOKUP(A380,[2]ImportationMaterialProgrammingE!B$4:Y$400,24,0))</f>
        <v/>
      </c>
      <c r="M380" s="3" t="str">
        <f t="shared" si="16"/>
        <v/>
      </c>
      <c r="P380" s="16" t="str">
        <f>VLOOKUP(A380,[2]ImportationMaterialProgrammingE!B$4:AN$400,39,0)</f>
        <v xml:space="preserve">          </v>
      </c>
      <c r="R380" s="17" t="str">
        <f>VLOOKUP(A380,[2]ImportationMaterialProgrammingE!B$4:F$400,5,0)</f>
        <v/>
      </c>
      <c r="T380" s="18" t="str">
        <f t="shared" ca="1" si="17"/>
        <v/>
      </c>
      <c r="V380" s="15" t="str">
        <f>VLOOKUP(A380,[2]ImportationMaterialProgrammingE!B$4:X$400,23,0)</f>
        <v>MBB</v>
      </c>
      <c r="AA380" s="24"/>
      <c r="AB380" s="24"/>
      <c r="AC380" s="24"/>
      <c r="AD380" s="24"/>
    </row>
    <row r="381" spans="1:30" x14ac:dyDescent="0.25">
      <c r="A381" s="26">
        <v>80535501</v>
      </c>
      <c r="B381" s="27" t="s">
        <v>426</v>
      </c>
      <c r="C381" s="27" t="s">
        <v>320</v>
      </c>
      <c r="D381" s="15">
        <f>VLOOKUP(C381,[1]CC!D$3:P$20,12,0)</f>
        <v>44616</v>
      </c>
      <c r="E381" s="16" t="str">
        <f>VLOOKUP(A381,[2]ImportationMaterialProgrammingE!B$4:C$400,2,0)</f>
        <v xml:space="preserve">540201625 </v>
      </c>
      <c r="F381" s="3" t="s">
        <v>446</v>
      </c>
      <c r="G381" s="17">
        <f t="shared" ca="1" si="15"/>
        <v>90</v>
      </c>
      <c r="I381" s="15" t="str">
        <f>IF(VLOOKUP(A381,[2]ImportationMaterialProgrammingE!B$4:Y$400,24,0)&lt;&gt;"","Sim","Não")</f>
        <v>Não</v>
      </c>
      <c r="J381" s="15" t="str">
        <f>IF(VLOOKUP(A381,[2]ImportationMaterialProgrammingE!B$4:X$400,23,0)="DTA TRANSP",VLOOKUP(A381,[2]ImportationMaterialProgrammingE!B$4:V$400,21,0),"")</f>
        <v/>
      </c>
      <c r="K381" s="15" t="str">
        <f>IF(VLOOKUP(A381,[2]ImportationMaterialProgrammingE!B$4:Y$400,24,0)=0,"",VLOOKUP(A381,[2]ImportationMaterialProgrammingE!B$4:Y$400,24,0))</f>
        <v/>
      </c>
      <c r="M381" s="3" t="str">
        <f t="shared" si="16"/>
        <v/>
      </c>
      <c r="P381" s="16" t="str">
        <f>VLOOKUP(A381,[2]ImportationMaterialProgrammingE!B$4:AN$400,39,0)</f>
        <v xml:space="preserve">          </v>
      </c>
      <c r="R381" s="17" t="str">
        <f>VLOOKUP(A381,[2]ImportationMaterialProgrammingE!B$4:F$400,5,0)</f>
        <v/>
      </c>
      <c r="T381" s="18" t="str">
        <f t="shared" ca="1" si="17"/>
        <v/>
      </c>
      <c r="V381" s="15" t="str">
        <f>VLOOKUP(A381,[2]ImportationMaterialProgrammingE!B$4:X$400,23,0)</f>
        <v/>
      </c>
      <c r="AA381" s="24"/>
      <c r="AB381" s="24"/>
      <c r="AC381" s="24"/>
      <c r="AD381" s="24"/>
    </row>
    <row r="382" spans="1:30" x14ac:dyDescent="0.25">
      <c r="A382" s="26">
        <v>80535502</v>
      </c>
      <c r="B382" s="27" t="s">
        <v>427</v>
      </c>
      <c r="C382" s="27" t="s">
        <v>320</v>
      </c>
      <c r="D382" s="15">
        <f>VLOOKUP(C382,[1]CC!D$3:P$20,12,0)</f>
        <v>44616</v>
      </c>
      <c r="E382" s="16" t="str">
        <f>VLOOKUP(A382,[2]ImportationMaterialProgrammingE!B$4:C$400,2,0)</f>
        <v xml:space="preserve">540201626 </v>
      </c>
      <c r="F382" s="3" t="s">
        <v>446</v>
      </c>
      <c r="G382" s="17">
        <f t="shared" ca="1" si="15"/>
        <v>90</v>
      </c>
      <c r="I382" s="15" t="str">
        <f>IF(VLOOKUP(A382,[2]ImportationMaterialProgrammingE!B$4:Y$400,24,0)&lt;&gt;"","Sim","Não")</f>
        <v>Não</v>
      </c>
      <c r="J382" s="15" t="str">
        <f>IF(VLOOKUP(A382,[2]ImportationMaterialProgrammingE!B$4:X$400,23,0)="DTA TRANSP",VLOOKUP(A382,[2]ImportationMaterialProgrammingE!B$4:V$400,21,0),"")</f>
        <v/>
      </c>
      <c r="K382" s="15" t="str">
        <f>IF(VLOOKUP(A382,[2]ImportationMaterialProgrammingE!B$4:Y$400,24,0)=0,"",VLOOKUP(A382,[2]ImportationMaterialProgrammingE!B$4:Y$400,24,0))</f>
        <v/>
      </c>
      <c r="M382" s="3" t="str">
        <f t="shared" si="16"/>
        <v/>
      </c>
      <c r="P382" s="16" t="str">
        <f>VLOOKUP(A382,[2]ImportationMaterialProgrammingE!B$4:AN$400,39,0)</f>
        <v xml:space="preserve">          </v>
      </c>
      <c r="R382" s="17" t="str">
        <f>VLOOKUP(A382,[2]ImportationMaterialProgrammingE!B$4:F$400,5,0)</f>
        <v/>
      </c>
      <c r="T382" s="18" t="str">
        <f t="shared" ca="1" si="17"/>
        <v/>
      </c>
      <c r="V382" s="15" t="str">
        <f>VLOOKUP(A382,[2]ImportationMaterialProgrammingE!B$4:X$400,23,0)</f>
        <v>MBB</v>
      </c>
      <c r="AA382" s="24"/>
      <c r="AB382" s="24"/>
      <c r="AC382" s="24"/>
      <c r="AD382" s="24"/>
    </row>
    <row r="383" spans="1:30" x14ac:dyDescent="0.25">
      <c r="A383" s="26">
        <v>80535556</v>
      </c>
      <c r="B383" s="27" t="s">
        <v>428</v>
      </c>
      <c r="C383" s="27" t="s">
        <v>320</v>
      </c>
      <c r="D383" s="15">
        <f>VLOOKUP(C383,[1]CC!D$3:P$20,12,0)</f>
        <v>44616</v>
      </c>
      <c r="E383" s="16" t="str">
        <f>VLOOKUP(A383,[2]ImportationMaterialProgrammingE!B$4:C$400,2,0)</f>
        <v xml:space="preserve">540201627 </v>
      </c>
      <c r="F383" s="3" t="s">
        <v>446</v>
      </c>
      <c r="G383" s="17">
        <f t="shared" ca="1" si="15"/>
        <v>90</v>
      </c>
      <c r="I383" s="15" t="str">
        <f>IF(VLOOKUP(A383,[2]ImportationMaterialProgrammingE!B$4:Y$400,24,0)&lt;&gt;"","Sim","Não")</f>
        <v>Não</v>
      </c>
      <c r="J383" s="15" t="str">
        <f>IF(VLOOKUP(A383,[2]ImportationMaterialProgrammingE!B$4:X$400,23,0)="DTA TRANSP",VLOOKUP(A383,[2]ImportationMaterialProgrammingE!B$4:V$400,21,0),"")</f>
        <v/>
      </c>
      <c r="K383" s="15" t="str">
        <f>IF(VLOOKUP(A383,[2]ImportationMaterialProgrammingE!B$4:Y$400,24,0)=0,"",VLOOKUP(A383,[2]ImportationMaterialProgrammingE!B$4:Y$400,24,0))</f>
        <v/>
      </c>
      <c r="M383" s="3" t="str">
        <f t="shared" si="16"/>
        <v/>
      </c>
      <c r="P383" s="16" t="str">
        <f>VLOOKUP(A383,[2]ImportationMaterialProgrammingE!B$4:AN$400,39,0)</f>
        <v xml:space="preserve">          </v>
      </c>
      <c r="R383" s="17" t="str">
        <f>VLOOKUP(A383,[2]ImportationMaterialProgrammingE!B$4:F$400,5,0)</f>
        <v/>
      </c>
      <c r="T383" s="18" t="str">
        <f t="shared" ca="1" si="17"/>
        <v/>
      </c>
      <c r="V383" s="15" t="str">
        <f>VLOOKUP(A383,[2]ImportationMaterialProgrammingE!B$4:X$400,23,0)</f>
        <v/>
      </c>
      <c r="AA383" s="24"/>
      <c r="AB383" s="24"/>
      <c r="AC383" s="24"/>
      <c r="AD383" s="24"/>
    </row>
    <row r="384" spans="1:30" x14ac:dyDescent="0.25">
      <c r="A384" s="26">
        <v>80535571</v>
      </c>
      <c r="B384" s="27" t="s">
        <v>429</v>
      </c>
      <c r="C384" s="27" t="s">
        <v>320</v>
      </c>
      <c r="D384" s="15">
        <f>VLOOKUP(C384,[1]CC!D$3:P$20,12,0)</f>
        <v>44616</v>
      </c>
      <c r="E384" s="16" t="str">
        <f>VLOOKUP(A384,[2]ImportationMaterialProgrammingE!B$4:C$400,2,0)</f>
        <v xml:space="preserve">540201629 </v>
      </c>
      <c r="F384" s="3" t="s">
        <v>446</v>
      </c>
      <c r="G384" s="17">
        <f t="shared" ca="1" si="15"/>
        <v>90</v>
      </c>
      <c r="I384" s="15" t="str">
        <f>IF(VLOOKUP(A384,[2]ImportationMaterialProgrammingE!B$4:Y$400,24,0)&lt;&gt;"","Sim","Não")</f>
        <v>Não</v>
      </c>
      <c r="J384" s="15" t="str">
        <f>IF(VLOOKUP(A384,[2]ImportationMaterialProgrammingE!B$4:X$400,23,0)="DTA TRANSP",VLOOKUP(A384,[2]ImportationMaterialProgrammingE!B$4:V$400,21,0),"")</f>
        <v/>
      </c>
      <c r="K384" s="15" t="str">
        <f>IF(VLOOKUP(A384,[2]ImportationMaterialProgrammingE!B$4:Y$400,24,0)=0,"",VLOOKUP(A384,[2]ImportationMaterialProgrammingE!B$4:Y$400,24,0))</f>
        <v/>
      </c>
      <c r="M384" s="3" t="str">
        <f t="shared" si="16"/>
        <v/>
      </c>
      <c r="P384" s="16" t="str">
        <f>VLOOKUP(A384,[2]ImportationMaterialProgrammingE!B$4:AN$400,39,0)</f>
        <v xml:space="preserve">          </v>
      </c>
      <c r="R384" s="17" t="str">
        <f>VLOOKUP(A384,[2]ImportationMaterialProgrammingE!B$4:F$400,5,0)</f>
        <v/>
      </c>
      <c r="T384" s="18" t="str">
        <f t="shared" ca="1" si="17"/>
        <v/>
      </c>
      <c r="V384" s="15" t="str">
        <f>VLOOKUP(A384,[2]ImportationMaterialProgrammingE!B$4:X$400,23,0)</f>
        <v/>
      </c>
      <c r="AA384" s="24"/>
      <c r="AB384" s="24"/>
      <c r="AC384" s="24"/>
      <c r="AD384" s="24"/>
    </row>
    <row r="385" spans="1:30" x14ac:dyDescent="0.25">
      <c r="A385" s="26">
        <v>80535598</v>
      </c>
      <c r="B385" s="27" t="s">
        <v>430</v>
      </c>
      <c r="C385" s="27" t="s">
        <v>320</v>
      </c>
      <c r="D385" s="15">
        <f>VLOOKUP(C385,[1]CC!D$3:P$20,12,0)</f>
        <v>44616</v>
      </c>
      <c r="E385" s="16" t="str">
        <f>VLOOKUP(A385,[2]ImportationMaterialProgrammingE!B$4:C$400,2,0)</f>
        <v xml:space="preserve">540201630 </v>
      </c>
      <c r="F385" s="3" t="s">
        <v>446</v>
      </c>
      <c r="G385" s="17">
        <f t="shared" ca="1" si="15"/>
        <v>90</v>
      </c>
      <c r="I385" s="15" t="str">
        <f>IF(VLOOKUP(A385,[2]ImportationMaterialProgrammingE!B$4:Y$400,24,0)&lt;&gt;"","Sim","Não")</f>
        <v>Não</v>
      </c>
      <c r="J385" s="15" t="str">
        <f>IF(VLOOKUP(A385,[2]ImportationMaterialProgrammingE!B$4:X$400,23,0)="DTA TRANSP",VLOOKUP(A385,[2]ImportationMaterialProgrammingE!B$4:V$400,21,0),"")</f>
        <v/>
      </c>
      <c r="K385" s="15" t="str">
        <f>IF(VLOOKUP(A385,[2]ImportationMaterialProgrammingE!B$4:Y$400,24,0)=0,"",VLOOKUP(A385,[2]ImportationMaterialProgrammingE!B$4:Y$400,24,0))</f>
        <v/>
      </c>
      <c r="M385" s="3" t="str">
        <f t="shared" si="16"/>
        <v/>
      </c>
      <c r="P385" s="16" t="str">
        <f>VLOOKUP(A385,[2]ImportationMaterialProgrammingE!B$4:AN$400,39,0)</f>
        <v xml:space="preserve">          </v>
      </c>
      <c r="R385" s="17" t="str">
        <f>VLOOKUP(A385,[2]ImportationMaterialProgrammingE!B$4:F$400,5,0)</f>
        <v/>
      </c>
      <c r="T385" s="18" t="str">
        <f t="shared" ca="1" si="17"/>
        <v/>
      </c>
      <c r="V385" s="15" t="str">
        <f>VLOOKUP(A385,[2]ImportationMaterialProgrammingE!B$4:X$400,23,0)</f>
        <v/>
      </c>
      <c r="AA385" s="24"/>
      <c r="AB385" s="24"/>
      <c r="AC385" s="24"/>
      <c r="AD385" s="24"/>
    </row>
    <row r="386" spans="1:30" x14ac:dyDescent="0.25">
      <c r="A386" s="26">
        <v>80535620</v>
      </c>
      <c r="B386" s="27" t="s">
        <v>431</v>
      </c>
      <c r="C386" s="27" t="s">
        <v>320</v>
      </c>
      <c r="D386" s="15">
        <f>VLOOKUP(C386,[1]CC!D$3:P$20,12,0)</f>
        <v>44616</v>
      </c>
      <c r="E386" s="16" t="str">
        <f>VLOOKUP(A386,[2]ImportationMaterialProgrammingE!B$4:C$400,2,0)</f>
        <v xml:space="preserve">540201632 </v>
      </c>
      <c r="F386" s="3" t="s">
        <v>446</v>
      </c>
      <c r="G386" s="17">
        <f t="shared" ca="1" si="15"/>
        <v>90</v>
      </c>
      <c r="I386" s="15" t="str">
        <f>IF(VLOOKUP(A386,[2]ImportationMaterialProgrammingE!B$4:Y$400,24,0)&lt;&gt;"","Sim","Não")</f>
        <v>Não</v>
      </c>
      <c r="J386" s="15" t="str">
        <f>IF(VLOOKUP(A386,[2]ImportationMaterialProgrammingE!B$4:X$400,23,0)="DTA TRANSP",VLOOKUP(A386,[2]ImportationMaterialProgrammingE!B$4:V$400,21,0),"")</f>
        <v/>
      </c>
      <c r="K386" s="15" t="str">
        <f>IF(VLOOKUP(A386,[2]ImportationMaterialProgrammingE!B$4:Y$400,24,0)=0,"",VLOOKUP(A386,[2]ImportationMaterialProgrammingE!B$4:Y$400,24,0))</f>
        <v/>
      </c>
      <c r="M386" s="3" t="str">
        <f t="shared" si="16"/>
        <v/>
      </c>
      <c r="P386" s="16" t="str">
        <f>VLOOKUP(A386,[2]ImportationMaterialProgrammingE!B$4:AN$400,39,0)</f>
        <v xml:space="preserve">          </v>
      </c>
      <c r="R386" s="17" t="str">
        <f>VLOOKUP(A386,[2]ImportationMaterialProgrammingE!B$4:F$400,5,0)</f>
        <v/>
      </c>
      <c r="T386" s="18" t="str">
        <f t="shared" ca="1" si="17"/>
        <v/>
      </c>
      <c r="V386" s="15" t="str">
        <f>VLOOKUP(A386,[2]ImportationMaterialProgrammingE!B$4:X$400,23,0)</f>
        <v>MBB</v>
      </c>
      <c r="AA386" s="24"/>
      <c r="AB386" s="24"/>
      <c r="AC386" s="24"/>
      <c r="AD386" s="24"/>
    </row>
    <row r="387" spans="1:30" x14ac:dyDescent="0.25">
      <c r="A387" s="26">
        <v>80535621</v>
      </c>
      <c r="B387" s="27" t="s">
        <v>432</v>
      </c>
      <c r="C387" s="27" t="s">
        <v>320</v>
      </c>
      <c r="D387" s="15">
        <f>VLOOKUP(C387,[1]CC!D$3:P$20,12,0)</f>
        <v>44616</v>
      </c>
      <c r="E387" s="16" t="str">
        <f>VLOOKUP(A387,[2]ImportationMaterialProgrammingE!B$4:C$400,2,0)</f>
        <v xml:space="preserve">540201631 </v>
      </c>
      <c r="F387" s="3" t="s">
        <v>446</v>
      </c>
      <c r="G387" s="17">
        <f t="shared" ca="1" si="15"/>
        <v>90</v>
      </c>
      <c r="I387" s="15" t="str">
        <f>IF(VLOOKUP(A387,[2]ImportationMaterialProgrammingE!B$4:Y$400,24,0)&lt;&gt;"","Sim","Não")</f>
        <v>Não</v>
      </c>
      <c r="J387" s="15" t="str">
        <f>IF(VLOOKUP(A387,[2]ImportationMaterialProgrammingE!B$4:X$400,23,0)="DTA TRANSP",VLOOKUP(A387,[2]ImportationMaterialProgrammingE!B$4:V$400,21,0),"")</f>
        <v/>
      </c>
      <c r="K387" s="15" t="str">
        <f>IF(VLOOKUP(A387,[2]ImportationMaterialProgrammingE!B$4:Y$400,24,0)=0,"",VLOOKUP(A387,[2]ImportationMaterialProgrammingE!B$4:Y$400,24,0))</f>
        <v/>
      </c>
      <c r="M387" s="3" t="str">
        <f t="shared" si="16"/>
        <v/>
      </c>
      <c r="P387" s="16" t="str">
        <f>VLOOKUP(A387,[2]ImportationMaterialProgrammingE!B$4:AN$400,39,0)</f>
        <v xml:space="preserve">          </v>
      </c>
      <c r="R387" s="17" t="str">
        <f>VLOOKUP(A387,[2]ImportationMaterialProgrammingE!B$4:F$400,5,0)</f>
        <v/>
      </c>
      <c r="T387" s="18" t="str">
        <f t="shared" ca="1" si="17"/>
        <v/>
      </c>
      <c r="V387" s="15" t="str">
        <f>VLOOKUP(A387,[2]ImportationMaterialProgrammingE!B$4:X$400,23,0)</f>
        <v/>
      </c>
      <c r="AA387" s="24"/>
      <c r="AB387" s="24"/>
      <c r="AC387" s="24"/>
      <c r="AD387" s="24"/>
    </row>
    <row r="388" spans="1:30" x14ac:dyDescent="0.25">
      <c r="A388" s="26">
        <v>80535634</v>
      </c>
      <c r="B388" s="27" t="s">
        <v>433</v>
      </c>
      <c r="C388" s="27" t="s">
        <v>320</v>
      </c>
      <c r="D388" s="15">
        <f>VLOOKUP(C388,[1]CC!D$3:P$20,12,0)</f>
        <v>44616</v>
      </c>
      <c r="E388" s="16" t="str">
        <f>VLOOKUP(A388,[2]ImportationMaterialProgrammingE!B$4:C$400,2,0)</f>
        <v xml:space="preserve">540201634 </v>
      </c>
      <c r="F388" s="3" t="s">
        <v>446</v>
      </c>
      <c r="G388" s="17">
        <f t="shared" ca="1" si="15"/>
        <v>90</v>
      </c>
      <c r="I388" s="15" t="str">
        <f>IF(VLOOKUP(A388,[2]ImportationMaterialProgrammingE!B$4:Y$400,24,0)&lt;&gt;"","Sim","Não")</f>
        <v>Não</v>
      </c>
      <c r="J388" s="15" t="str">
        <f>IF(VLOOKUP(A388,[2]ImportationMaterialProgrammingE!B$4:X$400,23,0)="DTA TRANSP",VLOOKUP(A388,[2]ImportationMaterialProgrammingE!B$4:V$400,21,0),"")</f>
        <v/>
      </c>
      <c r="K388" s="15" t="str">
        <f>IF(VLOOKUP(A388,[2]ImportationMaterialProgrammingE!B$4:Y$400,24,0)=0,"",VLOOKUP(A388,[2]ImportationMaterialProgrammingE!B$4:Y$400,24,0))</f>
        <v/>
      </c>
      <c r="M388" s="3" t="str">
        <f t="shared" si="16"/>
        <v/>
      </c>
      <c r="P388" s="16" t="str">
        <f>VLOOKUP(A388,[2]ImportationMaterialProgrammingE!B$4:AN$400,39,0)</f>
        <v xml:space="preserve">          </v>
      </c>
      <c r="R388" s="17" t="str">
        <f>VLOOKUP(A388,[2]ImportationMaterialProgrammingE!B$4:F$400,5,0)</f>
        <v/>
      </c>
      <c r="T388" s="18" t="str">
        <f t="shared" ca="1" si="17"/>
        <v/>
      </c>
      <c r="V388" s="15" t="str">
        <f>VLOOKUP(A388,[2]ImportationMaterialProgrammingE!B$4:X$400,23,0)</f>
        <v>MBB</v>
      </c>
      <c r="AA388" s="24"/>
      <c r="AB388" s="24"/>
      <c r="AC388" s="24"/>
      <c r="AD388" s="24"/>
    </row>
    <row r="389" spans="1:30" x14ac:dyDescent="0.25">
      <c r="A389" s="26">
        <v>80535635</v>
      </c>
      <c r="B389" s="27" t="s">
        <v>434</v>
      </c>
      <c r="C389" s="27" t="s">
        <v>320</v>
      </c>
      <c r="D389" s="15">
        <f>VLOOKUP(C389,[1]CC!D$3:P$20,12,0)</f>
        <v>44616</v>
      </c>
      <c r="E389" s="16" t="str">
        <f>VLOOKUP(A389,[2]ImportationMaterialProgrammingE!B$4:C$400,2,0)</f>
        <v xml:space="preserve">540201633 </v>
      </c>
      <c r="F389" s="3" t="s">
        <v>446</v>
      </c>
      <c r="G389" s="17">
        <f t="shared" ref="G389:G400" ca="1" si="18">IFERROR(IF(D389&gt;K389,90-_xlfn.DAYS(NOW(),D389),90-_xlfn.DAYS(NOW(),K389)),90-_xlfn.DAYS(NOW(),D389))</f>
        <v>90</v>
      </c>
      <c r="I389" s="15" t="str">
        <f>IF(VLOOKUP(A389,[2]ImportationMaterialProgrammingE!B$4:Y$400,24,0)&lt;&gt;"","Sim","Não")</f>
        <v>Não</v>
      </c>
      <c r="J389" s="15" t="str">
        <f>IF(VLOOKUP(A389,[2]ImportationMaterialProgrammingE!B$4:X$400,23,0)="DTA TRANSP",VLOOKUP(A389,[2]ImportationMaterialProgrammingE!B$4:V$400,21,0),"")</f>
        <v/>
      </c>
      <c r="K389" s="15" t="str">
        <f>IF(VLOOKUP(A389,[2]ImportationMaterialProgrammingE!B$4:Y$400,24,0)=0,"",VLOOKUP(A389,[2]ImportationMaterialProgrammingE!B$4:Y$400,24,0))</f>
        <v/>
      </c>
      <c r="M389" s="3" t="str">
        <f t="shared" ref="M389:M400" si="19">IF(AND(L389&gt;=-0.1,L389&lt;=0.1,L389&lt;&gt;""),"Remover bloqueio","")</f>
        <v/>
      </c>
      <c r="P389" s="16" t="str">
        <f>VLOOKUP(A389,[2]ImportationMaterialProgrammingE!B$4:AN$400,39,0)</f>
        <v xml:space="preserve">          </v>
      </c>
      <c r="R389" s="17" t="str">
        <f>VLOOKUP(A389,[2]ImportationMaterialProgrammingE!B$4:F$400,5,0)</f>
        <v/>
      </c>
      <c r="T389" s="18" t="str">
        <f t="shared" ref="T389:T400" ca="1" si="20">IF(S389&lt;&gt;"",15-_xlfn.DAYS(NOW(),S389),"")</f>
        <v/>
      </c>
      <c r="V389" s="15" t="str">
        <f>VLOOKUP(A389,[2]ImportationMaterialProgrammingE!B$4:X$400,23,0)</f>
        <v/>
      </c>
      <c r="AA389" s="24"/>
      <c r="AB389" s="24"/>
      <c r="AC389" s="24"/>
      <c r="AD389" s="24"/>
    </row>
    <row r="390" spans="1:30" x14ac:dyDescent="0.25">
      <c r="A390" s="26">
        <v>80535645</v>
      </c>
      <c r="B390" s="27" t="s">
        <v>435</v>
      </c>
      <c r="C390" s="27" t="s">
        <v>320</v>
      </c>
      <c r="D390" s="15">
        <f>VLOOKUP(C390,[1]CC!D$3:P$20,12,0)</f>
        <v>44616</v>
      </c>
      <c r="E390" s="16" t="str">
        <f>VLOOKUP(A390,[2]ImportationMaterialProgrammingE!B$4:C$400,2,0)</f>
        <v xml:space="preserve">540201635 </v>
      </c>
      <c r="F390" s="3" t="s">
        <v>446</v>
      </c>
      <c r="G390" s="17">
        <f t="shared" ca="1" si="18"/>
        <v>90</v>
      </c>
      <c r="I390" s="15" t="str">
        <f>IF(VLOOKUP(A390,[2]ImportationMaterialProgrammingE!B$4:Y$400,24,0)&lt;&gt;"","Sim","Não")</f>
        <v>Não</v>
      </c>
      <c r="J390" s="15" t="str">
        <f>IF(VLOOKUP(A390,[2]ImportationMaterialProgrammingE!B$4:X$400,23,0)="DTA TRANSP",VLOOKUP(A390,[2]ImportationMaterialProgrammingE!B$4:V$400,21,0),"")</f>
        <v/>
      </c>
      <c r="K390" s="15" t="str">
        <f>IF(VLOOKUP(A390,[2]ImportationMaterialProgrammingE!B$4:Y$400,24,0)=0,"",VLOOKUP(A390,[2]ImportationMaterialProgrammingE!B$4:Y$400,24,0))</f>
        <v/>
      </c>
      <c r="M390" s="3" t="str">
        <f t="shared" si="19"/>
        <v/>
      </c>
      <c r="P390" s="16" t="str">
        <f>VLOOKUP(A390,[2]ImportationMaterialProgrammingE!B$4:AN$400,39,0)</f>
        <v xml:space="preserve">          </v>
      </c>
      <c r="R390" s="17" t="str">
        <f>VLOOKUP(A390,[2]ImportationMaterialProgrammingE!B$4:F$400,5,0)</f>
        <v/>
      </c>
      <c r="T390" s="18" t="str">
        <f t="shared" ca="1" si="20"/>
        <v/>
      </c>
      <c r="V390" s="15" t="str">
        <f>VLOOKUP(A390,[2]ImportationMaterialProgrammingE!B$4:X$400,23,0)</f>
        <v/>
      </c>
      <c r="AA390" s="24"/>
      <c r="AB390" s="24"/>
      <c r="AC390" s="24"/>
      <c r="AD390" s="24"/>
    </row>
    <row r="391" spans="1:30" x14ac:dyDescent="0.25">
      <c r="A391" s="26">
        <v>80535648</v>
      </c>
      <c r="B391" s="27" t="s">
        <v>436</v>
      </c>
      <c r="C391" s="27" t="s">
        <v>320</v>
      </c>
      <c r="D391" s="15">
        <f>VLOOKUP(C391,[1]CC!D$3:P$20,12,0)</f>
        <v>44616</v>
      </c>
      <c r="E391" s="16" t="str">
        <f>VLOOKUP(A391,[2]ImportationMaterialProgrammingE!B$4:C$400,2,0)</f>
        <v xml:space="preserve">540201636 </v>
      </c>
      <c r="F391" s="3" t="s">
        <v>446</v>
      </c>
      <c r="G391" s="17">
        <f t="shared" ca="1" si="18"/>
        <v>90</v>
      </c>
      <c r="I391" s="15" t="str">
        <f>IF(VLOOKUP(A391,[2]ImportationMaterialProgrammingE!B$4:Y$400,24,0)&lt;&gt;"","Sim","Não")</f>
        <v>Não</v>
      </c>
      <c r="J391" s="15" t="str">
        <f>IF(VLOOKUP(A391,[2]ImportationMaterialProgrammingE!B$4:X$400,23,0)="DTA TRANSP",VLOOKUP(A391,[2]ImportationMaterialProgrammingE!B$4:V$400,21,0),"")</f>
        <v/>
      </c>
      <c r="K391" s="15" t="str">
        <f>IF(VLOOKUP(A391,[2]ImportationMaterialProgrammingE!B$4:Y$400,24,0)=0,"",VLOOKUP(A391,[2]ImportationMaterialProgrammingE!B$4:Y$400,24,0))</f>
        <v/>
      </c>
      <c r="M391" s="3" t="str">
        <f t="shared" si="19"/>
        <v/>
      </c>
      <c r="P391" s="16" t="str">
        <f>VLOOKUP(A391,[2]ImportationMaterialProgrammingE!B$4:AN$400,39,0)</f>
        <v xml:space="preserve">          </v>
      </c>
      <c r="R391" s="17" t="str">
        <f>VLOOKUP(A391,[2]ImportationMaterialProgrammingE!B$4:F$400,5,0)</f>
        <v/>
      </c>
      <c r="T391" s="18" t="str">
        <f t="shared" ca="1" si="20"/>
        <v/>
      </c>
      <c r="V391" s="15" t="str">
        <f>VLOOKUP(A391,[2]ImportationMaterialProgrammingE!B$4:X$400,23,0)</f>
        <v>SBL</v>
      </c>
      <c r="AA391" s="24"/>
      <c r="AB391" s="24"/>
      <c r="AC391" s="24"/>
      <c r="AD391" s="24"/>
    </row>
    <row r="392" spans="1:30" x14ac:dyDescent="0.25">
      <c r="A392" s="26">
        <v>80535686</v>
      </c>
      <c r="B392" s="27" t="s">
        <v>437</v>
      </c>
      <c r="C392" s="27" t="s">
        <v>320</v>
      </c>
      <c r="D392" s="15">
        <f>VLOOKUP(C392,[1]CC!D$3:P$20,12,0)</f>
        <v>44616</v>
      </c>
      <c r="E392" s="16" t="str">
        <f>VLOOKUP(A392,[2]ImportationMaterialProgrammingE!B$4:C$400,2,0)</f>
        <v xml:space="preserve">540201637 </v>
      </c>
      <c r="F392" s="3" t="s">
        <v>446</v>
      </c>
      <c r="G392" s="17">
        <f t="shared" ca="1" si="18"/>
        <v>90</v>
      </c>
      <c r="I392" s="15" t="str">
        <f>IF(VLOOKUP(A392,[2]ImportationMaterialProgrammingE!B$4:Y$400,24,0)&lt;&gt;"","Sim","Não")</f>
        <v>Não</v>
      </c>
      <c r="J392" s="15" t="str">
        <f>IF(VLOOKUP(A392,[2]ImportationMaterialProgrammingE!B$4:X$400,23,0)="DTA TRANSP",VLOOKUP(A392,[2]ImportationMaterialProgrammingE!B$4:V$400,21,0),"")</f>
        <v/>
      </c>
      <c r="K392" s="15" t="str">
        <f>IF(VLOOKUP(A392,[2]ImportationMaterialProgrammingE!B$4:Y$400,24,0)=0,"",VLOOKUP(A392,[2]ImportationMaterialProgrammingE!B$4:Y$400,24,0))</f>
        <v/>
      </c>
      <c r="M392" s="3" t="str">
        <f t="shared" si="19"/>
        <v/>
      </c>
      <c r="P392" s="16" t="str">
        <f>VLOOKUP(A392,[2]ImportationMaterialProgrammingE!B$4:AN$400,39,0)</f>
        <v xml:space="preserve">          </v>
      </c>
      <c r="R392" s="17" t="str">
        <f>VLOOKUP(A392,[2]ImportationMaterialProgrammingE!B$4:F$400,5,0)</f>
        <v/>
      </c>
      <c r="T392" s="18" t="str">
        <f t="shared" ca="1" si="20"/>
        <v/>
      </c>
      <c r="V392" s="15" t="str">
        <f>VLOOKUP(A392,[2]ImportationMaterialProgrammingE!B$4:X$400,23,0)</f>
        <v/>
      </c>
      <c r="AA392" s="24"/>
      <c r="AB392" s="24"/>
      <c r="AC392" s="24"/>
      <c r="AD392" s="24"/>
    </row>
    <row r="393" spans="1:30" x14ac:dyDescent="0.25">
      <c r="A393" s="26">
        <v>80535687</v>
      </c>
      <c r="B393" s="27" t="s">
        <v>438</v>
      </c>
      <c r="C393" s="27" t="s">
        <v>320</v>
      </c>
      <c r="D393" s="15">
        <f>VLOOKUP(C393,[1]CC!D$3:P$20,12,0)</f>
        <v>44616</v>
      </c>
      <c r="E393" s="16" t="str">
        <f>VLOOKUP(A393,[2]ImportationMaterialProgrammingE!B$4:C$400,2,0)</f>
        <v xml:space="preserve">540201638 </v>
      </c>
      <c r="F393" s="3" t="s">
        <v>446</v>
      </c>
      <c r="G393" s="17">
        <f t="shared" ca="1" si="18"/>
        <v>90</v>
      </c>
      <c r="I393" s="15" t="str">
        <f>IF(VLOOKUP(A393,[2]ImportationMaterialProgrammingE!B$4:Y$400,24,0)&lt;&gt;"","Sim","Não")</f>
        <v>Não</v>
      </c>
      <c r="J393" s="15" t="str">
        <f>IF(VLOOKUP(A393,[2]ImportationMaterialProgrammingE!B$4:X$400,23,0)="DTA TRANSP",VLOOKUP(A393,[2]ImportationMaterialProgrammingE!B$4:V$400,21,0),"")</f>
        <v/>
      </c>
      <c r="K393" s="15" t="str">
        <f>IF(VLOOKUP(A393,[2]ImportationMaterialProgrammingE!B$4:Y$400,24,0)=0,"",VLOOKUP(A393,[2]ImportationMaterialProgrammingE!B$4:Y$400,24,0))</f>
        <v/>
      </c>
      <c r="M393" s="3" t="str">
        <f t="shared" si="19"/>
        <v/>
      </c>
      <c r="P393" s="16" t="str">
        <f>VLOOKUP(A393,[2]ImportationMaterialProgrammingE!B$4:AN$400,39,0)</f>
        <v xml:space="preserve">          </v>
      </c>
      <c r="R393" s="17" t="str">
        <f>VLOOKUP(A393,[2]ImportationMaterialProgrammingE!B$4:F$400,5,0)</f>
        <v/>
      </c>
      <c r="T393" s="18" t="str">
        <f t="shared" ca="1" si="20"/>
        <v/>
      </c>
      <c r="V393" s="15" t="str">
        <f>VLOOKUP(A393,[2]ImportationMaterialProgrammingE!B$4:X$400,23,0)</f>
        <v/>
      </c>
      <c r="AA393" s="24"/>
      <c r="AB393" s="24"/>
      <c r="AC393" s="24"/>
      <c r="AD393" s="24"/>
    </row>
    <row r="394" spans="1:30" x14ac:dyDescent="0.25">
      <c r="A394" s="26">
        <v>80535688</v>
      </c>
      <c r="B394" s="27" t="s">
        <v>439</v>
      </c>
      <c r="C394" s="27" t="s">
        <v>320</v>
      </c>
      <c r="D394" s="15">
        <f>VLOOKUP(C394,[1]CC!D$3:P$20,12,0)</f>
        <v>44616</v>
      </c>
      <c r="E394" s="16" t="str">
        <f>VLOOKUP(A394,[2]ImportationMaterialProgrammingE!B$4:C$400,2,0)</f>
        <v xml:space="preserve">540201639 </v>
      </c>
      <c r="F394" s="3" t="s">
        <v>446</v>
      </c>
      <c r="G394" s="17">
        <f t="shared" ca="1" si="18"/>
        <v>90</v>
      </c>
      <c r="I394" s="15" t="str">
        <f>IF(VLOOKUP(A394,[2]ImportationMaterialProgrammingE!B$4:Y$400,24,0)&lt;&gt;"","Sim","Não")</f>
        <v>Não</v>
      </c>
      <c r="J394" s="15" t="str">
        <f>IF(VLOOKUP(A394,[2]ImportationMaterialProgrammingE!B$4:X$400,23,0)="DTA TRANSP",VLOOKUP(A394,[2]ImportationMaterialProgrammingE!B$4:V$400,21,0),"")</f>
        <v/>
      </c>
      <c r="K394" s="15" t="str">
        <f>IF(VLOOKUP(A394,[2]ImportationMaterialProgrammingE!B$4:Y$400,24,0)=0,"",VLOOKUP(A394,[2]ImportationMaterialProgrammingE!B$4:Y$400,24,0))</f>
        <v/>
      </c>
      <c r="M394" s="3" t="str">
        <f t="shared" si="19"/>
        <v/>
      </c>
      <c r="P394" s="16" t="str">
        <f>VLOOKUP(A394,[2]ImportationMaterialProgrammingE!B$4:AN$400,39,0)</f>
        <v xml:space="preserve">          </v>
      </c>
      <c r="R394" s="17" t="str">
        <f>VLOOKUP(A394,[2]ImportationMaterialProgrammingE!B$4:F$400,5,0)</f>
        <v/>
      </c>
      <c r="T394" s="18" t="str">
        <f t="shared" ca="1" si="20"/>
        <v/>
      </c>
      <c r="V394" s="15" t="str">
        <f>VLOOKUP(A394,[2]ImportationMaterialProgrammingE!B$4:X$400,23,0)</f>
        <v>SBL</v>
      </c>
      <c r="AA394" s="24"/>
      <c r="AB394" s="24"/>
      <c r="AC394" s="24"/>
      <c r="AD394" s="24"/>
    </row>
    <row r="395" spans="1:30" x14ac:dyDescent="0.25">
      <c r="A395" s="26">
        <v>80535689</v>
      </c>
      <c r="B395" s="27" t="s">
        <v>440</v>
      </c>
      <c r="C395" s="27" t="s">
        <v>320</v>
      </c>
      <c r="D395" s="15">
        <f>VLOOKUP(C395,[1]CC!D$3:P$20,12,0)</f>
        <v>44616</v>
      </c>
      <c r="E395" s="16" t="str">
        <f>VLOOKUP(A395,[2]ImportationMaterialProgrammingE!B$4:C$400,2,0)</f>
        <v xml:space="preserve">540201642 </v>
      </c>
      <c r="F395" s="3" t="s">
        <v>446</v>
      </c>
      <c r="G395" s="17">
        <f t="shared" ca="1" si="18"/>
        <v>90</v>
      </c>
      <c r="I395" s="15" t="str">
        <f>IF(VLOOKUP(A395,[2]ImportationMaterialProgrammingE!B$4:Y$400,24,0)&lt;&gt;"","Sim","Não")</f>
        <v>Não</v>
      </c>
      <c r="J395" s="15" t="str">
        <f>IF(VLOOKUP(A395,[2]ImportationMaterialProgrammingE!B$4:X$400,23,0)="DTA TRANSP",VLOOKUP(A395,[2]ImportationMaterialProgrammingE!B$4:V$400,21,0),"")</f>
        <v/>
      </c>
      <c r="K395" s="15" t="str">
        <f>IF(VLOOKUP(A395,[2]ImportationMaterialProgrammingE!B$4:Y$400,24,0)=0,"",VLOOKUP(A395,[2]ImportationMaterialProgrammingE!B$4:Y$400,24,0))</f>
        <v/>
      </c>
      <c r="M395" s="3" t="str">
        <f t="shared" si="19"/>
        <v/>
      </c>
      <c r="P395" s="16" t="str">
        <f>VLOOKUP(A395,[2]ImportationMaterialProgrammingE!B$4:AN$400,39,0)</f>
        <v xml:space="preserve">          </v>
      </c>
      <c r="R395" s="17" t="str">
        <f>VLOOKUP(A395,[2]ImportationMaterialProgrammingE!B$4:F$400,5,0)</f>
        <v/>
      </c>
      <c r="T395" s="18" t="str">
        <f t="shared" ca="1" si="20"/>
        <v/>
      </c>
      <c r="V395" s="15" t="str">
        <f>VLOOKUP(A395,[2]ImportationMaterialProgrammingE!B$4:X$400,23,0)</f>
        <v/>
      </c>
      <c r="AA395" s="24"/>
      <c r="AB395" s="24"/>
      <c r="AC395" s="24"/>
      <c r="AD395" s="24"/>
    </row>
    <row r="396" spans="1:30" x14ac:dyDescent="0.25">
      <c r="A396" s="26">
        <v>80535694</v>
      </c>
      <c r="B396" s="27" t="s">
        <v>441</v>
      </c>
      <c r="C396" s="27" t="s">
        <v>320</v>
      </c>
      <c r="D396" s="15">
        <f>VLOOKUP(C396,[1]CC!D$3:P$20,12,0)</f>
        <v>44616</v>
      </c>
      <c r="E396" s="16" t="str">
        <f>VLOOKUP(A396,[2]ImportationMaterialProgrammingE!B$4:C$400,2,0)</f>
        <v xml:space="preserve">540201641 </v>
      </c>
      <c r="F396" s="3" t="s">
        <v>446</v>
      </c>
      <c r="G396" s="17">
        <f t="shared" ca="1" si="18"/>
        <v>90</v>
      </c>
      <c r="I396" s="15" t="str">
        <f>IF(VLOOKUP(A396,[2]ImportationMaterialProgrammingE!B$4:Y$400,24,0)&lt;&gt;"","Sim","Não")</f>
        <v>Não</v>
      </c>
      <c r="J396" s="15" t="str">
        <f>IF(VLOOKUP(A396,[2]ImportationMaterialProgrammingE!B$4:X$400,23,0)="DTA TRANSP",VLOOKUP(A396,[2]ImportationMaterialProgrammingE!B$4:V$400,21,0),"")</f>
        <v/>
      </c>
      <c r="K396" s="15" t="str">
        <f>IF(VLOOKUP(A396,[2]ImportationMaterialProgrammingE!B$4:Y$400,24,0)=0,"",VLOOKUP(A396,[2]ImportationMaterialProgrammingE!B$4:Y$400,24,0))</f>
        <v/>
      </c>
      <c r="M396" s="3" t="str">
        <f t="shared" si="19"/>
        <v/>
      </c>
      <c r="P396" s="16" t="str">
        <f>VLOOKUP(A396,[2]ImportationMaterialProgrammingE!B$4:AN$400,39,0)</f>
        <v xml:space="preserve">          </v>
      </c>
      <c r="R396" s="17" t="str">
        <f>VLOOKUP(A396,[2]ImportationMaterialProgrammingE!B$4:F$400,5,0)</f>
        <v/>
      </c>
      <c r="T396" s="18" t="str">
        <f t="shared" ca="1" si="20"/>
        <v/>
      </c>
      <c r="V396" s="15" t="str">
        <f>VLOOKUP(A396,[2]ImportationMaterialProgrammingE!B$4:X$400,23,0)</f>
        <v/>
      </c>
      <c r="AA396" s="24"/>
      <c r="AB396" s="24"/>
      <c r="AC396" s="24"/>
      <c r="AD396" s="24"/>
    </row>
    <row r="397" spans="1:30" x14ac:dyDescent="0.25">
      <c r="A397" s="26">
        <v>80535703</v>
      </c>
      <c r="B397" s="27" t="s">
        <v>442</v>
      </c>
      <c r="C397" s="27" t="s">
        <v>320</v>
      </c>
      <c r="D397" s="15">
        <f>VLOOKUP(C397,[1]CC!D$3:P$20,12,0)</f>
        <v>44616</v>
      </c>
      <c r="E397" s="16" t="str">
        <f>VLOOKUP(A397,[2]ImportationMaterialProgrammingE!B$4:C$400,2,0)</f>
        <v xml:space="preserve">540201640 </v>
      </c>
      <c r="F397" s="3" t="s">
        <v>446</v>
      </c>
      <c r="G397" s="17">
        <f t="shared" ca="1" si="18"/>
        <v>90</v>
      </c>
      <c r="I397" s="15" t="str">
        <f>IF(VLOOKUP(A397,[2]ImportationMaterialProgrammingE!B$4:Y$400,24,0)&lt;&gt;"","Sim","Não")</f>
        <v>Não</v>
      </c>
      <c r="J397" s="15" t="str">
        <f>IF(VLOOKUP(A397,[2]ImportationMaterialProgrammingE!B$4:X$400,23,0)="DTA TRANSP",VLOOKUP(A397,[2]ImportationMaterialProgrammingE!B$4:V$400,21,0),"")</f>
        <v/>
      </c>
      <c r="K397" s="15" t="str">
        <f>IF(VLOOKUP(A397,[2]ImportationMaterialProgrammingE!B$4:Y$400,24,0)=0,"",VLOOKUP(A397,[2]ImportationMaterialProgrammingE!B$4:Y$400,24,0))</f>
        <v/>
      </c>
      <c r="M397" s="3" t="str">
        <f t="shared" si="19"/>
        <v/>
      </c>
      <c r="P397" s="16" t="str">
        <f>VLOOKUP(A397,[2]ImportationMaterialProgrammingE!B$4:AN$400,39,0)</f>
        <v xml:space="preserve">          </v>
      </c>
      <c r="R397" s="17" t="str">
        <f>VLOOKUP(A397,[2]ImportationMaterialProgrammingE!B$4:F$400,5,0)</f>
        <v/>
      </c>
      <c r="T397" s="18" t="str">
        <f t="shared" ca="1" si="20"/>
        <v/>
      </c>
      <c r="V397" s="15" t="str">
        <f>VLOOKUP(A397,[2]ImportationMaterialProgrammingE!B$4:X$400,23,0)</f>
        <v/>
      </c>
      <c r="AA397" s="24"/>
      <c r="AB397" s="24"/>
      <c r="AC397" s="24"/>
      <c r="AD397" s="24"/>
    </row>
    <row r="398" spans="1:30" x14ac:dyDescent="0.25">
      <c r="A398" s="26">
        <v>80535704</v>
      </c>
      <c r="B398" s="27" t="s">
        <v>443</v>
      </c>
      <c r="C398" s="27" t="s">
        <v>320</v>
      </c>
      <c r="D398" s="15">
        <f>VLOOKUP(C398,[1]CC!D$3:P$20,12,0)</f>
        <v>44616</v>
      </c>
      <c r="E398" s="16" t="str">
        <f>VLOOKUP(A398,[2]ImportationMaterialProgrammingE!B$4:C$400,2,0)</f>
        <v xml:space="preserve">540201643 </v>
      </c>
      <c r="F398" s="3" t="s">
        <v>446</v>
      </c>
      <c r="G398" s="17">
        <f t="shared" ca="1" si="18"/>
        <v>90</v>
      </c>
      <c r="I398" s="15" t="str">
        <f>IF(VLOOKUP(A398,[2]ImportationMaterialProgrammingE!B$4:Y$400,24,0)&lt;&gt;"","Sim","Não")</f>
        <v>Não</v>
      </c>
      <c r="J398" s="15" t="str">
        <f>IF(VLOOKUP(A398,[2]ImportationMaterialProgrammingE!B$4:X$400,23,0)="DTA TRANSP",VLOOKUP(A398,[2]ImportationMaterialProgrammingE!B$4:V$400,21,0),"")</f>
        <v/>
      </c>
      <c r="K398" s="15" t="str">
        <f>IF(VLOOKUP(A398,[2]ImportationMaterialProgrammingE!B$4:Y$400,24,0)=0,"",VLOOKUP(A398,[2]ImportationMaterialProgrammingE!B$4:Y$400,24,0))</f>
        <v/>
      </c>
      <c r="M398" s="3" t="str">
        <f t="shared" si="19"/>
        <v/>
      </c>
      <c r="P398" s="16" t="str">
        <f>VLOOKUP(A398,[2]ImportationMaterialProgrammingE!B$4:AN$400,39,0)</f>
        <v xml:space="preserve">          </v>
      </c>
      <c r="R398" s="17" t="str">
        <f>VLOOKUP(A398,[2]ImportationMaterialProgrammingE!B$4:F$400,5,0)</f>
        <v/>
      </c>
      <c r="T398" s="18" t="str">
        <f t="shared" ca="1" si="20"/>
        <v/>
      </c>
      <c r="V398" s="15" t="str">
        <f>VLOOKUP(A398,[2]ImportationMaterialProgrammingE!B$4:X$400,23,0)</f>
        <v>SBL</v>
      </c>
      <c r="AA398" s="24"/>
      <c r="AB398" s="24"/>
      <c r="AC398" s="24"/>
      <c r="AD398" s="24"/>
    </row>
    <row r="399" spans="1:30" x14ac:dyDescent="0.25">
      <c r="A399" s="26">
        <v>80535705</v>
      </c>
      <c r="B399" s="27" t="s">
        <v>444</v>
      </c>
      <c r="C399" s="27" t="s">
        <v>320</v>
      </c>
      <c r="D399" s="15">
        <f>VLOOKUP(C399,[1]CC!D$3:P$20,12,0)</f>
        <v>44616</v>
      </c>
      <c r="E399" s="16" t="str">
        <f>VLOOKUP(A399,[2]ImportationMaterialProgrammingE!B$4:C$400,2,0)</f>
        <v xml:space="preserve">540201644 </v>
      </c>
      <c r="F399" s="3" t="s">
        <v>446</v>
      </c>
      <c r="G399" s="17">
        <f t="shared" ca="1" si="18"/>
        <v>90</v>
      </c>
      <c r="I399" s="15" t="str">
        <f>IF(VLOOKUP(A399,[2]ImportationMaterialProgrammingE!B$4:Y$400,24,0)&lt;&gt;"","Sim","Não")</f>
        <v>Não</v>
      </c>
      <c r="J399" s="15" t="str">
        <f>IF(VLOOKUP(A399,[2]ImportationMaterialProgrammingE!B$4:X$400,23,0)="DTA TRANSP",VLOOKUP(A399,[2]ImportationMaterialProgrammingE!B$4:V$400,21,0),"")</f>
        <v/>
      </c>
      <c r="K399" s="15" t="str">
        <f>IF(VLOOKUP(A399,[2]ImportationMaterialProgrammingE!B$4:Y$400,24,0)=0,"",VLOOKUP(A399,[2]ImportationMaterialProgrammingE!B$4:Y$400,24,0))</f>
        <v/>
      </c>
      <c r="M399" s="3" t="str">
        <f t="shared" si="19"/>
        <v/>
      </c>
      <c r="P399" s="16" t="str">
        <f>VLOOKUP(A399,[2]ImportationMaterialProgrammingE!B$4:AN$400,39,0)</f>
        <v xml:space="preserve">          </v>
      </c>
      <c r="R399" s="17" t="str">
        <f>VLOOKUP(A399,[2]ImportationMaterialProgrammingE!B$4:F$400,5,0)</f>
        <v/>
      </c>
      <c r="T399" s="18" t="str">
        <f t="shared" ca="1" si="20"/>
        <v/>
      </c>
      <c r="V399" s="15" t="str">
        <f>VLOOKUP(A399,[2]ImportationMaterialProgrammingE!B$4:X$400,23,0)</f>
        <v/>
      </c>
      <c r="AA399" s="24"/>
      <c r="AB399" s="24"/>
      <c r="AC399" s="24"/>
      <c r="AD399" s="24"/>
    </row>
    <row r="400" spans="1:30" x14ac:dyDescent="0.25">
      <c r="A400" s="26">
        <v>80535712</v>
      </c>
      <c r="B400" s="27" t="s">
        <v>445</v>
      </c>
      <c r="C400" s="27" t="s">
        <v>320</v>
      </c>
      <c r="D400" s="15">
        <f>VLOOKUP(C400,[1]CC!D$3:P$20,12,0)</f>
        <v>44616</v>
      </c>
      <c r="E400" s="16" t="str">
        <f>VLOOKUP(A400,[2]ImportationMaterialProgrammingE!B$4:C$400,2,0)</f>
        <v xml:space="preserve">540201645 </v>
      </c>
      <c r="F400" s="3" t="s">
        <v>446</v>
      </c>
      <c r="G400" s="17">
        <f t="shared" ca="1" si="18"/>
        <v>90</v>
      </c>
      <c r="I400" s="15" t="str">
        <f>IF(VLOOKUP(A400,[2]ImportationMaterialProgrammingE!B$4:Y$400,24,0)&lt;&gt;"","Sim","Não")</f>
        <v>Não</v>
      </c>
      <c r="J400" s="15" t="str">
        <f>IF(VLOOKUP(A400,[2]ImportationMaterialProgrammingE!B$4:X$400,23,0)="DTA TRANSP",VLOOKUP(A400,[2]ImportationMaterialProgrammingE!B$4:V$400,21,0),"")</f>
        <v/>
      </c>
      <c r="K400" s="15" t="str">
        <f>IF(VLOOKUP(A400,[2]ImportationMaterialProgrammingE!B$4:Y$400,24,0)=0,"",VLOOKUP(A400,[2]ImportationMaterialProgrammingE!B$4:Y$400,24,0))</f>
        <v/>
      </c>
      <c r="M400" s="3" t="str">
        <f t="shared" si="19"/>
        <v/>
      </c>
      <c r="P400" s="16" t="str">
        <f>VLOOKUP(A400,[2]ImportationMaterialProgrammingE!B$4:AN$400,39,0)</f>
        <v xml:space="preserve">          </v>
      </c>
      <c r="R400" s="17" t="str">
        <f>VLOOKUP(A400,[2]ImportationMaterialProgrammingE!B$4:F$400,5,0)</f>
        <v/>
      </c>
      <c r="T400" s="18" t="str">
        <f t="shared" ca="1" si="20"/>
        <v/>
      </c>
      <c r="V400" s="15" t="str">
        <f>VLOOKUP(A400,[2]ImportationMaterialProgrammingE!B$4:X$400,23,0)</f>
        <v/>
      </c>
      <c r="AA400" s="24"/>
      <c r="AB400" s="24"/>
      <c r="AC400" s="24"/>
      <c r="AD400" s="24"/>
    </row>
    <row r="401" spans="27:30" x14ac:dyDescent="0.25">
      <c r="AA401" s="24"/>
      <c r="AB401" s="24"/>
      <c r="AC401" s="24"/>
      <c r="AD401" s="24"/>
    </row>
    <row r="402" spans="27:30" x14ac:dyDescent="0.25">
      <c r="AA402" s="24"/>
      <c r="AB402" s="24"/>
      <c r="AC402" s="24"/>
      <c r="AD402" s="24"/>
    </row>
    <row r="403" spans="27:30" x14ac:dyDescent="0.25">
      <c r="AA403" s="24"/>
      <c r="AB403" s="24"/>
      <c r="AC403" s="24"/>
      <c r="AD403" s="24"/>
    </row>
    <row r="404" spans="27:30" x14ac:dyDescent="0.25">
      <c r="AA404" s="24"/>
      <c r="AB404" s="24"/>
      <c r="AC404" s="24"/>
      <c r="AD404" s="24"/>
    </row>
    <row r="405" spans="27:30" x14ac:dyDescent="0.25">
      <c r="AA405" s="24"/>
      <c r="AB405" s="24"/>
      <c r="AC405" s="24"/>
      <c r="AD405" s="24"/>
    </row>
    <row r="406" spans="27:30" x14ac:dyDescent="0.25">
      <c r="AA406" s="24"/>
      <c r="AB406" s="24"/>
      <c r="AC406" s="24"/>
      <c r="AD406" s="24"/>
    </row>
    <row r="407" spans="27:30" x14ac:dyDescent="0.25">
      <c r="AA407" s="24"/>
      <c r="AB407" s="24"/>
      <c r="AC407" s="24"/>
      <c r="AD407" s="24"/>
    </row>
    <row r="408" spans="27:30" x14ac:dyDescent="0.25">
      <c r="AA408" s="24"/>
      <c r="AB408" s="24"/>
      <c r="AC408" s="24"/>
      <c r="AD408" s="24"/>
    </row>
    <row r="409" spans="27:30" x14ac:dyDescent="0.25">
      <c r="AA409" s="24"/>
      <c r="AB409" s="24"/>
      <c r="AC409" s="24"/>
      <c r="AD409" s="24"/>
    </row>
    <row r="410" spans="27:30" x14ac:dyDescent="0.25">
      <c r="AA410" s="24"/>
      <c r="AB410" s="24"/>
      <c r="AC410" s="24"/>
      <c r="AD410" s="24"/>
    </row>
    <row r="411" spans="27:30" x14ac:dyDescent="0.25">
      <c r="AA411" s="24"/>
      <c r="AB411" s="24"/>
      <c r="AC411" s="24"/>
      <c r="AD411" s="24"/>
    </row>
    <row r="412" spans="27:30" x14ac:dyDescent="0.25">
      <c r="AA412" s="24"/>
      <c r="AB412" s="24"/>
      <c r="AC412" s="24"/>
      <c r="AD412" s="24"/>
    </row>
    <row r="413" spans="27:30" x14ac:dyDescent="0.25">
      <c r="AA413" s="24"/>
      <c r="AB413" s="24"/>
      <c r="AC413" s="24"/>
      <c r="AD413" s="24"/>
    </row>
    <row r="414" spans="27:30" x14ac:dyDescent="0.25">
      <c r="AA414" s="24"/>
      <c r="AB414" s="24"/>
      <c r="AC414" s="24"/>
      <c r="AD414" s="24"/>
    </row>
    <row r="415" spans="27:30" x14ac:dyDescent="0.25">
      <c r="AA415" s="24"/>
      <c r="AB415" s="24"/>
      <c r="AC415" s="24"/>
      <c r="AD415" s="24"/>
    </row>
    <row r="416" spans="27:30" x14ac:dyDescent="0.25">
      <c r="AA416" s="24"/>
      <c r="AB416" s="24"/>
      <c r="AC416" s="24"/>
      <c r="AD416" s="24"/>
    </row>
    <row r="417" spans="27:30" x14ac:dyDescent="0.25">
      <c r="AA417" s="24"/>
      <c r="AB417" s="24"/>
      <c r="AC417" s="24"/>
      <c r="AD417" s="24"/>
    </row>
    <row r="418" spans="27:30" x14ac:dyDescent="0.25">
      <c r="AA418" s="24"/>
      <c r="AB418" s="24"/>
      <c r="AC418" s="24"/>
      <c r="AD418" s="24"/>
    </row>
    <row r="419" spans="27:30" x14ac:dyDescent="0.25">
      <c r="AA419" s="24"/>
      <c r="AB419" s="24"/>
      <c r="AC419" s="24"/>
      <c r="AD419" s="24"/>
    </row>
    <row r="420" spans="27:30" x14ac:dyDescent="0.25">
      <c r="AA420" s="24"/>
      <c r="AB420" s="24"/>
      <c r="AC420" s="24"/>
      <c r="AD420" s="24"/>
    </row>
    <row r="421" spans="27:30" x14ac:dyDescent="0.25">
      <c r="AA421" s="24"/>
      <c r="AB421" s="24"/>
      <c r="AC421" s="24"/>
      <c r="AD421" s="24"/>
    </row>
    <row r="422" spans="27:30" x14ac:dyDescent="0.25">
      <c r="AA422" s="24"/>
      <c r="AB422" s="24"/>
      <c r="AC422" s="24"/>
      <c r="AD422" s="24"/>
    </row>
    <row r="423" spans="27:30" x14ac:dyDescent="0.25">
      <c r="AA423" s="24"/>
      <c r="AB423" s="24"/>
      <c r="AC423" s="24"/>
      <c r="AD423" s="24"/>
    </row>
    <row r="424" spans="27:30" x14ac:dyDescent="0.25">
      <c r="AA424" s="24"/>
      <c r="AB424" s="24"/>
      <c r="AC424" s="24"/>
      <c r="AD424" s="24"/>
    </row>
    <row r="425" spans="27:30" x14ac:dyDescent="0.25">
      <c r="AA425" s="24"/>
      <c r="AB425" s="24"/>
      <c r="AC425" s="24"/>
      <c r="AD425" s="24"/>
    </row>
    <row r="426" spans="27:30" x14ac:dyDescent="0.25">
      <c r="AA426" s="24"/>
      <c r="AB426" s="24"/>
      <c r="AC426" s="24"/>
      <c r="AD426" s="24"/>
    </row>
    <row r="427" spans="27:30" x14ac:dyDescent="0.25">
      <c r="AA427" s="24"/>
      <c r="AB427" s="24"/>
      <c r="AC427" s="24"/>
      <c r="AD427" s="24"/>
    </row>
    <row r="428" spans="27:30" x14ac:dyDescent="0.25">
      <c r="AA428" s="24"/>
      <c r="AB428" s="24"/>
      <c r="AC428" s="24"/>
      <c r="AD428" s="24"/>
    </row>
    <row r="429" spans="27:30" x14ac:dyDescent="0.25">
      <c r="AA429" s="24"/>
      <c r="AB429" s="24"/>
      <c r="AC429" s="24"/>
      <c r="AD429" s="24"/>
    </row>
    <row r="430" spans="27:30" x14ac:dyDescent="0.25">
      <c r="AA430" s="24"/>
      <c r="AB430" s="24"/>
      <c r="AC430" s="24"/>
      <c r="AD430" s="24"/>
    </row>
    <row r="431" spans="27:30" x14ac:dyDescent="0.25">
      <c r="AA431" s="24"/>
      <c r="AB431" s="24"/>
      <c r="AC431" s="24"/>
      <c r="AD431" s="24"/>
    </row>
    <row r="432" spans="27:30" x14ac:dyDescent="0.25">
      <c r="AA432" s="24"/>
      <c r="AB432" s="24"/>
      <c r="AC432" s="24"/>
      <c r="AD432" s="24"/>
    </row>
    <row r="433" spans="27:30" x14ac:dyDescent="0.25">
      <c r="AA433" s="24"/>
      <c r="AB433" s="24"/>
      <c r="AC433" s="24"/>
      <c r="AD433" s="24"/>
    </row>
    <row r="434" spans="27:30" x14ac:dyDescent="0.25">
      <c r="AA434" s="24"/>
      <c r="AB434" s="24"/>
      <c r="AC434" s="24"/>
      <c r="AD434" s="24"/>
    </row>
    <row r="435" spans="27:30" x14ac:dyDescent="0.25">
      <c r="AA435" s="24"/>
      <c r="AB435" s="24"/>
      <c r="AC435" s="24"/>
      <c r="AD435" s="24"/>
    </row>
    <row r="436" spans="27:30" x14ac:dyDescent="0.25">
      <c r="AA436" s="24"/>
      <c r="AB436" s="24"/>
      <c r="AC436" s="24"/>
      <c r="AD436" s="24"/>
    </row>
    <row r="437" spans="27:30" x14ac:dyDescent="0.25">
      <c r="AA437" s="24"/>
      <c r="AB437" s="24"/>
      <c r="AC437" s="24"/>
      <c r="AD437" s="24"/>
    </row>
    <row r="438" spans="27:30" x14ac:dyDescent="0.25">
      <c r="AA438" s="24"/>
      <c r="AB438" s="24"/>
      <c r="AC438" s="24"/>
      <c r="AD438" s="24"/>
    </row>
    <row r="439" spans="27:30" x14ac:dyDescent="0.25">
      <c r="AA439" s="24"/>
      <c r="AB439" s="24"/>
      <c r="AC439" s="24"/>
      <c r="AD439" s="24"/>
    </row>
    <row r="440" spans="27:30" x14ac:dyDescent="0.25">
      <c r="AA440" s="24"/>
      <c r="AB440" s="24"/>
      <c r="AC440" s="24"/>
      <c r="AD440" s="24"/>
    </row>
    <row r="441" spans="27:30" x14ac:dyDescent="0.25">
      <c r="AA441" s="24"/>
      <c r="AB441" s="24"/>
      <c r="AC441" s="24"/>
      <c r="AD441" s="24"/>
    </row>
    <row r="442" spans="27:30" x14ac:dyDescent="0.25">
      <c r="AA442" s="24"/>
      <c r="AB442" s="24"/>
      <c r="AC442" s="24"/>
      <c r="AD442" s="24"/>
    </row>
    <row r="443" spans="27:30" x14ac:dyDescent="0.25">
      <c r="AA443" s="24"/>
      <c r="AB443" s="24"/>
      <c r="AC443" s="24"/>
      <c r="AD443" s="24"/>
    </row>
    <row r="444" spans="27:30" x14ac:dyDescent="0.25">
      <c r="AA444" s="24"/>
      <c r="AB444" s="24"/>
      <c r="AC444" s="24"/>
      <c r="AD444" s="24"/>
    </row>
    <row r="445" spans="27:30" x14ac:dyDescent="0.25">
      <c r="AA445" s="24"/>
      <c r="AB445" s="24"/>
      <c r="AC445" s="24"/>
      <c r="AD445" s="24"/>
    </row>
    <row r="446" spans="27:30" x14ac:dyDescent="0.25">
      <c r="AA446" s="24"/>
      <c r="AB446" s="24"/>
      <c r="AC446" s="24"/>
      <c r="AD446" s="24"/>
    </row>
    <row r="447" spans="27:30" x14ac:dyDescent="0.25">
      <c r="AA447" s="24"/>
      <c r="AB447" s="24"/>
      <c r="AC447" s="24"/>
      <c r="AD447" s="24"/>
    </row>
    <row r="448" spans="27:30" x14ac:dyDescent="0.25">
      <c r="AA448" s="24"/>
      <c r="AB448" s="24"/>
      <c r="AC448" s="24"/>
      <c r="AD448" s="24"/>
    </row>
    <row r="449" spans="27:30" x14ac:dyDescent="0.25">
      <c r="AA449" s="24"/>
      <c r="AB449" s="24"/>
      <c r="AC449" s="24"/>
      <c r="AD449" s="24"/>
    </row>
    <row r="450" spans="27:30" x14ac:dyDescent="0.25">
      <c r="AA450" s="24"/>
      <c r="AB450" s="24"/>
      <c r="AC450" s="24"/>
      <c r="AD450" s="24"/>
    </row>
    <row r="451" spans="27:30" x14ac:dyDescent="0.25">
      <c r="AA451" s="24"/>
      <c r="AB451" s="24"/>
      <c r="AC451" s="24"/>
      <c r="AD451" s="24"/>
    </row>
    <row r="452" spans="27:30" x14ac:dyDescent="0.25">
      <c r="AA452" s="24"/>
      <c r="AB452" s="24"/>
      <c r="AC452" s="24"/>
      <c r="AD452" s="24"/>
    </row>
    <row r="453" spans="27:30" x14ac:dyDescent="0.25">
      <c r="AA453" s="24"/>
      <c r="AB453" s="24"/>
      <c r="AC453" s="24"/>
      <c r="AD453" s="24"/>
    </row>
    <row r="454" spans="27:30" x14ac:dyDescent="0.25">
      <c r="AA454" s="24"/>
      <c r="AB454" s="24"/>
      <c r="AC454" s="24"/>
      <c r="AD454" s="24"/>
    </row>
    <row r="455" spans="27:30" x14ac:dyDescent="0.25">
      <c r="AA455" s="24"/>
      <c r="AB455" s="24"/>
      <c r="AC455" s="24"/>
      <c r="AD455" s="24"/>
    </row>
    <row r="456" spans="27:30" x14ac:dyDescent="0.25">
      <c r="AA456" s="24"/>
      <c r="AB456" s="24"/>
      <c r="AC456" s="24"/>
      <c r="AD456" s="24"/>
    </row>
    <row r="457" spans="27:30" x14ac:dyDescent="0.25">
      <c r="AA457" s="24"/>
      <c r="AB457" s="24"/>
      <c r="AC457" s="24"/>
      <c r="AD457" s="24"/>
    </row>
    <row r="458" spans="27:30" x14ac:dyDescent="0.25">
      <c r="AA458" s="24"/>
      <c r="AB458" s="24"/>
      <c r="AC458" s="24"/>
      <c r="AD458" s="24"/>
    </row>
    <row r="459" spans="27:30" x14ac:dyDescent="0.25">
      <c r="AA459" s="24"/>
      <c r="AB459" s="24"/>
      <c r="AC459" s="24"/>
      <c r="AD459" s="24"/>
    </row>
    <row r="460" spans="27:30" x14ac:dyDescent="0.25">
      <c r="AA460" s="24"/>
      <c r="AB460" s="24"/>
      <c r="AC460" s="24"/>
      <c r="AD460" s="24"/>
    </row>
    <row r="461" spans="27:30" x14ac:dyDescent="0.25">
      <c r="AA461" s="24"/>
      <c r="AB461" s="24"/>
      <c r="AC461" s="24"/>
      <c r="AD461" s="24"/>
    </row>
    <row r="462" spans="27:30" x14ac:dyDescent="0.25">
      <c r="AA462" s="24"/>
      <c r="AB462" s="24"/>
      <c r="AC462" s="24"/>
      <c r="AD462" s="24"/>
    </row>
    <row r="463" spans="27:30" x14ac:dyDescent="0.25">
      <c r="AA463" s="24"/>
      <c r="AB463" s="24"/>
      <c r="AC463" s="24"/>
      <c r="AD463" s="24"/>
    </row>
    <row r="464" spans="27:30" x14ac:dyDescent="0.25">
      <c r="AA464" s="24"/>
      <c r="AB464" s="24"/>
      <c r="AC464" s="24"/>
      <c r="AD464" s="24"/>
    </row>
    <row r="465" spans="27:30" x14ac:dyDescent="0.25">
      <c r="AA465" s="24"/>
      <c r="AB465" s="24"/>
      <c r="AC465" s="24"/>
      <c r="AD465" s="24"/>
    </row>
    <row r="466" spans="27:30" x14ac:dyDescent="0.25">
      <c r="AA466" s="24"/>
      <c r="AB466" s="24"/>
      <c r="AC466" s="24"/>
      <c r="AD466" s="24"/>
    </row>
    <row r="467" spans="27:30" x14ac:dyDescent="0.25">
      <c r="AA467" s="24"/>
      <c r="AB467" s="24"/>
      <c r="AC467" s="24"/>
      <c r="AD467" s="24"/>
    </row>
    <row r="468" spans="27:30" x14ac:dyDescent="0.25">
      <c r="AA468" s="24"/>
      <c r="AB468" s="24"/>
      <c r="AC468" s="24"/>
      <c r="AD468" s="24"/>
    </row>
    <row r="469" spans="27:30" x14ac:dyDescent="0.25">
      <c r="AA469" s="24"/>
      <c r="AB469" s="24"/>
      <c r="AC469" s="24"/>
      <c r="AD469" s="24"/>
    </row>
    <row r="470" spans="27:30" x14ac:dyDescent="0.25">
      <c r="AA470" s="24"/>
      <c r="AB470" s="24"/>
      <c r="AC470" s="24"/>
      <c r="AD470" s="24"/>
    </row>
    <row r="471" spans="27:30" x14ac:dyDescent="0.25">
      <c r="AA471" s="24"/>
      <c r="AB471" s="24"/>
      <c r="AC471" s="24"/>
      <c r="AD471" s="24"/>
    </row>
    <row r="472" spans="27:30" x14ac:dyDescent="0.25">
      <c r="AA472" s="24"/>
      <c r="AB472" s="24"/>
      <c r="AC472" s="24"/>
      <c r="AD472" s="24"/>
    </row>
    <row r="473" spans="27:30" x14ac:dyDescent="0.25">
      <c r="AA473" s="24"/>
      <c r="AB473" s="24"/>
      <c r="AC473" s="24"/>
      <c r="AD473" s="24"/>
    </row>
    <row r="474" spans="27:30" x14ac:dyDescent="0.25">
      <c r="AA474" s="24"/>
      <c r="AB474" s="24"/>
      <c r="AC474" s="24"/>
      <c r="AD474" s="24"/>
    </row>
    <row r="475" spans="27:30" x14ac:dyDescent="0.25">
      <c r="AA475" s="24"/>
      <c r="AB475" s="24"/>
      <c r="AC475" s="24"/>
      <c r="AD475" s="24"/>
    </row>
    <row r="476" spans="27:30" x14ac:dyDescent="0.25">
      <c r="AA476" s="24"/>
      <c r="AB476" s="24"/>
      <c r="AC476" s="24"/>
      <c r="AD476" s="24"/>
    </row>
    <row r="477" spans="27:30" x14ac:dyDescent="0.25">
      <c r="AA477" s="24"/>
      <c r="AB477" s="24"/>
      <c r="AC477" s="24"/>
      <c r="AD477" s="24"/>
    </row>
    <row r="478" spans="27:30" x14ac:dyDescent="0.25">
      <c r="AA478" s="24"/>
      <c r="AB478" s="24"/>
      <c r="AC478" s="24"/>
      <c r="AD478" s="24"/>
    </row>
    <row r="479" spans="27:30" x14ac:dyDescent="0.25">
      <c r="AA479" s="24"/>
      <c r="AB479" s="24"/>
      <c r="AC479" s="24"/>
      <c r="AD479" s="24"/>
    </row>
    <row r="480" spans="27:30" x14ac:dyDescent="0.25">
      <c r="AA480" s="24"/>
      <c r="AB480" s="24"/>
      <c r="AC480" s="24"/>
      <c r="AD480" s="24"/>
    </row>
    <row r="481" spans="27:30" x14ac:dyDescent="0.25">
      <c r="AA481" s="24"/>
      <c r="AB481" s="24"/>
      <c r="AC481" s="24"/>
      <c r="AD481" s="24"/>
    </row>
    <row r="482" spans="27:30" x14ac:dyDescent="0.25">
      <c r="AA482" s="24"/>
      <c r="AB482" s="24"/>
      <c r="AC482" s="24"/>
      <c r="AD482" s="24"/>
    </row>
    <row r="483" spans="27:30" x14ac:dyDescent="0.25">
      <c r="AA483" s="24"/>
      <c r="AB483" s="24"/>
      <c r="AC483" s="24"/>
      <c r="AD483" s="24"/>
    </row>
    <row r="484" spans="27:30" x14ac:dyDescent="0.25">
      <c r="AA484" s="24"/>
      <c r="AB484" s="24"/>
      <c r="AC484" s="24"/>
      <c r="AD484" s="24"/>
    </row>
    <row r="485" spans="27:30" x14ac:dyDescent="0.25">
      <c r="AA485" s="24"/>
      <c r="AB485" s="24"/>
      <c r="AC485" s="24"/>
      <c r="AD485" s="24"/>
    </row>
    <row r="486" spans="27:30" x14ac:dyDescent="0.25">
      <c r="AA486" s="24"/>
      <c r="AB486" s="24"/>
      <c r="AC486" s="24"/>
      <c r="AD486" s="24"/>
    </row>
    <row r="487" spans="27:30" x14ac:dyDescent="0.25">
      <c r="AA487" s="24"/>
      <c r="AB487" s="24"/>
      <c r="AC487" s="24"/>
      <c r="AD487" s="24"/>
    </row>
    <row r="488" spans="27:30" x14ac:dyDescent="0.25">
      <c r="AA488" s="24"/>
      <c r="AB488" s="24"/>
      <c r="AC488" s="24"/>
      <c r="AD488" s="24"/>
    </row>
    <row r="489" spans="27:30" x14ac:dyDescent="0.25">
      <c r="AA489" s="24"/>
      <c r="AB489" s="24"/>
      <c r="AC489" s="24"/>
      <c r="AD489" s="24"/>
    </row>
    <row r="490" spans="27:30" x14ac:dyDescent="0.25">
      <c r="AA490" s="24"/>
      <c r="AB490" s="24"/>
      <c r="AC490" s="24"/>
      <c r="AD490" s="24"/>
    </row>
    <row r="491" spans="27:30" x14ac:dyDescent="0.25">
      <c r="AA491" s="24"/>
      <c r="AB491" s="24"/>
      <c r="AC491" s="24"/>
      <c r="AD491" s="24"/>
    </row>
    <row r="492" spans="27:30" x14ac:dyDescent="0.25">
      <c r="AA492" s="24"/>
      <c r="AB492" s="24"/>
      <c r="AC492" s="24"/>
      <c r="AD492" s="24"/>
    </row>
    <row r="493" spans="27:30" x14ac:dyDescent="0.25">
      <c r="AA493" s="24"/>
      <c r="AB493" s="24"/>
      <c r="AC493" s="24"/>
      <c r="AD493" s="24"/>
    </row>
    <row r="494" spans="27:30" x14ac:dyDescent="0.25">
      <c r="AA494" s="24"/>
      <c r="AB494" s="24"/>
      <c r="AC494" s="24"/>
      <c r="AD494" s="24"/>
    </row>
    <row r="495" spans="27:30" x14ac:dyDescent="0.25">
      <c r="AA495" s="24"/>
      <c r="AB495" s="24"/>
      <c r="AC495" s="24"/>
      <c r="AD495" s="24"/>
    </row>
    <row r="496" spans="27:30" x14ac:dyDescent="0.25">
      <c r="AA496" s="24"/>
      <c r="AB496" s="24"/>
      <c r="AC496" s="24"/>
      <c r="AD496" s="24"/>
    </row>
    <row r="497" spans="27:30" x14ac:dyDescent="0.25">
      <c r="AA497" s="24"/>
      <c r="AB497" s="24"/>
      <c r="AC497" s="24"/>
      <c r="AD497" s="24"/>
    </row>
    <row r="498" spans="27:30" x14ac:dyDescent="0.25">
      <c r="AA498" s="24"/>
      <c r="AB498" s="24"/>
      <c r="AC498" s="24"/>
      <c r="AD498" s="24"/>
    </row>
    <row r="499" spans="27:30" x14ac:dyDescent="0.25">
      <c r="AA499" s="24"/>
      <c r="AB499" s="24"/>
      <c r="AC499" s="24"/>
      <c r="AD499" s="24"/>
    </row>
    <row r="500" spans="27:30" x14ac:dyDescent="0.25">
      <c r="AA500" s="24"/>
      <c r="AB500" s="24"/>
      <c r="AC500" s="24"/>
      <c r="AD500" s="24"/>
    </row>
    <row r="501" spans="27:30" x14ac:dyDescent="0.25">
      <c r="AA501" s="24"/>
      <c r="AB501" s="24"/>
      <c r="AC501" s="24"/>
      <c r="AD501" s="24"/>
    </row>
    <row r="502" spans="27:30" x14ac:dyDescent="0.25">
      <c r="AA502" s="24"/>
      <c r="AB502" s="24"/>
      <c r="AC502" s="24"/>
      <c r="AD502" s="24"/>
    </row>
    <row r="503" spans="27:30" x14ac:dyDescent="0.25">
      <c r="AA503" s="24"/>
      <c r="AB503" s="24"/>
      <c r="AC503" s="24"/>
      <c r="AD503" s="24"/>
    </row>
    <row r="504" spans="27:30" x14ac:dyDescent="0.25">
      <c r="AA504" s="24"/>
      <c r="AB504" s="24"/>
      <c r="AC504" s="24"/>
      <c r="AD504" s="24"/>
    </row>
    <row r="505" spans="27:30" x14ac:dyDescent="0.25">
      <c r="AA505" s="24"/>
      <c r="AB505" s="24"/>
      <c r="AC505" s="24"/>
      <c r="AD505" s="24"/>
    </row>
    <row r="506" spans="27:30" x14ac:dyDescent="0.25">
      <c r="AA506" s="24"/>
      <c r="AB506" s="24"/>
      <c r="AC506" s="24"/>
      <c r="AD506" s="24"/>
    </row>
    <row r="507" spans="27:30" x14ac:dyDescent="0.25">
      <c r="AA507" s="24"/>
      <c r="AB507" s="24"/>
      <c r="AC507" s="24"/>
      <c r="AD507" s="24"/>
    </row>
    <row r="508" spans="27:30" x14ac:dyDescent="0.25">
      <c r="AA508" s="24"/>
      <c r="AB508" s="24"/>
      <c r="AC508" s="24"/>
      <c r="AD508" s="24"/>
    </row>
    <row r="509" spans="27:30" x14ac:dyDescent="0.25">
      <c r="AA509" s="24"/>
      <c r="AB509" s="24"/>
      <c r="AC509" s="24"/>
      <c r="AD509" s="24"/>
    </row>
    <row r="510" spans="27:30" x14ac:dyDescent="0.25">
      <c r="AA510" s="24"/>
      <c r="AB510" s="24"/>
      <c r="AC510" s="24"/>
      <c r="AD510" s="24"/>
    </row>
    <row r="511" spans="27:30" x14ac:dyDescent="0.25">
      <c r="AA511" s="24"/>
      <c r="AB511" s="24"/>
      <c r="AC511" s="24"/>
      <c r="AD511" s="24"/>
    </row>
    <row r="512" spans="27:30" x14ac:dyDescent="0.25">
      <c r="AA512" s="24"/>
      <c r="AB512" s="24"/>
      <c r="AC512" s="24"/>
      <c r="AD512" s="24"/>
    </row>
    <row r="513" spans="27:30" x14ac:dyDescent="0.25">
      <c r="AA513" s="24"/>
      <c r="AB513" s="24"/>
      <c r="AC513" s="24"/>
      <c r="AD513" s="24"/>
    </row>
    <row r="514" spans="27:30" x14ac:dyDescent="0.25">
      <c r="AA514" s="24"/>
      <c r="AB514" s="24"/>
      <c r="AC514" s="24"/>
      <c r="AD514" s="24"/>
    </row>
    <row r="515" spans="27:30" x14ac:dyDescent="0.25">
      <c r="AA515" s="24"/>
      <c r="AB515" s="24"/>
      <c r="AC515" s="24"/>
      <c r="AD515" s="24"/>
    </row>
    <row r="516" spans="27:30" x14ac:dyDescent="0.25">
      <c r="AA516" s="24"/>
      <c r="AB516" s="24"/>
      <c r="AC516" s="24"/>
      <c r="AD516" s="24"/>
    </row>
    <row r="517" spans="27:30" x14ac:dyDescent="0.25">
      <c r="AA517" s="24"/>
      <c r="AB517" s="24"/>
      <c r="AC517" s="24"/>
      <c r="AD517" s="24"/>
    </row>
    <row r="518" spans="27:30" x14ac:dyDescent="0.25">
      <c r="AA518" s="24"/>
      <c r="AB518" s="24"/>
      <c r="AC518" s="24"/>
      <c r="AD518" s="24"/>
    </row>
    <row r="519" spans="27:30" x14ac:dyDescent="0.25">
      <c r="AA519" s="24"/>
      <c r="AB519" s="24"/>
      <c r="AC519" s="24"/>
      <c r="AD519" s="24"/>
    </row>
    <row r="520" spans="27:30" x14ac:dyDescent="0.25">
      <c r="AA520" s="24"/>
      <c r="AB520" s="24"/>
      <c r="AC520" s="24"/>
      <c r="AD520" s="24"/>
    </row>
    <row r="521" spans="27:30" x14ac:dyDescent="0.25">
      <c r="AA521" s="24"/>
      <c r="AB521" s="24"/>
      <c r="AC521" s="24"/>
      <c r="AD521" s="24"/>
    </row>
    <row r="522" spans="27:30" x14ac:dyDescent="0.25">
      <c r="AA522" s="24"/>
      <c r="AB522" s="24"/>
      <c r="AC522" s="24"/>
      <c r="AD522" s="24"/>
    </row>
    <row r="523" spans="27:30" x14ac:dyDescent="0.25">
      <c r="AA523" s="24"/>
      <c r="AB523" s="24"/>
      <c r="AC523" s="24"/>
      <c r="AD523" s="24"/>
    </row>
    <row r="524" spans="27:30" x14ac:dyDescent="0.25">
      <c r="AA524" s="24"/>
      <c r="AB524" s="24"/>
      <c r="AC524" s="24"/>
      <c r="AD524" s="24"/>
    </row>
    <row r="525" spans="27:30" x14ac:dyDescent="0.25">
      <c r="AA525" s="24"/>
      <c r="AB525" s="24"/>
      <c r="AC525" s="24"/>
      <c r="AD525" s="24"/>
    </row>
    <row r="526" spans="27:30" x14ac:dyDescent="0.25">
      <c r="AA526" s="24"/>
      <c r="AB526" s="24"/>
      <c r="AC526" s="24"/>
      <c r="AD526" s="24"/>
    </row>
    <row r="527" spans="27:30" x14ac:dyDescent="0.25">
      <c r="AA527" s="24"/>
      <c r="AB527" s="24"/>
      <c r="AC527" s="24"/>
      <c r="AD527" s="24"/>
    </row>
    <row r="528" spans="27:30" x14ac:dyDescent="0.25">
      <c r="AA528" s="24"/>
      <c r="AB528" s="24"/>
      <c r="AC528" s="24"/>
      <c r="AD528" s="24"/>
    </row>
    <row r="529" spans="27:30" x14ac:dyDescent="0.25">
      <c r="AA529" s="24"/>
      <c r="AB529" s="24"/>
      <c r="AC529" s="24"/>
      <c r="AD529" s="24"/>
    </row>
    <row r="530" spans="27:30" x14ac:dyDescent="0.25">
      <c r="AA530" s="24"/>
      <c r="AB530" s="24"/>
      <c r="AC530" s="24"/>
      <c r="AD530" s="24"/>
    </row>
    <row r="531" spans="27:30" x14ac:dyDescent="0.25">
      <c r="AA531" s="24"/>
      <c r="AB531" s="24"/>
      <c r="AC531" s="24"/>
      <c r="AD531" s="24"/>
    </row>
    <row r="532" spans="27:30" x14ac:dyDescent="0.25">
      <c r="AA532" s="24"/>
      <c r="AB532" s="24"/>
      <c r="AC532" s="24"/>
      <c r="AD532" s="24"/>
    </row>
    <row r="533" spans="27:30" x14ac:dyDescent="0.25">
      <c r="AA533" s="24"/>
      <c r="AB533" s="24"/>
      <c r="AC533" s="24"/>
      <c r="AD533" s="24"/>
    </row>
    <row r="534" spans="27:30" x14ac:dyDescent="0.25">
      <c r="AA534" s="24"/>
      <c r="AB534" s="24"/>
      <c r="AC534" s="24"/>
      <c r="AD534" s="24"/>
    </row>
    <row r="535" spans="27:30" x14ac:dyDescent="0.25">
      <c r="AA535" s="24"/>
      <c r="AB535" s="24"/>
      <c r="AC535" s="24"/>
      <c r="AD535" s="24"/>
    </row>
    <row r="536" spans="27:30" x14ac:dyDescent="0.25">
      <c r="AA536" s="24"/>
      <c r="AB536" s="24"/>
      <c r="AC536" s="24"/>
      <c r="AD536" s="24"/>
    </row>
    <row r="537" spans="27:30" x14ac:dyDescent="0.25">
      <c r="AA537" s="24"/>
      <c r="AB537" s="24"/>
      <c r="AC537" s="24"/>
      <c r="AD537" s="24"/>
    </row>
    <row r="538" spans="27:30" x14ac:dyDescent="0.25">
      <c r="AA538" s="24"/>
      <c r="AB538" s="24"/>
      <c r="AC538" s="24"/>
      <c r="AD538" s="24"/>
    </row>
    <row r="539" spans="27:30" x14ac:dyDescent="0.25">
      <c r="AA539" s="24"/>
      <c r="AB539" s="24"/>
      <c r="AC539" s="24"/>
      <c r="AD539" s="24"/>
    </row>
    <row r="540" spans="27:30" x14ac:dyDescent="0.25">
      <c r="AA540" s="24"/>
      <c r="AB540" s="24"/>
      <c r="AC540" s="24"/>
      <c r="AD540" s="24"/>
    </row>
    <row r="541" spans="27:30" x14ac:dyDescent="0.25">
      <c r="AA541" s="24"/>
      <c r="AB541" s="24"/>
      <c r="AC541" s="24"/>
      <c r="AD541" s="24"/>
    </row>
    <row r="542" spans="27:30" x14ac:dyDescent="0.25">
      <c r="AA542" s="24"/>
      <c r="AB542" s="24"/>
      <c r="AC542" s="24"/>
      <c r="AD542" s="24"/>
    </row>
    <row r="543" spans="27:30" x14ac:dyDescent="0.25">
      <c r="AA543" s="24"/>
      <c r="AB543" s="24"/>
      <c r="AC543" s="24"/>
      <c r="AD543" s="24"/>
    </row>
    <row r="544" spans="27:30" x14ac:dyDescent="0.25">
      <c r="AA544" s="24"/>
      <c r="AB544" s="24"/>
      <c r="AC544" s="24"/>
      <c r="AD544" s="24"/>
    </row>
    <row r="545" spans="27:30" x14ac:dyDescent="0.25">
      <c r="AA545" s="24"/>
      <c r="AB545" s="24"/>
      <c r="AC545" s="24"/>
      <c r="AD545" s="24"/>
    </row>
    <row r="546" spans="27:30" x14ac:dyDescent="0.25">
      <c r="AA546" s="24"/>
      <c r="AB546" s="24"/>
      <c r="AC546" s="24"/>
      <c r="AD546" s="24"/>
    </row>
    <row r="547" spans="27:30" x14ac:dyDescent="0.25">
      <c r="AA547" s="24"/>
      <c r="AB547" s="24"/>
      <c r="AC547" s="24"/>
      <c r="AD547" s="24"/>
    </row>
    <row r="548" spans="27:30" x14ac:dyDescent="0.25">
      <c r="AA548" s="24"/>
      <c r="AB548" s="24"/>
      <c r="AC548" s="24"/>
      <c r="AD548" s="24"/>
    </row>
    <row r="549" spans="27:30" x14ac:dyDescent="0.25">
      <c r="AA549" s="24"/>
      <c r="AB549" s="24"/>
      <c r="AC549" s="24"/>
      <c r="AD549" s="24"/>
    </row>
    <row r="550" spans="27:30" x14ac:dyDescent="0.25">
      <c r="AA550" s="24"/>
      <c r="AB550" s="24"/>
      <c r="AC550" s="24"/>
      <c r="AD550" s="24"/>
    </row>
    <row r="551" spans="27:30" x14ac:dyDescent="0.25">
      <c r="AA551" s="24"/>
      <c r="AB551" s="24"/>
      <c r="AC551" s="24"/>
      <c r="AD551" s="24"/>
    </row>
    <row r="552" spans="27:30" x14ac:dyDescent="0.25">
      <c r="AA552" s="24"/>
      <c r="AB552" s="24"/>
      <c r="AC552" s="24"/>
      <c r="AD552" s="24"/>
    </row>
    <row r="553" spans="27:30" x14ac:dyDescent="0.25">
      <c r="AA553" s="24"/>
      <c r="AB553" s="24"/>
      <c r="AC553" s="24"/>
      <c r="AD553" s="24"/>
    </row>
    <row r="554" spans="27:30" x14ac:dyDescent="0.25">
      <c r="AA554" s="24"/>
      <c r="AB554" s="24"/>
      <c r="AC554" s="24"/>
      <c r="AD554" s="24"/>
    </row>
    <row r="555" spans="27:30" x14ac:dyDescent="0.25">
      <c r="AA555" s="24"/>
      <c r="AB555" s="24"/>
      <c r="AC555" s="24"/>
      <c r="AD555" s="24"/>
    </row>
    <row r="556" spans="27:30" x14ac:dyDescent="0.25">
      <c r="AA556" s="24"/>
      <c r="AB556" s="24"/>
      <c r="AC556" s="24"/>
      <c r="AD556" s="24"/>
    </row>
    <row r="557" spans="27:30" x14ac:dyDescent="0.25">
      <c r="AA557" s="24"/>
      <c r="AB557" s="24"/>
      <c r="AC557" s="24"/>
      <c r="AD557" s="24"/>
    </row>
    <row r="558" spans="27:30" x14ac:dyDescent="0.25">
      <c r="AA558" s="24"/>
      <c r="AB558" s="24"/>
      <c r="AC558" s="24"/>
      <c r="AD558" s="24"/>
    </row>
    <row r="559" spans="27:30" x14ac:dyDescent="0.25">
      <c r="AA559" s="24"/>
      <c r="AB559" s="24"/>
      <c r="AC559" s="24"/>
      <c r="AD559" s="24"/>
    </row>
    <row r="560" spans="27:30" x14ac:dyDescent="0.25">
      <c r="AA560" s="24"/>
      <c r="AB560" s="24"/>
      <c r="AC560" s="24"/>
      <c r="AD560" s="24"/>
    </row>
    <row r="561" spans="27:30" x14ac:dyDescent="0.25">
      <c r="AA561" s="24"/>
      <c r="AB561" s="24"/>
      <c r="AC561" s="24"/>
      <c r="AD561" s="24"/>
    </row>
    <row r="562" spans="27:30" x14ac:dyDescent="0.25">
      <c r="AA562" s="24"/>
      <c r="AB562" s="24"/>
      <c r="AC562" s="24"/>
      <c r="AD562" s="24"/>
    </row>
    <row r="563" spans="27:30" x14ac:dyDescent="0.25">
      <c r="AA563" s="24"/>
      <c r="AB563" s="24"/>
      <c r="AC563" s="24"/>
      <c r="AD563" s="24"/>
    </row>
    <row r="564" spans="27:30" x14ac:dyDescent="0.25">
      <c r="AA564" s="24"/>
      <c r="AB564" s="24"/>
      <c r="AC564" s="24"/>
      <c r="AD564" s="24"/>
    </row>
    <row r="565" spans="27:30" x14ac:dyDescent="0.25">
      <c r="AA565" s="24"/>
      <c r="AB565" s="24"/>
      <c r="AC565" s="24"/>
      <c r="AD565" s="24"/>
    </row>
    <row r="566" spans="27:30" x14ac:dyDescent="0.25">
      <c r="AA566" s="24"/>
      <c r="AB566" s="24"/>
      <c r="AC566" s="24"/>
      <c r="AD566" s="24"/>
    </row>
    <row r="567" spans="27:30" x14ac:dyDescent="0.25">
      <c r="AA567" s="24"/>
      <c r="AB567" s="24"/>
      <c r="AC567" s="24"/>
      <c r="AD567" s="24"/>
    </row>
    <row r="568" spans="27:30" x14ac:dyDescent="0.25">
      <c r="AA568" s="24"/>
      <c r="AB568" s="24"/>
      <c r="AC568" s="24"/>
      <c r="AD568" s="24"/>
    </row>
    <row r="569" spans="27:30" x14ac:dyDescent="0.25">
      <c r="AA569" s="24"/>
      <c r="AB569" s="24"/>
      <c r="AC569" s="24"/>
      <c r="AD569" s="24"/>
    </row>
    <row r="570" spans="27:30" x14ac:dyDescent="0.25">
      <c r="AA570" s="24"/>
      <c r="AB570" s="24"/>
      <c r="AC570" s="24"/>
      <c r="AD570" s="24"/>
    </row>
    <row r="571" spans="27:30" x14ac:dyDescent="0.25">
      <c r="AA571" s="24"/>
      <c r="AB571" s="24"/>
      <c r="AC571" s="24"/>
      <c r="AD571" s="24"/>
    </row>
    <row r="572" spans="27:30" x14ac:dyDescent="0.25">
      <c r="AA572" s="24"/>
      <c r="AB572" s="24"/>
      <c r="AC572" s="24"/>
      <c r="AD572" s="24"/>
    </row>
    <row r="573" spans="27:30" x14ac:dyDescent="0.25">
      <c r="AA573" s="24"/>
      <c r="AB573" s="24"/>
      <c r="AC573" s="24"/>
      <c r="AD573" s="24"/>
    </row>
    <row r="574" spans="27:30" x14ac:dyDescent="0.25">
      <c r="AA574" s="24"/>
      <c r="AB574" s="24"/>
      <c r="AC574" s="24"/>
      <c r="AD574" s="24"/>
    </row>
    <row r="575" spans="27:30" x14ac:dyDescent="0.25">
      <c r="AA575" s="24"/>
      <c r="AB575" s="24"/>
      <c r="AC575" s="24"/>
      <c r="AD575" s="24"/>
    </row>
    <row r="576" spans="27:30" x14ac:dyDescent="0.25">
      <c r="AA576" s="24"/>
      <c r="AB576" s="24"/>
      <c r="AC576" s="24"/>
      <c r="AD576" s="24"/>
    </row>
    <row r="577" spans="27:30" x14ac:dyDescent="0.25">
      <c r="AA577" s="24"/>
      <c r="AB577" s="24"/>
      <c r="AC577" s="24"/>
      <c r="AD577" s="24"/>
    </row>
    <row r="578" spans="27:30" x14ac:dyDescent="0.25">
      <c r="AA578" s="24"/>
      <c r="AB578" s="24"/>
      <c r="AC578" s="24"/>
      <c r="AD578" s="24"/>
    </row>
    <row r="579" spans="27:30" x14ac:dyDescent="0.25">
      <c r="AA579" s="24"/>
      <c r="AB579" s="24"/>
      <c r="AC579" s="24"/>
      <c r="AD579" s="24"/>
    </row>
    <row r="580" spans="27:30" x14ac:dyDescent="0.25">
      <c r="AA580" s="24"/>
      <c r="AB580" s="24"/>
      <c r="AC580" s="24"/>
      <c r="AD580" s="24"/>
    </row>
    <row r="581" spans="27:30" x14ac:dyDescent="0.25">
      <c r="AA581" s="24"/>
      <c r="AB581" s="24"/>
      <c r="AC581" s="24"/>
      <c r="AD581" s="24"/>
    </row>
    <row r="582" spans="27:30" x14ac:dyDescent="0.25">
      <c r="AA582" s="24"/>
      <c r="AB582" s="24"/>
      <c r="AC582" s="24"/>
      <c r="AD582" s="24"/>
    </row>
    <row r="583" spans="27:30" x14ac:dyDescent="0.25">
      <c r="AA583" s="24"/>
      <c r="AB583" s="24"/>
      <c r="AC583" s="24"/>
      <c r="AD583" s="24"/>
    </row>
    <row r="584" spans="27:30" x14ac:dyDescent="0.25">
      <c r="AA584" s="24"/>
      <c r="AB584" s="24"/>
      <c r="AC584" s="24"/>
      <c r="AD584" s="24"/>
    </row>
    <row r="585" spans="27:30" x14ac:dyDescent="0.25">
      <c r="AA585" s="24"/>
      <c r="AB585" s="24"/>
      <c r="AC585" s="24"/>
      <c r="AD585" s="24"/>
    </row>
    <row r="586" spans="27:30" x14ac:dyDescent="0.25">
      <c r="AA586" s="24"/>
      <c r="AB586" s="24"/>
      <c r="AC586" s="24"/>
      <c r="AD586" s="24"/>
    </row>
    <row r="587" spans="27:30" x14ac:dyDescent="0.25">
      <c r="AA587" s="24"/>
      <c r="AB587" s="24"/>
      <c r="AC587" s="24"/>
      <c r="AD587" s="24"/>
    </row>
    <row r="588" spans="27:30" x14ac:dyDescent="0.25">
      <c r="AA588" s="24"/>
      <c r="AB588" s="24"/>
      <c r="AC588" s="24"/>
      <c r="AD588" s="24"/>
    </row>
    <row r="589" spans="27:30" x14ac:dyDescent="0.25">
      <c r="AA589" s="24"/>
      <c r="AB589" s="24"/>
      <c r="AC589" s="24"/>
      <c r="AD589" s="24"/>
    </row>
    <row r="590" spans="27:30" x14ac:dyDescent="0.25">
      <c r="AA590" s="24"/>
      <c r="AB590" s="24"/>
      <c r="AC590" s="24"/>
      <c r="AD590" s="24"/>
    </row>
    <row r="591" spans="27:30" x14ac:dyDescent="0.25">
      <c r="AA591" s="24"/>
      <c r="AB591" s="24"/>
      <c r="AC591" s="24"/>
      <c r="AD591" s="24"/>
    </row>
    <row r="592" spans="27:30" x14ac:dyDescent="0.25">
      <c r="AA592" s="24"/>
      <c r="AB592" s="24"/>
      <c r="AC592" s="24"/>
      <c r="AD592" s="24"/>
    </row>
    <row r="593" spans="27:30" x14ac:dyDescent="0.25">
      <c r="AA593" s="24"/>
      <c r="AB593" s="24"/>
      <c r="AC593" s="24"/>
      <c r="AD593" s="24"/>
    </row>
    <row r="594" spans="27:30" x14ac:dyDescent="0.25">
      <c r="AA594" s="24"/>
      <c r="AB594" s="24"/>
      <c r="AC594" s="24"/>
      <c r="AD594" s="24"/>
    </row>
    <row r="595" spans="27:30" x14ac:dyDescent="0.25">
      <c r="AA595" s="24"/>
      <c r="AB595" s="24"/>
      <c r="AC595" s="24"/>
      <c r="AD595" s="24"/>
    </row>
    <row r="596" spans="27:30" x14ac:dyDescent="0.25">
      <c r="AA596" s="24"/>
      <c r="AB596" s="24"/>
      <c r="AC596" s="24"/>
      <c r="AD596" s="24"/>
    </row>
    <row r="597" spans="27:30" x14ac:dyDescent="0.25">
      <c r="AA597" s="24"/>
      <c r="AB597" s="24"/>
      <c r="AC597" s="24"/>
      <c r="AD597" s="24"/>
    </row>
    <row r="598" spans="27:30" x14ac:dyDescent="0.25">
      <c r="AA598" s="24"/>
      <c r="AB598" s="24"/>
      <c r="AC598" s="24"/>
      <c r="AD598" s="24"/>
    </row>
    <row r="599" spans="27:30" x14ac:dyDescent="0.25">
      <c r="AA599" s="24"/>
      <c r="AB599" s="24"/>
      <c r="AC599" s="24"/>
      <c r="AD599" s="24"/>
    </row>
    <row r="600" spans="27:30" x14ac:dyDescent="0.25">
      <c r="AA600" s="24"/>
      <c r="AB600" s="24"/>
      <c r="AC600" s="24"/>
      <c r="AD600" s="24"/>
    </row>
    <row r="601" spans="27:30" x14ac:dyDescent="0.25">
      <c r="AA601" s="24"/>
      <c r="AB601" s="24"/>
      <c r="AC601" s="24"/>
      <c r="AD601" s="24"/>
    </row>
    <row r="602" spans="27:30" x14ac:dyDescent="0.25">
      <c r="AA602" s="24"/>
      <c r="AB602" s="24"/>
      <c r="AC602" s="24"/>
      <c r="AD602" s="24"/>
    </row>
    <row r="603" spans="27:30" x14ac:dyDescent="0.25">
      <c r="AA603" s="24"/>
      <c r="AB603" s="24"/>
      <c r="AC603" s="24"/>
      <c r="AD603" s="24"/>
    </row>
    <row r="604" spans="27:30" x14ac:dyDescent="0.25">
      <c r="AA604" s="24"/>
      <c r="AB604" s="24"/>
      <c r="AC604" s="24"/>
      <c r="AD604" s="24"/>
    </row>
    <row r="605" spans="27:30" x14ac:dyDescent="0.25">
      <c r="AA605" s="24"/>
      <c r="AB605" s="24"/>
      <c r="AC605" s="24"/>
      <c r="AD605" s="24"/>
    </row>
    <row r="606" spans="27:30" x14ac:dyDescent="0.25">
      <c r="AA606" s="24"/>
      <c r="AB606" s="24"/>
      <c r="AC606" s="24"/>
      <c r="AD606" s="24"/>
    </row>
    <row r="607" spans="27:30" x14ac:dyDescent="0.25">
      <c r="AA607" s="24"/>
      <c r="AB607" s="24"/>
      <c r="AC607" s="24"/>
      <c r="AD607" s="24"/>
    </row>
    <row r="608" spans="27:30" x14ac:dyDescent="0.25">
      <c r="AA608" s="24"/>
      <c r="AB608" s="24"/>
      <c r="AC608" s="24"/>
      <c r="AD608" s="24"/>
    </row>
    <row r="609" spans="27:30" x14ac:dyDescent="0.25">
      <c r="AA609" s="24"/>
      <c r="AB609" s="24"/>
      <c r="AC609" s="24"/>
      <c r="AD609" s="24"/>
    </row>
    <row r="610" spans="27:30" x14ac:dyDescent="0.25">
      <c r="AA610" s="24"/>
      <c r="AB610" s="24"/>
      <c r="AC610" s="24"/>
      <c r="AD610" s="24"/>
    </row>
    <row r="611" spans="27:30" x14ac:dyDescent="0.25">
      <c r="AA611" s="24"/>
      <c r="AB611" s="24"/>
      <c r="AC611" s="24"/>
      <c r="AD611" s="24"/>
    </row>
    <row r="612" spans="27:30" x14ac:dyDescent="0.25">
      <c r="AA612" s="24"/>
      <c r="AB612" s="24"/>
      <c r="AC612" s="24"/>
      <c r="AD612" s="24"/>
    </row>
    <row r="613" spans="27:30" x14ac:dyDescent="0.25">
      <c r="AA613" s="24"/>
      <c r="AB613" s="24"/>
      <c r="AC613" s="24"/>
      <c r="AD613" s="24"/>
    </row>
    <row r="614" spans="27:30" x14ac:dyDescent="0.25">
      <c r="AA614" s="24"/>
      <c r="AB614" s="24"/>
      <c r="AC614" s="24"/>
      <c r="AD614" s="24"/>
    </row>
    <row r="615" spans="27:30" x14ac:dyDescent="0.25">
      <c r="AA615" s="24"/>
      <c r="AB615" s="24"/>
      <c r="AC615" s="24"/>
      <c r="AD615" s="24"/>
    </row>
    <row r="616" spans="27:30" x14ac:dyDescent="0.25">
      <c r="AA616" s="24"/>
      <c r="AB616" s="24"/>
      <c r="AC616" s="24"/>
      <c r="AD616" s="24"/>
    </row>
    <row r="617" spans="27:30" x14ac:dyDescent="0.25">
      <c r="AA617" s="24"/>
      <c r="AB617" s="24"/>
      <c r="AC617" s="24"/>
      <c r="AD617" s="24"/>
    </row>
    <row r="618" spans="27:30" x14ac:dyDescent="0.25">
      <c r="AA618" s="24"/>
      <c r="AB618" s="24"/>
      <c r="AC618" s="24"/>
      <c r="AD618" s="24"/>
    </row>
    <row r="619" spans="27:30" x14ac:dyDescent="0.25">
      <c r="AA619" s="24"/>
      <c r="AB619" s="24"/>
      <c r="AC619" s="24"/>
      <c r="AD619" s="24"/>
    </row>
    <row r="620" spans="27:30" x14ac:dyDescent="0.25">
      <c r="AA620" s="24"/>
      <c r="AB620" s="24"/>
      <c r="AC620" s="24"/>
      <c r="AD620" s="24"/>
    </row>
    <row r="621" spans="27:30" x14ac:dyDescent="0.25">
      <c r="AA621" s="24"/>
      <c r="AB621" s="24"/>
      <c r="AC621" s="24"/>
      <c r="AD621" s="24"/>
    </row>
    <row r="622" spans="27:30" x14ac:dyDescent="0.25">
      <c r="AA622" s="24"/>
      <c r="AB622" s="24"/>
      <c r="AC622" s="24"/>
      <c r="AD622" s="24"/>
    </row>
    <row r="623" spans="27:30" x14ac:dyDescent="0.25">
      <c r="AA623" s="24"/>
      <c r="AB623" s="24"/>
      <c r="AC623" s="24"/>
      <c r="AD623" s="24"/>
    </row>
    <row r="624" spans="27:30" x14ac:dyDescent="0.25">
      <c r="AA624" s="24"/>
      <c r="AB624" s="24"/>
      <c r="AC624" s="24"/>
      <c r="AD624" s="24"/>
    </row>
    <row r="625" spans="27:30" x14ac:dyDescent="0.25">
      <c r="AA625" s="24"/>
      <c r="AB625" s="24"/>
      <c r="AC625" s="24"/>
      <c r="AD625" s="24"/>
    </row>
    <row r="626" spans="27:30" x14ac:dyDescent="0.25">
      <c r="AA626" s="24"/>
      <c r="AB626" s="24"/>
      <c r="AC626" s="24"/>
      <c r="AD626" s="24"/>
    </row>
    <row r="627" spans="27:30" x14ac:dyDescent="0.25">
      <c r="AA627" s="24"/>
      <c r="AB627" s="24"/>
      <c r="AC627" s="24"/>
      <c r="AD627" s="24"/>
    </row>
    <row r="628" spans="27:30" x14ac:dyDescent="0.25">
      <c r="AA628" s="24"/>
      <c r="AB628" s="24"/>
      <c r="AC628" s="24"/>
      <c r="AD628" s="24"/>
    </row>
    <row r="629" spans="27:30" x14ac:dyDescent="0.25">
      <c r="AA629" s="24"/>
      <c r="AB629" s="24"/>
      <c r="AC629" s="24"/>
      <c r="AD629" s="24"/>
    </row>
    <row r="630" spans="27:30" x14ac:dyDescent="0.25">
      <c r="AA630" s="24"/>
      <c r="AB630" s="24"/>
      <c r="AC630" s="24"/>
      <c r="AD630" s="24"/>
    </row>
    <row r="631" spans="27:30" x14ac:dyDescent="0.25">
      <c r="AA631" s="24"/>
      <c r="AB631" s="24"/>
      <c r="AC631" s="24"/>
      <c r="AD631" s="24"/>
    </row>
    <row r="632" spans="27:30" x14ac:dyDescent="0.25">
      <c r="AA632" s="24"/>
      <c r="AB632" s="24"/>
      <c r="AC632" s="24"/>
      <c r="AD632" s="24"/>
    </row>
    <row r="633" spans="27:30" x14ac:dyDescent="0.25">
      <c r="AA633" s="24"/>
      <c r="AB633" s="24"/>
      <c r="AC633" s="24"/>
      <c r="AD633" s="24"/>
    </row>
    <row r="634" spans="27:30" x14ac:dyDescent="0.25">
      <c r="AA634" s="24"/>
      <c r="AB634" s="24"/>
      <c r="AC634" s="24"/>
      <c r="AD634" s="24"/>
    </row>
    <row r="635" spans="27:30" x14ac:dyDescent="0.25">
      <c r="AA635" s="24"/>
      <c r="AB635" s="24"/>
      <c r="AC635" s="24"/>
      <c r="AD635" s="24"/>
    </row>
    <row r="636" spans="27:30" x14ac:dyDescent="0.25">
      <c r="AA636" s="24"/>
      <c r="AB636" s="24"/>
      <c r="AC636" s="24"/>
      <c r="AD636" s="24"/>
    </row>
    <row r="637" spans="27:30" x14ac:dyDescent="0.25">
      <c r="AA637" s="24"/>
      <c r="AB637" s="24"/>
      <c r="AC637" s="24"/>
      <c r="AD637" s="24"/>
    </row>
    <row r="638" spans="27:30" x14ac:dyDescent="0.25">
      <c r="AA638" s="24"/>
      <c r="AB638" s="24"/>
      <c r="AC638" s="24"/>
      <c r="AD638" s="24"/>
    </row>
    <row r="639" spans="27:30" x14ac:dyDescent="0.25">
      <c r="AA639" s="24"/>
      <c r="AB639" s="24"/>
      <c r="AC639" s="24"/>
      <c r="AD639" s="24"/>
    </row>
    <row r="640" spans="27:30" x14ac:dyDescent="0.25">
      <c r="AA640" s="24"/>
      <c r="AB640" s="24"/>
      <c r="AC640" s="24"/>
      <c r="AD640" s="24"/>
    </row>
    <row r="641" spans="27:30" x14ac:dyDescent="0.25">
      <c r="AA641" s="24"/>
      <c r="AB641" s="24"/>
      <c r="AC641" s="24"/>
      <c r="AD641" s="24"/>
    </row>
    <row r="642" spans="27:30" x14ac:dyDescent="0.25">
      <c r="AA642" s="24"/>
      <c r="AB642" s="24"/>
      <c r="AC642" s="24"/>
      <c r="AD642" s="24"/>
    </row>
    <row r="643" spans="27:30" x14ac:dyDescent="0.25">
      <c r="AA643" s="24"/>
      <c r="AB643" s="24"/>
      <c r="AC643" s="24"/>
      <c r="AD643" s="24"/>
    </row>
    <row r="644" spans="27:30" x14ac:dyDescent="0.25">
      <c r="AA644" s="24"/>
      <c r="AB644" s="24"/>
      <c r="AC644" s="24"/>
      <c r="AD644" s="24"/>
    </row>
    <row r="645" spans="27:30" x14ac:dyDescent="0.25">
      <c r="AA645" s="24"/>
      <c r="AB645" s="24"/>
      <c r="AC645" s="24"/>
      <c r="AD645" s="24"/>
    </row>
    <row r="646" spans="27:30" x14ac:dyDescent="0.25">
      <c r="AA646" s="24"/>
      <c r="AB646" s="24"/>
      <c r="AC646" s="24"/>
      <c r="AD646" s="24"/>
    </row>
    <row r="647" spans="27:30" x14ac:dyDescent="0.25">
      <c r="AA647" s="24"/>
      <c r="AB647" s="24"/>
      <c r="AC647" s="24"/>
      <c r="AD647" s="24"/>
    </row>
    <row r="648" spans="27:30" x14ac:dyDescent="0.25">
      <c r="AA648" s="24"/>
      <c r="AB648" s="24"/>
      <c r="AC648" s="24"/>
      <c r="AD648" s="24"/>
    </row>
    <row r="649" spans="27:30" x14ac:dyDescent="0.25">
      <c r="AA649" s="24"/>
      <c r="AB649" s="24"/>
      <c r="AC649" s="24"/>
      <c r="AD649" s="24"/>
    </row>
    <row r="650" spans="27:30" x14ac:dyDescent="0.25">
      <c r="AA650" s="24"/>
      <c r="AB650" s="24"/>
      <c r="AC650" s="24"/>
      <c r="AD650" s="24"/>
    </row>
    <row r="651" spans="27:30" x14ac:dyDescent="0.25">
      <c r="AA651" s="24"/>
      <c r="AB651" s="24"/>
      <c r="AC651" s="24"/>
      <c r="AD651" s="24"/>
    </row>
    <row r="652" spans="27:30" x14ac:dyDescent="0.25">
      <c r="AA652" s="24"/>
      <c r="AB652" s="24"/>
      <c r="AC652" s="24"/>
      <c r="AD652" s="24"/>
    </row>
    <row r="653" spans="27:30" x14ac:dyDescent="0.25">
      <c r="AA653" s="24"/>
      <c r="AB653" s="24"/>
      <c r="AC653" s="24"/>
      <c r="AD653" s="24"/>
    </row>
    <row r="654" spans="27:30" x14ac:dyDescent="0.25">
      <c r="AA654" s="24"/>
      <c r="AB654" s="24"/>
      <c r="AC654" s="24"/>
      <c r="AD654" s="24"/>
    </row>
    <row r="655" spans="27:30" x14ac:dyDescent="0.25">
      <c r="AA655" s="24"/>
      <c r="AB655" s="24"/>
      <c r="AC655" s="24"/>
      <c r="AD655" s="24"/>
    </row>
    <row r="656" spans="27:30" x14ac:dyDescent="0.25">
      <c r="AA656" s="24"/>
      <c r="AB656" s="24"/>
      <c r="AC656" s="24"/>
      <c r="AD656" s="24"/>
    </row>
    <row r="657" spans="27:30" x14ac:dyDescent="0.25">
      <c r="AA657" s="24"/>
      <c r="AB657" s="24"/>
      <c r="AC657" s="24"/>
      <c r="AD657" s="24"/>
    </row>
    <row r="658" spans="27:30" x14ac:dyDescent="0.25">
      <c r="AA658" s="24"/>
      <c r="AB658" s="24"/>
      <c r="AC658" s="24"/>
      <c r="AD658" s="24"/>
    </row>
    <row r="659" spans="27:30" x14ac:dyDescent="0.25">
      <c r="AA659" s="24"/>
      <c r="AB659" s="24"/>
      <c r="AC659" s="24"/>
      <c r="AD659" s="24"/>
    </row>
    <row r="660" spans="27:30" x14ac:dyDescent="0.25">
      <c r="AA660" s="24"/>
      <c r="AB660" s="24"/>
      <c r="AC660" s="24"/>
      <c r="AD660" s="24"/>
    </row>
    <row r="661" spans="27:30" x14ac:dyDescent="0.25">
      <c r="AA661" s="24"/>
      <c r="AB661" s="24"/>
      <c r="AC661" s="24"/>
      <c r="AD661" s="24"/>
    </row>
    <row r="662" spans="27:30" x14ac:dyDescent="0.25">
      <c r="AA662" s="24"/>
      <c r="AB662" s="24"/>
      <c r="AC662" s="24"/>
      <c r="AD662" s="24"/>
    </row>
    <row r="663" spans="27:30" x14ac:dyDescent="0.25">
      <c r="AA663" s="24"/>
      <c r="AB663" s="24"/>
      <c r="AC663" s="24"/>
      <c r="AD663" s="24"/>
    </row>
    <row r="664" spans="27:30" x14ac:dyDescent="0.25">
      <c r="AA664" s="24"/>
      <c r="AB664" s="24"/>
      <c r="AC664" s="24"/>
      <c r="AD664" s="24"/>
    </row>
    <row r="665" spans="27:30" x14ac:dyDescent="0.25">
      <c r="AA665" s="24"/>
      <c r="AB665" s="24"/>
      <c r="AC665" s="24"/>
      <c r="AD665" s="24"/>
    </row>
    <row r="666" spans="27:30" x14ac:dyDescent="0.25">
      <c r="AA666" s="24"/>
      <c r="AB666" s="24"/>
      <c r="AC666" s="24"/>
      <c r="AD666" s="24"/>
    </row>
    <row r="667" spans="27:30" x14ac:dyDescent="0.25">
      <c r="AA667" s="24"/>
      <c r="AB667" s="24"/>
      <c r="AC667" s="24"/>
      <c r="AD667" s="24"/>
    </row>
    <row r="668" spans="27:30" x14ac:dyDescent="0.25">
      <c r="AA668" s="24"/>
      <c r="AB668" s="24"/>
      <c r="AC668" s="24"/>
      <c r="AD668" s="24"/>
    </row>
    <row r="669" spans="27:30" x14ac:dyDescent="0.25">
      <c r="AA669" s="24"/>
      <c r="AB669" s="24"/>
      <c r="AC669" s="24"/>
      <c r="AD669" s="24"/>
    </row>
    <row r="670" spans="27:30" x14ac:dyDescent="0.25">
      <c r="AA670" s="24"/>
      <c r="AB670" s="24"/>
      <c r="AC670" s="24"/>
      <c r="AD670" s="24"/>
    </row>
    <row r="671" spans="27:30" x14ac:dyDescent="0.25">
      <c r="AA671" s="24"/>
      <c r="AB671" s="24"/>
      <c r="AC671" s="24"/>
      <c r="AD671" s="24"/>
    </row>
    <row r="672" spans="27:30" x14ac:dyDescent="0.25">
      <c r="AA672" s="24"/>
      <c r="AB672" s="24"/>
      <c r="AC672" s="24"/>
      <c r="AD672" s="24"/>
    </row>
    <row r="673" spans="27:30" x14ac:dyDescent="0.25">
      <c r="AA673" s="24"/>
      <c r="AB673" s="24"/>
      <c r="AC673" s="24"/>
      <c r="AD673" s="24"/>
    </row>
    <row r="674" spans="27:30" x14ac:dyDescent="0.25">
      <c r="AA674" s="24"/>
      <c r="AB674" s="24"/>
      <c r="AC674" s="24"/>
      <c r="AD674" s="24"/>
    </row>
    <row r="675" spans="27:30" x14ac:dyDescent="0.25">
      <c r="AA675" s="24"/>
      <c r="AB675" s="24"/>
      <c r="AC675" s="24"/>
      <c r="AD675" s="24"/>
    </row>
    <row r="676" spans="27:30" x14ac:dyDescent="0.25">
      <c r="AA676" s="24"/>
      <c r="AB676" s="24"/>
      <c r="AC676" s="24"/>
      <c r="AD676" s="24"/>
    </row>
    <row r="677" spans="27:30" x14ac:dyDescent="0.25">
      <c r="AA677" s="24"/>
      <c r="AB677" s="24"/>
      <c r="AC677" s="24"/>
      <c r="AD677" s="24"/>
    </row>
    <row r="678" spans="27:30" x14ac:dyDescent="0.25">
      <c r="AA678" s="24"/>
      <c r="AB678" s="24"/>
      <c r="AC678" s="24"/>
      <c r="AD678" s="24"/>
    </row>
    <row r="679" spans="27:30" x14ac:dyDescent="0.25">
      <c r="AA679" s="24"/>
      <c r="AB679" s="24"/>
      <c r="AC679" s="24"/>
      <c r="AD679" s="24"/>
    </row>
    <row r="680" spans="27:30" x14ac:dyDescent="0.25">
      <c r="AA680" s="24"/>
      <c r="AB680" s="24"/>
      <c r="AC680" s="24"/>
      <c r="AD680" s="24"/>
    </row>
    <row r="681" spans="27:30" x14ac:dyDescent="0.25">
      <c r="AA681" s="24"/>
      <c r="AB681" s="24"/>
      <c r="AC681" s="24"/>
      <c r="AD681" s="24"/>
    </row>
    <row r="682" spans="27:30" x14ac:dyDescent="0.25">
      <c r="AA682" s="24"/>
      <c r="AB682" s="24"/>
      <c r="AC682" s="24"/>
      <c r="AD682" s="24"/>
    </row>
    <row r="683" spans="27:30" x14ac:dyDescent="0.25">
      <c r="AA683" s="24"/>
      <c r="AB683" s="24"/>
      <c r="AC683" s="24"/>
      <c r="AD683" s="24"/>
    </row>
    <row r="684" spans="27:30" x14ac:dyDescent="0.25">
      <c r="AA684" s="24"/>
      <c r="AB684" s="24"/>
      <c r="AC684" s="24"/>
      <c r="AD684" s="24"/>
    </row>
    <row r="685" spans="27:30" x14ac:dyDescent="0.25">
      <c r="AA685" s="24"/>
      <c r="AB685" s="24"/>
      <c r="AC685" s="24"/>
      <c r="AD685" s="24"/>
    </row>
    <row r="686" spans="27:30" x14ac:dyDescent="0.25">
      <c r="AA686" s="24"/>
      <c r="AB686" s="24"/>
      <c r="AC686" s="24"/>
      <c r="AD686" s="24"/>
    </row>
    <row r="687" spans="27:30" x14ac:dyDescent="0.25">
      <c r="AA687" s="24"/>
      <c r="AB687" s="24"/>
      <c r="AC687" s="24"/>
      <c r="AD687" s="24"/>
    </row>
    <row r="688" spans="27:30" x14ac:dyDescent="0.25">
      <c r="AA688" s="24"/>
      <c r="AB688" s="24"/>
      <c r="AC688" s="24"/>
      <c r="AD688" s="24"/>
    </row>
    <row r="689" spans="27:30" x14ac:dyDescent="0.25">
      <c r="AA689" s="24"/>
      <c r="AB689" s="24"/>
      <c r="AC689" s="24"/>
      <c r="AD689" s="24"/>
    </row>
    <row r="690" spans="27:30" x14ac:dyDescent="0.25">
      <c r="AA690" s="24"/>
      <c r="AB690" s="24"/>
      <c r="AC690" s="24"/>
      <c r="AD690" s="24"/>
    </row>
    <row r="691" spans="27:30" x14ac:dyDescent="0.25">
      <c r="AA691" s="24"/>
      <c r="AB691" s="24"/>
      <c r="AC691" s="24"/>
      <c r="AD691" s="24"/>
    </row>
    <row r="692" spans="27:30" x14ac:dyDescent="0.25">
      <c r="AA692" s="24"/>
      <c r="AB692" s="24"/>
      <c r="AC692" s="24"/>
      <c r="AD692" s="24"/>
    </row>
    <row r="693" spans="27:30" x14ac:dyDescent="0.25">
      <c r="AA693" s="24"/>
      <c r="AB693" s="24"/>
      <c r="AC693" s="24"/>
      <c r="AD693" s="24"/>
    </row>
    <row r="694" spans="27:30" x14ac:dyDescent="0.25">
      <c r="AA694" s="24"/>
      <c r="AB694" s="24"/>
      <c r="AC694" s="24"/>
      <c r="AD694" s="24"/>
    </row>
    <row r="695" spans="27:30" x14ac:dyDescent="0.25">
      <c r="AA695" s="24"/>
      <c r="AB695" s="24"/>
      <c r="AC695" s="24"/>
      <c r="AD695" s="24"/>
    </row>
    <row r="696" spans="27:30" x14ac:dyDescent="0.25">
      <c r="AA696" s="24"/>
      <c r="AB696" s="24"/>
      <c r="AC696" s="24"/>
      <c r="AD696" s="24"/>
    </row>
    <row r="697" spans="27:30" x14ac:dyDescent="0.25">
      <c r="AA697" s="24"/>
      <c r="AB697" s="24"/>
      <c r="AC697" s="24"/>
      <c r="AD697" s="24"/>
    </row>
    <row r="698" spans="27:30" x14ac:dyDescent="0.25">
      <c r="AA698" s="24"/>
      <c r="AB698" s="24"/>
      <c r="AC698" s="24"/>
      <c r="AD698" s="24"/>
    </row>
    <row r="699" spans="27:30" x14ac:dyDescent="0.25">
      <c r="AA699" s="24"/>
      <c r="AB699" s="24"/>
      <c r="AC699" s="24"/>
      <c r="AD699" s="24"/>
    </row>
    <row r="700" spans="27:30" x14ac:dyDescent="0.25">
      <c r="AA700" s="24"/>
      <c r="AB700" s="24"/>
      <c r="AC700" s="24"/>
      <c r="AD700" s="24"/>
    </row>
    <row r="701" spans="27:30" x14ac:dyDescent="0.25">
      <c r="AA701" s="24"/>
      <c r="AB701" s="24"/>
      <c r="AC701" s="24"/>
      <c r="AD701" s="24"/>
    </row>
    <row r="702" spans="27:30" x14ac:dyDescent="0.25">
      <c r="AA702" s="24"/>
      <c r="AB702" s="24"/>
      <c r="AC702" s="24"/>
      <c r="AD702" s="24"/>
    </row>
    <row r="703" spans="27:30" x14ac:dyDescent="0.25">
      <c r="AA703" s="24"/>
      <c r="AB703" s="24"/>
      <c r="AC703" s="24"/>
      <c r="AD703" s="24"/>
    </row>
    <row r="704" spans="27:30" x14ac:dyDescent="0.25">
      <c r="AA704" s="24"/>
      <c r="AB704" s="24"/>
      <c r="AC704" s="24"/>
      <c r="AD704" s="24"/>
    </row>
    <row r="705" spans="27:30" x14ac:dyDescent="0.25">
      <c r="AA705" s="24"/>
      <c r="AB705" s="24"/>
      <c r="AC705" s="24"/>
      <c r="AD705" s="24"/>
    </row>
    <row r="706" spans="27:30" x14ac:dyDescent="0.25">
      <c r="AA706" s="24"/>
      <c r="AB706" s="24"/>
      <c r="AC706" s="24"/>
      <c r="AD706" s="24"/>
    </row>
    <row r="707" spans="27:30" x14ac:dyDescent="0.25">
      <c r="AA707" s="24"/>
      <c r="AB707" s="24"/>
      <c r="AC707" s="24"/>
      <c r="AD707" s="24"/>
    </row>
    <row r="708" spans="27:30" x14ac:dyDescent="0.25">
      <c r="AA708" s="24"/>
      <c r="AB708" s="24"/>
      <c r="AC708" s="24"/>
      <c r="AD708" s="24"/>
    </row>
    <row r="709" spans="27:30" x14ac:dyDescent="0.25">
      <c r="AA709" s="24"/>
      <c r="AB709" s="24"/>
      <c r="AC709" s="24"/>
      <c r="AD709" s="24"/>
    </row>
    <row r="710" spans="27:30" x14ac:dyDescent="0.25">
      <c r="AA710" s="24"/>
      <c r="AB710" s="24"/>
      <c r="AC710" s="24"/>
      <c r="AD710" s="24"/>
    </row>
    <row r="711" spans="27:30" x14ac:dyDescent="0.25">
      <c r="AA711" s="24"/>
      <c r="AB711" s="24"/>
      <c r="AC711" s="24"/>
      <c r="AD711" s="24"/>
    </row>
    <row r="712" spans="27:30" x14ac:dyDescent="0.25">
      <c r="AA712" s="24"/>
      <c r="AB712" s="24"/>
      <c r="AC712" s="24"/>
      <c r="AD712" s="24"/>
    </row>
    <row r="713" spans="27:30" x14ac:dyDescent="0.25">
      <c r="AA713" s="24"/>
      <c r="AB713" s="24"/>
      <c r="AC713" s="24"/>
      <c r="AD713" s="24"/>
    </row>
    <row r="714" spans="27:30" x14ac:dyDescent="0.25">
      <c r="AA714" s="24"/>
      <c r="AB714" s="24"/>
      <c r="AC714" s="24"/>
      <c r="AD714" s="24"/>
    </row>
    <row r="715" spans="27:30" x14ac:dyDescent="0.25">
      <c r="AA715" s="24"/>
      <c r="AB715" s="24"/>
      <c r="AC715" s="24"/>
      <c r="AD715" s="24"/>
    </row>
    <row r="716" spans="27:30" x14ac:dyDescent="0.25">
      <c r="AA716" s="24"/>
      <c r="AB716" s="24"/>
      <c r="AC716" s="24"/>
      <c r="AD716" s="24"/>
    </row>
    <row r="717" spans="27:30" x14ac:dyDescent="0.25">
      <c r="AA717" s="24"/>
      <c r="AB717" s="24"/>
      <c r="AC717" s="24"/>
      <c r="AD717" s="24"/>
    </row>
    <row r="718" spans="27:30" x14ac:dyDescent="0.25">
      <c r="AA718" s="24"/>
      <c r="AB718" s="24"/>
      <c r="AC718" s="24"/>
      <c r="AD718" s="24"/>
    </row>
    <row r="719" spans="27:30" x14ac:dyDescent="0.25">
      <c r="AA719" s="24"/>
      <c r="AB719" s="24"/>
      <c r="AC719" s="24"/>
      <c r="AD719" s="24"/>
    </row>
    <row r="720" spans="27:30" x14ac:dyDescent="0.25">
      <c r="AA720" s="24"/>
      <c r="AB720" s="24"/>
      <c r="AC720" s="24"/>
      <c r="AD720" s="24"/>
    </row>
    <row r="721" spans="27:30" x14ac:dyDescent="0.25">
      <c r="AA721" s="24"/>
      <c r="AB721" s="24"/>
      <c r="AC721" s="24"/>
      <c r="AD721" s="24"/>
    </row>
    <row r="722" spans="27:30" x14ac:dyDescent="0.25">
      <c r="AA722" s="24"/>
      <c r="AB722" s="24"/>
      <c r="AC722" s="24"/>
      <c r="AD722" s="24"/>
    </row>
    <row r="723" spans="27:30" x14ac:dyDescent="0.25">
      <c r="AA723" s="24"/>
      <c r="AB723" s="24"/>
      <c r="AC723" s="24"/>
      <c r="AD723" s="24"/>
    </row>
    <row r="724" spans="27:30" x14ac:dyDescent="0.25">
      <c r="AA724" s="24"/>
      <c r="AB724" s="24"/>
      <c r="AC724" s="24"/>
      <c r="AD724" s="24"/>
    </row>
    <row r="725" spans="27:30" x14ac:dyDescent="0.25">
      <c r="AA725" s="24"/>
      <c r="AB725" s="24"/>
      <c r="AC725" s="24"/>
      <c r="AD725" s="24"/>
    </row>
    <row r="726" spans="27:30" x14ac:dyDescent="0.25">
      <c r="AA726" s="24"/>
      <c r="AB726" s="24"/>
      <c r="AC726" s="24"/>
      <c r="AD726" s="24"/>
    </row>
    <row r="727" spans="27:30" x14ac:dyDescent="0.25">
      <c r="AA727" s="24"/>
      <c r="AB727" s="24"/>
      <c r="AC727" s="24"/>
      <c r="AD727" s="24"/>
    </row>
    <row r="728" spans="27:30" x14ac:dyDescent="0.25">
      <c r="AA728" s="24"/>
      <c r="AB728" s="24"/>
      <c r="AC728" s="24"/>
      <c r="AD728" s="24"/>
    </row>
    <row r="729" spans="27:30" x14ac:dyDescent="0.25">
      <c r="AA729" s="24"/>
      <c r="AB729" s="24"/>
      <c r="AC729" s="24"/>
      <c r="AD729" s="24"/>
    </row>
    <row r="730" spans="27:30" x14ac:dyDescent="0.25">
      <c r="AA730" s="24"/>
      <c r="AB730" s="24"/>
      <c r="AC730" s="24"/>
      <c r="AD730" s="24"/>
    </row>
    <row r="731" spans="27:30" x14ac:dyDescent="0.25">
      <c r="AA731" s="24"/>
      <c r="AB731" s="24"/>
      <c r="AC731" s="24"/>
      <c r="AD731" s="24"/>
    </row>
    <row r="732" spans="27:30" x14ac:dyDescent="0.25">
      <c r="AA732" s="24"/>
      <c r="AB732" s="24"/>
      <c r="AC732" s="24"/>
      <c r="AD732" s="24"/>
    </row>
    <row r="733" spans="27:30" x14ac:dyDescent="0.25">
      <c r="AA733" s="24"/>
      <c r="AB733" s="24"/>
      <c r="AC733" s="24"/>
      <c r="AD733" s="24"/>
    </row>
    <row r="734" spans="27:30" x14ac:dyDescent="0.25">
      <c r="AA734" s="24"/>
      <c r="AB734" s="24"/>
      <c r="AC734" s="24"/>
      <c r="AD734" s="24"/>
    </row>
    <row r="735" spans="27:30" x14ac:dyDescent="0.25">
      <c r="AA735" s="24"/>
      <c r="AB735" s="24"/>
      <c r="AC735" s="24"/>
      <c r="AD735" s="24"/>
    </row>
    <row r="736" spans="27:30" x14ac:dyDescent="0.25">
      <c r="AA736" s="24"/>
      <c r="AB736" s="24"/>
      <c r="AC736" s="24"/>
      <c r="AD736" s="24"/>
    </row>
    <row r="737" spans="27:30" x14ac:dyDescent="0.25">
      <c r="AA737" s="24"/>
      <c r="AB737" s="24"/>
      <c r="AC737" s="24"/>
      <c r="AD737" s="24"/>
    </row>
    <row r="738" spans="27:30" x14ac:dyDescent="0.25">
      <c r="AA738" s="24"/>
      <c r="AB738" s="24"/>
      <c r="AC738" s="24"/>
      <c r="AD738" s="24"/>
    </row>
    <row r="739" spans="27:30" x14ac:dyDescent="0.25">
      <c r="AA739" s="24"/>
      <c r="AB739" s="24"/>
      <c r="AC739" s="24"/>
      <c r="AD739" s="24"/>
    </row>
    <row r="740" spans="27:30" x14ac:dyDescent="0.25">
      <c r="AA740" s="24"/>
      <c r="AB740" s="24"/>
      <c r="AC740" s="24"/>
      <c r="AD740" s="24"/>
    </row>
    <row r="741" spans="27:30" x14ac:dyDescent="0.25">
      <c r="AA741" s="24"/>
      <c r="AB741" s="24"/>
      <c r="AC741" s="24"/>
      <c r="AD741" s="24"/>
    </row>
    <row r="742" spans="27:30" x14ac:dyDescent="0.25">
      <c r="AA742" s="24"/>
      <c r="AB742" s="24"/>
      <c r="AC742" s="24"/>
      <c r="AD742" s="24"/>
    </row>
    <row r="743" spans="27:30" x14ac:dyDescent="0.25">
      <c r="AA743" s="24"/>
      <c r="AB743" s="24"/>
      <c r="AC743" s="24"/>
      <c r="AD743" s="24"/>
    </row>
    <row r="744" spans="27:30" x14ac:dyDescent="0.25">
      <c r="AA744" s="24"/>
      <c r="AB744" s="24"/>
      <c r="AC744" s="24"/>
      <c r="AD744" s="24"/>
    </row>
    <row r="745" spans="27:30" x14ac:dyDescent="0.25">
      <c r="AA745" s="24"/>
      <c r="AB745" s="24"/>
      <c r="AC745" s="24"/>
      <c r="AD745" s="24"/>
    </row>
    <row r="746" spans="27:30" x14ac:dyDescent="0.25">
      <c r="AA746" s="24"/>
      <c r="AB746" s="24"/>
      <c r="AC746" s="24"/>
      <c r="AD746" s="24"/>
    </row>
    <row r="747" spans="27:30" x14ac:dyDescent="0.25">
      <c r="AA747" s="24"/>
      <c r="AB747" s="24"/>
      <c r="AC747" s="24"/>
      <c r="AD747" s="24"/>
    </row>
    <row r="748" spans="27:30" x14ac:dyDescent="0.25">
      <c r="AA748" s="24"/>
      <c r="AB748" s="24"/>
      <c r="AC748" s="24"/>
      <c r="AD748" s="24"/>
    </row>
    <row r="749" spans="27:30" x14ac:dyDescent="0.25">
      <c r="AA749" s="24"/>
      <c r="AB749" s="24"/>
      <c r="AC749" s="24"/>
      <c r="AD749" s="24"/>
    </row>
    <row r="750" spans="27:30" x14ac:dyDescent="0.25">
      <c r="AA750" s="24"/>
      <c r="AB750" s="24"/>
      <c r="AC750" s="24"/>
      <c r="AD750" s="24"/>
    </row>
    <row r="751" spans="27:30" x14ac:dyDescent="0.25">
      <c r="AA751" s="24"/>
      <c r="AB751" s="24"/>
      <c r="AC751" s="24"/>
      <c r="AD751" s="24"/>
    </row>
    <row r="752" spans="27:30" x14ac:dyDescent="0.25">
      <c r="AA752" s="24"/>
      <c r="AB752" s="24"/>
      <c r="AC752" s="24"/>
      <c r="AD752" s="24"/>
    </row>
    <row r="753" spans="27:30" x14ac:dyDescent="0.25">
      <c r="AA753" s="24"/>
      <c r="AB753" s="24"/>
      <c r="AC753" s="24"/>
      <c r="AD753" s="24"/>
    </row>
    <row r="754" spans="27:30" x14ac:dyDescent="0.25">
      <c r="AA754" s="24"/>
      <c r="AB754" s="24"/>
      <c r="AC754" s="24"/>
      <c r="AD754" s="24"/>
    </row>
    <row r="755" spans="27:30" x14ac:dyDescent="0.25">
      <c r="AA755" s="24"/>
      <c r="AB755" s="24"/>
      <c r="AC755" s="24"/>
      <c r="AD755" s="24"/>
    </row>
    <row r="756" spans="27:30" x14ac:dyDescent="0.25">
      <c r="AA756" s="24"/>
      <c r="AB756" s="24"/>
      <c r="AC756" s="24"/>
      <c r="AD756" s="24"/>
    </row>
    <row r="757" spans="27:30" x14ac:dyDescent="0.25">
      <c r="AA757" s="24"/>
      <c r="AB757" s="24"/>
      <c r="AC757" s="24"/>
      <c r="AD757" s="24"/>
    </row>
    <row r="758" spans="27:30" x14ac:dyDescent="0.25">
      <c r="AA758" s="24"/>
      <c r="AB758" s="24"/>
      <c r="AC758" s="24"/>
      <c r="AD758" s="24"/>
    </row>
    <row r="759" spans="27:30" x14ac:dyDescent="0.25">
      <c r="AA759" s="24"/>
      <c r="AB759" s="24"/>
      <c r="AC759" s="24"/>
      <c r="AD759" s="24"/>
    </row>
    <row r="760" spans="27:30" x14ac:dyDescent="0.25">
      <c r="AA760" s="24"/>
      <c r="AB760" s="24"/>
      <c r="AC760" s="24"/>
      <c r="AD760" s="24"/>
    </row>
    <row r="761" spans="27:30" x14ac:dyDescent="0.25">
      <c r="AA761" s="24"/>
      <c r="AB761" s="24"/>
      <c r="AC761" s="24"/>
      <c r="AD761" s="24"/>
    </row>
    <row r="762" spans="27:30" x14ac:dyDescent="0.25">
      <c r="AA762" s="24"/>
      <c r="AB762" s="24"/>
      <c r="AC762" s="24"/>
      <c r="AD762" s="24"/>
    </row>
    <row r="763" spans="27:30" x14ac:dyDescent="0.25">
      <c r="AA763" s="24"/>
      <c r="AB763" s="24"/>
      <c r="AC763" s="24"/>
      <c r="AD763" s="24"/>
    </row>
    <row r="764" spans="27:30" x14ac:dyDescent="0.25">
      <c r="AA764" s="24"/>
      <c r="AB764" s="24"/>
      <c r="AC764" s="24"/>
      <c r="AD764" s="24"/>
    </row>
    <row r="765" spans="27:30" x14ac:dyDescent="0.25">
      <c r="AA765" s="24"/>
      <c r="AB765" s="24"/>
      <c r="AC765" s="24"/>
      <c r="AD765" s="24"/>
    </row>
    <row r="766" spans="27:30" x14ac:dyDescent="0.25">
      <c r="AA766" s="24"/>
      <c r="AB766" s="24"/>
      <c r="AC766" s="24"/>
      <c r="AD766" s="24"/>
    </row>
    <row r="767" spans="27:30" x14ac:dyDescent="0.25">
      <c r="AA767" s="24"/>
      <c r="AB767" s="24"/>
      <c r="AC767" s="24"/>
      <c r="AD767" s="24"/>
    </row>
    <row r="768" spans="27:30" x14ac:dyDescent="0.25">
      <c r="AA768" s="24"/>
      <c r="AB768" s="24"/>
      <c r="AC768" s="24"/>
      <c r="AD768" s="24"/>
    </row>
    <row r="769" spans="27:30" x14ac:dyDescent="0.25">
      <c r="AA769" s="24"/>
      <c r="AB769" s="24"/>
      <c r="AC769" s="24"/>
      <c r="AD769" s="24"/>
    </row>
    <row r="770" spans="27:30" x14ac:dyDescent="0.25">
      <c r="AA770" s="24"/>
      <c r="AB770" s="24"/>
      <c r="AC770" s="24"/>
      <c r="AD770" s="24"/>
    </row>
    <row r="771" spans="27:30" x14ac:dyDescent="0.25">
      <c r="AA771" s="24"/>
      <c r="AB771" s="24"/>
      <c r="AC771" s="24"/>
      <c r="AD771" s="24"/>
    </row>
    <row r="772" spans="27:30" x14ac:dyDescent="0.25">
      <c r="AA772" s="24"/>
      <c r="AB772" s="24"/>
      <c r="AC772" s="24"/>
      <c r="AD772" s="24"/>
    </row>
    <row r="773" spans="27:30" x14ac:dyDescent="0.25">
      <c r="AA773" s="24"/>
      <c r="AB773" s="24"/>
      <c r="AC773" s="24"/>
      <c r="AD773" s="24"/>
    </row>
    <row r="774" spans="27:30" x14ac:dyDescent="0.25">
      <c r="AA774" s="24"/>
      <c r="AB774" s="24"/>
      <c r="AC774" s="24"/>
      <c r="AD774" s="24"/>
    </row>
    <row r="775" spans="27:30" x14ac:dyDescent="0.25">
      <c r="AA775" s="24"/>
      <c r="AB775" s="24"/>
      <c r="AC775" s="24"/>
      <c r="AD775" s="24"/>
    </row>
    <row r="776" spans="27:30" x14ac:dyDescent="0.25">
      <c r="AA776" s="24"/>
      <c r="AB776" s="24"/>
      <c r="AC776" s="24"/>
      <c r="AD776" s="24"/>
    </row>
    <row r="777" spans="27:30" x14ac:dyDescent="0.25">
      <c r="AA777" s="24"/>
      <c r="AB777" s="24"/>
      <c r="AC777" s="24"/>
      <c r="AD777" s="24"/>
    </row>
    <row r="778" spans="27:30" x14ac:dyDescent="0.25">
      <c r="AA778" s="24"/>
      <c r="AB778" s="24"/>
      <c r="AC778" s="24"/>
      <c r="AD778" s="24"/>
    </row>
    <row r="779" spans="27:30" x14ac:dyDescent="0.25">
      <c r="AA779" s="24"/>
      <c r="AB779" s="24"/>
      <c r="AC779" s="24"/>
      <c r="AD779" s="24"/>
    </row>
    <row r="780" spans="27:30" x14ac:dyDescent="0.25">
      <c r="AA780" s="24"/>
      <c r="AB780" s="24"/>
      <c r="AC780" s="24"/>
      <c r="AD780" s="24"/>
    </row>
    <row r="781" spans="27:30" x14ac:dyDescent="0.25">
      <c r="AA781" s="24"/>
      <c r="AB781" s="24"/>
      <c r="AC781" s="24"/>
      <c r="AD781" s="24"/>
    </row>
    <row r="782" spans="27:30" x14ac:dyDescent="0.25">
      <c r="AA782" s="24"/>
      <c r="AB782" s="24"/>
      <c r="AC782" s="24"/>
      <c r="AD782" s="24"/>
    </row>
    <row r="783" spans="27:30" x14ac:dyDescent="0.25">
      <c r="AA783" s="24"/>
      <c r="AB783" s="24"/>
      <c r="AC783" s="24"/>
      <c r="AD783" s="24"/>
    </row>
    <row r="784" spans="27:30" x14ac:dyDescent="0.25">
      <c r="AA784" s="24"/>
      <c r="AB784" s="24"/>
      <c r="AC784" s="24"/>
      <c r="AD784" s="24"/>
    </row>
    <row r="785" spans="27:30" x14ac:dyDescent="0.25">
      <c r="AA785" s="24"/>
      <c r="AB785" s="24"/>
      <c r="AC785" s="24"/>
      <c r="AD785" s="24"/>
    </row>
    <row r="786" spans="27:30" x14ac:dyDescent="0.25">
      <c r="AA786" s="24"/>
      <c r="AB786" s="24"/>
      <c r="AC786" s="24"/>
      <c r="AD786" s="24"/>
    </row>
    <row r="787" spans="27:30" x14ac:dyDescent="0.25">
      <c r="AA787" s="24"/>
      <c r="AB787" s="24"/>
      <c r="AC787" s="24"/>
      <c r="AD787" s="24"/>
    </row>
    <row r="788" spans="27:30" x14ac:dyDescent="0.25">
      <c r="AA788" s="24"/>
      <c r="AB788" s="24"/>
      <c r="AC788" s="24"/>
      <c r="AD788" s="24"/>
    </row>
    <row r="789" spans="27:30" x14ac:dyDescent="0.25">
      <c r="AA789" s="24"/>
      <c r="AB789" s="24"/>
      <c r="AC789" s="24"/>
      <c r="AD789" s="24"/>
    </row>
    <row r="790" spans="27:30" x14ac:dyDescent="0.25">
      <c r="AA790" s="24"/>
      <c r="AB790" s="24"/>
      <c r="AC790" s="24"/>
      <c r="AD790" s="24"/>
    </row>
    <row r="791" spans="27:30" x14ac:dyDescent="0.25">
      <c r="AA791" s="24"/>
      <c r="AB791" s="24"/>
      <c r="AC791" s="24"/>
      <c r="AD791" s="24"/>
    </row>
    <row r="792" spans="27:30" x14ac:dyDescent="0.25">
      <c r="AA792" s="24"/>
      <c r="AB792" s="24"/>
      <c r="AC792" s="24"/>
      <c r="AD792" s="24"/>
    </row>
    <row r="793" spans="27:30" x14ac:dyDescent="0.25">
      <c r="AA793" s="24"/>
      <c r="AB793" s="24"/>
      <c r="AC793" s="24"/>
      <c r="AD793" s="24"/>
    </row>
    <row r="794" spans="27:30" x14ac:dyDescent="0.25">
      <c r="AA794" s="24"/>
      <c r="AB794" s="24"/>
      <c r="AC794" s="24"/>
      <c r="AD794" s="24"/>
    </row>
    <row r="795" spans="27:30" x14ac:dyDescent="0.25">
      <c r="AA795" s="24"/>
      <c r="AB795" s="24"/>
      <c r="AC795" s="24"/>
      <c r="AD795" s="24"/>
    </row>
    <row r="796" spans="27:30" x14ac:dyDescent="0.25">
      <c r="AA796" s="24"/>
      <c r="AB796" s="24"/>
      <c r="AC796" s="24"/>
      <c r="AD796" s="24"/>
    </row>
    <row r="797" spans="27:30" x14ac:dyDescent="0.25">
      <c r="AA797" s="24"/>
      <c r="AB797" s="24"/>
      <c r="AC797" s="24"/>
      <c r="AD797" s="24"/>
    </row>
    <row r="798" spans="27:30" x14ac:dyDescent="0.25">
      <c r="AA798" s="24"/>
      <c r="AB798" s="24"/>
      <c r="AC798" s="24"/>
      <c r="AD798" s="24"/>
    </row>
    <row r="799" spans="27:30" x14ac:dyDescent="0.25">
      <c r="AA799" s="24"/>
      <c r="AB799" s="24"/>
      <c r="AC799" s="24"/>
      <c r="AD799" s="24"/>
    </row>
    <row r="800" spans="27:30" x14ac:dyDescent="0.25">
      <c r="AA800" s="24"/>
      <c r="AB800" s="24"/>
      <c r="AC800" s="24"/>
      <c r="AD800" s="24"/>
    </row>
    <row r="801" spans="27:30" x14ac:dyDescent="0.25">
      <c r="AA801" s="24"/>
      <c r="AB801" s="24"/>
      <c r="AC801" s="24"/>
      <c r="AD801" s="24"/>
    </row>
    <row r="802" spans="27:30" x14ac:dyDescent="0.25">
      <c r="AA802" s="24"/>
      <c r="AB802" s="24"/>
      <c r="AC802" s="24"/>
      <c r="AD802" s="24"/>
    </row>
    <row r="803" spans="27:30" x14ac:dyDescent="0.25">
      <c r="AA803" s="24"/>
      <c r="AB803" s="24"/>
      <c r="AC803" s="24"/>
      <c r="AD803" s="24"/>
    </row>
    <row r="804" spans="27:30" x14ac:dyDescent="0.25">
      <c r="AA804" s="24"/>
      <c r="AB804" s="24"/>
      <c r="AC804" s="24"/>
      <c r="AD804" s="24"/>
    </row>
    <row r="805" spans="27:30" x14ac:dyDescent="0.25">
      <c r="AA805" s="24"/>
      <c r="AB805" s="24"/>
      <c r="AC805" s="24"/>
      <c r="AD805" s="24"/>
    </row>
    <row r="806" spans="27:30" x14ac:dyDescent="0.25">
      <c r="AA806" s="24"/>
      <c r="AB806" s="24"/>
      <c r="AC806" s="24"/>
      <c r="AD806" s="24"/>
    </row>
    <row r="807" spans="27:30" x14ac:dyDescent="0.25">
      <c r="AA807" s="24"/>
      <c r="AB807" s="24"/>
      <c r="AC807" s="24"/>
      <c r="AD807" s="24"/>
    </row>
    <row r="808" spans="27:30" x14ac:dyDescent="0.25">
      <c r="AA808" s="24"/>
      <c r="AB808" s="24"/>
      <c r="AC808" s="24"/>
      <c r="AD808" s="24"/>
    </row>
    <row r="809" spans="27:30" x14ac:dyDescent="0.25">
      <c r="AA809" s="24"/>
      <c r="AB809" s="24"/>
      <c r="AC809" s="24"/>
      <c r="AD809" s="24"/>
    </row>
    <row r="810" spans="27:30" x14ac:dyDescent="0.25">
      <c r="AA810" s="24"/>
      <c r="AB810" s="24"/>
      <c r="AC810" s="24"/>
      <c r="AD810" s="24"/>
    </row>
    <row r="811" spans="27:30" x14ac:dyDescent="0.25">
      <c r="AA811" s="24"/>
      <c r="AB811" s="24"/>
      <c r="AC811" s="24"/>
      <c r="AD811" s="24"/>
    </row>
    <row r="812" spans="27:30" x14ac:dyDescent="0.25">
      <c r="AA812" s="24"/>
      <c r="AB812" s="24"/>
      <c r="AC812" s="24"/>
      <c r="AD812" s="24"/>
    </row>
    <row r="813" spans="27:30" x14ac:dyDescent="0.25">
      <c r="AA813" s="24"/>
      <c r="AB813" s="24"/>
      <c r="AC813" s="24"/>
      <c r="AD813" s="24"/>
    </row>
    <row r="814" spans="27:30" x14ac:dyDescent="0.25">
      <c r="AA814" s="24"/>
      <c r="AB814" s="24"/>
      <c r="AC814" s="24"/>
      <c r="AD814" s="24"/>
    </row>
    <row r="815" spans="27:30" x14ac:dyDescent="0.25">
      <c r="AA815" s="24"/>
      <c r="AB815" s="24"/>
      <c r="AC815" s="24"/>
      <c r="AD815" s="24"/>
    </row>
    <row r="816" spans="27:30" x14ac:dyDescent="0.25">
      <c r="AA816" s="24"/>
      <c r="AB816" s="24"/>
      <c r="AC816" s="24"/>
      <c r="AD816" s="24"/>
    </row>
    <row r="817" spans="27:30" x14ac:dyDescent="0.25">
      <c r="AA817" s="24"/>
      <c r="AB817" s="24"/>
      <c r="AC817" s="24"/>
      <c r="AD817" s="24"/>
    </row>
    <row r="818" spans="27:30" x14ac:dyDescent="0.25">
      <c r="AA818" s="24"/>
      <c r="AB818" s="24"/>
      <c r="AC818" s="24"/>
      <c r="AD818" s="24"/>
    </row>
    <row r="819" spans="27:30" x14ac:dyDescent="0.25">
      <c r="AA819" s="24"/>
      <c r="AB819" s="24"/>
      <c r="AC819" s="24"/>
      <c r="AD819" s="24"/>
    </row>
    <row r="820" spans="27:30" x14ac:dyDescent="0.25">
      <c r="AA820" s="24"/>
      <c r="AB820" s="24"/>
      <c r="AC820" s="24"/>
      <c r="AD820" s="24"/>
    </row>
    <row r="821" spans="27:30" x14ac:dyDescent="0.25">
      <c r="AA821" s="24"/>
      <c r="AB821" s="24"/>
      <c r="AC821" s="24"/>
      <c r="AD821" s="24"/>
    </row>
    <row r="822" spans="27:30" x14ac:dyDescent="0.25">
      <c r="AA822" s="24"/>
      <c r="AB822" s="24"/>
      <c r="AC822" s="24"/>
      <c r="AD822" s="24"/>
    </row>
    <row r="823" spans="27:30" x14ac:dyDescent="0.25">
      <c r="AA823" s="24"/>
      <c r="AB823" s="24"/>
      <c r="AC823" s="24"/>
      <c r="AD823" s="24"/>
    </row>
    <row r="824" spans="27:30" x14ac:dyDescent="0.25">
      <c r="AA824" s="24"/>
      <c r="AB824" s="24"/>
      <c r="AC824" s="24"/>
      <c r="AD824" s="24"/>
    </row>
    <row r="825" spans="27:30" x14ac:dyDescent="0.25">
      <c r="AA825" s="24"/>
      <c r="AB825" s="24"/>
      <c r="AC825" s="24"/>
      <c r="AD825" s="24"/>
    </row>
    <row r="826" spans="27:30" x14ac:dyDescent="0.25">
      <c r="AA826" s="24"/>
      <c r="AB826" s="24"/>
      <c r="AC826" s="24"/>
      <c r="AD826" s="24"/>
    </row>
    <row r="827" spans="27:30" x14ac:dyDescent="0.25">
      <c r="AA827" s="24"/>
      <c r="AB827" s="24"/>
      <c r="AC827" s="24"/>
      <c r="AD827" s="24"/>
    </row>
    <row r="828" spans="27:30" x14ac:dyDescent="0.25">
      <c r="AA828" s="24"/>
      <c r="AB828" s="24"/>
      <c r="AC828" s="24"/>
      <c r="AD828" s="24"/>
    </row>
    <row r="829" spans="27:30" x14ac:dyDescent="0.25">
      <c r="AA829" s="24"/>
      <c r="AB829" s="24"/>
      <c r="AC829" s="24"/>
      <c r="AD829" s="24"/>
    </row>
    <row r="830" spans="27:30" x14ac:dyDescent="0.25">
      <c r="AA830" s="24"/>
      <c r="AB830" s="24"/>
      <c r="AC830" s="24"/>
      <c r="AD830" s="24"/>
    </row>
    <row r="831" spans="27:30" x14ac:dyDescent="0.25">
      <c r="AA831" s="24"/>
      <c r="AB831" s="24"/>
      <c r="AC831" s="24"/>
      <c r="AD831" s="24"/>
    </row>
    <row r="832" spans="27:30" x14ac:dyDescent="0.25">
      <c r="AA832" s="24"/>
      <c r="AB832" s="24"/>
      <c r="AC832" s="24"/>
      <c r="AD832" s="24"/>
    </row>
    <row r="833" spans="27:30" x14ac:dyDescent="0.25">
      <c r="AA833" s="24"/>
      <c r="AB833" s="24"/>
      <c r="AC833" s="24"/>
      <c r="AD833" s="24"/>
    </row>
    <row r="834" spans="27:30" x14ac:dyDescent="0.25">
      <c r="AA834" s="24"/>
      <c r="AB834" s="24"/>
      <c r="AC834" s="24"/>
      <c r="AD834" s="24"/>
    </row>
    <row r="835" spans="27:30" x14ac:dyDescent="0.25">
      <c r="AA835" s="24"/>
      <c r="AB835" s="24"/>
      <c r="AC835" s="24"/>
      <c r="AD835" s="24"/>
    </row>
    <row r="836" spans="27:30" x14ac:dyDescent="0.25">
      <c r="AA836" s="24"/>
      <c r="AB836" s="24"/>
      <c r="AC836" s="24"/>
      <c r="AD836" s="24"/>
    </row>
    <row r="837" spans="27:30" x14ac:dyDescent="0.25">
      <c r="AA837" s="24"/>
      <c r="AB837" s="24"/>
      <c r="AC837" s="24"/>
      <c r="AD837" s="24"/>
    </row>
    <row r="838" spans="27:30" x14ac:dyDescent="0.25">
      <c r="AA838" s="24"/>
      <c r="AB838" s="24"/>
      <c r="AC838" s="24"/>
      <c r="AD838" s="24"/>
    </row>
    <row r="839" spans="27:30" x14ac:dyDescent="0.25">
      <c r="AA839" s="24"/>
      <c r="AB839" s="24"/>
      <c r="AC839" s="24"/>
      <c r="AD839" s="24"/>
    </row>
    <row r="840" spans="27:30" x14ac:dyDescent="0.25">
      <c r="AA840" s="24"/>
      <c r="AB840" s="24"/>
      <c r="AC840" s="24"/>
      <c r="AD840" s="24"/>
    </row>
    <row r="841" spans="27:30" x14ac:dyDescent="0.25">
      <c r="AA841" s="24"/>
      <c r="AB841" s="24"/>
      <c r="AC841" s="24"/>
      <c r="AD841" s="24"/>
    </row>
    <row r="842" spans="27:30" x14ac:dyDescent="0.25">
      <c r="AA842" s="24"/>
      <c r="AB842" s="24"/>
      <c r="AC842" s="24"/>
      <c r="AD842" s="24"/>
    </row>
    <row r="843" spans="27:30" x14ac:dyDescent="0.25">
      <c r="AA843" s="24"/>
      <c r="AB843" s="24"/>
      <c r="AC843" s="24"/>
      <c r="AD843" s="24"/>
    </row>
    <row r="844" spans="27:30" x14ac:dyDescent="0.25">
      <c r="AA844" s="24"/>
      <c r="AB844" s="24"/>
      <c r="AC844" s="24"/>
      <c r="AD844" s="24"/>
    </row>
    <row r="845" spans="27:30" x14ac:dyDescent="0.25">
      <c r="AA845" s="24"/>
      <c r="AB845" s="24"/>
      <c r="AC845" s="24"/>
      <c r="AD845" s="24"/>
    </row>
    <row r="846" spans="27:30" x14ac:dyDescent="0.25">
      <c r="AA846" s="24"/>
      <c r="AB846" s="24"/>
      <c r="AC846" s="24"/>
      <c r="AD846" s="24"/>
    </row>
    <row r="847" spans="27:30" x14ac:dyDescent="0.25">
      <c r="AA847" s="24"/>
      <c r="AB847" s="24"/>
      <c r="AC847" s="24"/>
      <c r="AD847" s="24"/>
    </row>
    <row r="848" spans="27:30" x14ac:dyDescent="0.25">
      <c r="AA848" s="24"/>
      <c r="AB848" s="24"/>
      <c r="AC848" s="24"/>
      <c r="AD848" s="24"/>
    </row>
    <row r="849" spans="27:30" x14ac:dyDescent="0.25">
      <c r="AA849" s="24"/>
      <c r="AB849" s="24"/>
      <c r="AC849" s="24"/>
      <c r="AD849" s="24"/>
    </row>
    <row r="850" spans="27:30" x14ac:dyDescent="0.25">
      <c r="AA850" s="24"/>
      <c r="AB850" s="24"/>
      <c r="AC850" s="24"/>
      <c r="AD850" s="24"/>
    </row>
    <row r="851" spans="27:30" x14ac:dyDescent="0.25">
      <c r="AA851" s="24"/>
      <c r="AB851" s="24"/>
      <c r="AC851" s="24"/>
      <c r="AD851" s="24"/>
    </row>
    <row r="852" spans="27:30" x14ac:dyDescent="0.25">
      <c r="AA852" s="24"/>
      <c r="AB852" s="24"/>
      <c r="AC852" s="24"/>
      <c r="AD852" s="24"/>
    </row>
    <row r="853" spans="27:30" x14ac:dyDescent="0.25">
      <c r="AA853" s="24"/>
      <c r="AB853" s="24"/>
      <c r="AC853" s="24"/>
      <c r="AD853" s="24"/>
    </row>
    <row r="854" spans="27:30" x14ac:dyDescent="0.25">
      <c r="AA854" s="24"/>
      <c r="AB854" s="24"/>
      <c r="AC854" s="24"/>
      <c r="AD854" s="24"/>
    </row>
    <row r="855" spans="27:30" x14ac:dyDescent="0.25">
      <c r="AA855" s="24"/>
      <c r="AB855" s="24"/>
      <c r="AC855" s="24"/>
      <c r="AD855" s="24"/>
    </row>
    <row r="856" spans="27:30" x14ac:dyDescent="0.25">
      <c r="AA856" s="24"/>
      <c r="AB856" s="24"/>
      <c r="AC856" s="24"/>
      <c r="AD856" s="24"/>
    </row>
    <row r="857" spans="27:30" x14ac:dyDescent="0.25">
      <c r="AA857" s="24"/>
      <c r="AB857" s="24"/>
      <c r="AC857" s="24"/>
      <c r="AD857" s="24"/>
    </row>
    <row r="858" spans="27:30" x14ac:dyDescent="0.25">
      <c r="AA858" s="24"/>
      <c r="AB858" s="24"/>
      <c r="AC858" s="24"/>
      <c r="AD858" s="24"/>
    </row>
    <row r="859" spans="27:30" x14ac:dyDescent="0.25">
      <c r="AA859" s="24"/>
      <c r="AB859" s="24"/>
      <c r="AC859" s="24"/>
      <c r="AD859" s="24"/>
    </row>
    <row r="860" spans="27:30" x14ac:dyDescent="0.25">
      <c r="AA860" s="24"/>
      <c r="AB860" s="24"/>
      <c r="AC860" s="24"/>
      <c r="AD860" s="24"/>
    </row>
    <row r="861" spans="27:30" x14ac:dyDescent="0.25">
      <c r="AA861" s="24"/>
      <c r="AB861" s="24"/>
      <c r="AC861" s="24"/>
      <c r="AD861" s="24"/>
    </row>
    <row r="862" spans="27:30" x14ac:dyDescent="0.25">
      <c r="AA862" s="24"/>
      <c r="AB862" s="24"/>
      <c r="AC862" s="24"/>
      <c r="AD862" s="24"/>
    </row>
    <row r="863" spans="27:30" x14ac:dyDescent="0.25">
      <c r="AA863" s="24"/>
      <c r="AB863" s="24"/>
      <c r="AC863" s="24"/>
      <c r="AD863" s="24"/>
    </row>
    <row r="864" spans="27:30" x14ac:dyDescent="0.25">
      <c r="AA864" s="24"/>
      <c r="AB864" s="24"/>
      <c r="AC864" s="24"/>
      <c r="AD864" s="24"/>
    </row>
    <row r="865" spans="27:30" x14ac:dyDescent="0.25">
      <c r="AA865" s="24"/>
      <c r="AB865" s="24"/>
      <c r="AC865" s="24"/>
      <c r="AD865" s="24"/>
    </row>
    <row r="866" spans="27:30" x14ac:dyDescent="0.25">
      <c r="AA866" s="24"/>
      <c r="AB866" s="24"/>
      <c r="AC866" s="24"/>
      <c r="AD866" s="24"/>
    </row>
    <row r="867" spans="27:30" x14ac:dyDescent="0.25">
      <c r="AA867" s="24"/>
      <c r="AB867" s="24"/>
      <c r="AC867" s="24"/>
      <c r="AD867" s="24"/>
    </row>
    <row r="868" spans="27:30" x14ac:dyDescent="0.25">
      <c r="AA868" s="24"/>
      <c r="AB868" s="24"/>
      <c r="AC868" s="24"/>
      <c r="AD868" s="24"/>
    </row>
    <row r="869" spans="27:30" x14ac:dyDescent="0.25">
      <c r="AA869" s="24"/>
      <c r="AB869" s="24"/>
      <c r="AC869" s="24"/>
      <c r="AD869" s="24"/>
    </row>
    <row r="870" spans="27:30" x14ac:dyDescent="0.25">
      <c r="AA870" s="24"/>
      <c r="AB870" s="24"/>
      <c r="AC870" s="24"/>
      <c r="AD870" s="24"/>
    </row>
    <row r="871" spans="27:30" x14ac:dyDescent="0.25">
      <c r="AA871" s="24"/>
      <c r="AB871" s="24"/>
      <c r="AC871" s="24"/>
      <c r="AD871" s="24"/>
    </row>
    <row r="872" spans="27:30" x14ac:dyDescent="0.25">
      <c r="AA872" s="24"/>
      <c r="AB872" s="24"/>
      <c r="AC872" s="24"/>
      <c r="AD872" s="24"/>
    </row>
    <row r="873" spans="27:30" x14ac:dyDescent="0.25">
      <c r="AA873" s="24"/>
      <c r="AB873" s="24"/>
      <c r="AC873" s="24"/>
      <c r="AD873" s="24"/>
    </row>
    <row r="874" spans="27:30" x14ac:dyDescent="0.25">
      <c r="AA874" s="24"/>
      <c r="AB874" s="24"/>
      <c r="AC874" s="24"/>
      <c r="AD874" s="24"/>
    </row>
    <row r="875" spans="27:30" x14ac:dyDescent="0.25">
      <c r="AA875" s="24"/>
      <c r="AB875" s="24"/>
      <c r="AC875" s="24"/>
      <c r="AD875" s="24"/>
    </row>
    <row r="876" spans="27:30" x14ac:dyDescent="0.25">
      <c r="AA876" s="24"/>
      <c r="AB876" s="24"/>
      <c r="AC876" s="24"/>
      <c r="AD876" s="24"/>
    </row>
    <row r="877" spans="27:30" x14ac:dyDescent="0.25">
      <c r="AA877" s="24"/>
      <c r="AB877" s="24"/>
      <c r="AC877" s="24"/>
      <c r="AD877" s="24"/>
    </row>
    <row r="878" spans="27:30" x14ac:dyDescent="0.25">
      <c r="AA878" s="24"/>
      <c r="AB878" s="24"/>
      <c r="AC878" s="24"/>
      <c r="AD878" s="24"/>
    </row>
    <row r="879" spans="27:30" x14ac:dyDescent="0.25">
      <c r="AA879" s="24"/>
      <c r="AB879" s="24"/>
      <c r="AC879" s="24"/>
      <c r="AD879" s="24"/>
    </row>
    <row r="880" spans="27:30" x14ac:dyDescent="0.25">
      <c r="AA880" s="24"/>
      <c r="AB880" s="24"/>
      <c r="AC880" s="24"/>
      <c r="AD880" s="24"/>
    </row>
    <row r="881" spans="27:30" x14ac:dyDescent="0.25">
      <c r="AA881" s="24"/>
      <c r="AB881" s="24"/>
      <c r="AC881" s="24"/>
      <c r="AD881" s="24"/>
    </row>
    <row r="882" spans="27:30" x14ac:dyDescent="0.25">
      <c r="AA882" s="24"/>
      <c r="AB882" s="24"/>
      <c r="AC882" s="24"/>
      <c r="AD882" s="24"/>
    </row>
    <row r="883" spans="27:30" x14ac:dyDescent="0.25">
      <c r="AA883" s="24"/>
      <c r="AB883" s="24"/>
      <c r="AC883" s="24"/>
      <c r="AD883" s="24"/>
    </row>
    <row r="884" spans="27:30" x14ac:dyDescent="0.25">
      <c r="AA884" s="24"/>
      <c r="AB884" s="24"/>
      <c r="AC884" s="24"/>
      <c r="AD884" s="24"/>
    </row>
    <row r="885" spans="27:30" x14ac:dyDescent="0.25">
      <c r="AA885" s="24"/>
      <c r="AB885" s="24"/>
      <c r="AC885" s="24"/>
      <c r="AD885" s="24"/>
    </row>
    <row r="886" spans="27:30" x14ac:dyDescent="0.25">
      <c r="AA886" s="24"/>
      <c r="AB886" s="24"/>
      <c r="AC886" s="24"/>
      <c r="AD886" s="24"/>
    </row>
    <row r="887" spans="27:30" x14ac:dyDescent="0.25">
      <c r="AA887" s="24"/>
      <c r="AB887" s="24"/>
      <c r="AC887" s="24"/>
      <c r="AD887" s="24"/>
    </row>
    <row r="888" spans="27:30" x14ac:dyDescent="0.25">
      <c r="AA888" s="24"/>
      <c r="AB888" s="24"/>
      <c r="AC888" s="24"/>
      <c r="AD888" s="24"/>
    </row>
    <row r="889" spans="27:30" x14ac:dyDescent="0.25">
      <c r="AA889" s="24"/>
      <c r="AB889" s="24"/>
      <c r="AC889" s="24"/>
      <c r="AD889" s="24"/>
    </row>
    <row r="890" spans="27:30" x14ac:dyDescent="0.25">
      <c r="AA890" s="24"/>
      <c r="AB890" s="24"/>
      <c r="AC890" s="24"/>
      <c r="AD890" s="24"/>
    </row>
    <row r="891" spans="27:30" x14ac:dyDescent="0.25">
      <c r="AA891" s="24"/>
      <c r="AB891" s="24"/>
      <c r="AC891" s="24"/>
      <c r="AD891" s="24"/>
    </row>
    <row r="892" spans="27:30" x14ac:dyDescent="0.25">
      <c r="AA892" s="24"/>
      <c r="AB892" s="24"/>
      <c r="AC892" s="24"/>
      <c r="AD892" s="24"/>
    </row>
  </sheetData>
  <sheetProtection algorithmName="SHA-512" hashValue="ivvmPiL6F0JhLe22SvtQZMA40tthNDM4UysYx0i3CclqpMTo9gX2Zt/yHyLlGJrOi8Yzhc0IGOmul5eiHDSuaw==" saltValue="goe0qpeYOIGmkMWYTlIHKw==" spinCount="100000" sheet="1" objects="1" scenarios="1"/>
  <autoFilter ref="A3:AF400"/>
  <conditionalFormatting sqref="L4:L1048576">
    <cfRule type="cellIs" dxfId="14" priority="16" operator="lessThan">
      <formula>-0.1</formula>
    </cfRule>
    <cfRule type="cellIs" dxfId="13" priority="17" operator="between">
      <formula>-0.1</formula>
      <formula>0.1</formula>
    </cfRule>
    <cfRule type="cellIs" dxfId="12" priority="18" operator="greaterThan">
      <formula>0.1</formula>
    </cfRule>
    <cfRule type="containsBlanks" dxfId="11" priority="19">
      <formula>LEN(TRIM(L4))=0</formula>
    </cfRule>
  </conditionalFormatting>
  <conditionalFormatting sqref="O4:O1048576">
    <cfRule type="cellIs" dxfId="10" priority="9" operator="equal">
      <formula>"Fatura não migrou para o IMPORT"</formula>
    </cfRule>
    <cfRule type="cellIs" dxfId="9" priority="10" operator="equal">
      <formula>"Indisponibilidade de fatura"</formula>
    </cfRule>
    <cfRule type="cellIs" dxfId="8" priority="11" operator="equal">
      <formula>"Divergência fatura/BL"</formula>
    </cfRule>
    <cfRule type="cellIs" dxfId="7" priority="12" operator="equal">
      <formula>"Divergência NCM"</formula>
    </cfRule>
    <cfRule type="cellIs" dxfId="6" priority="13" operator="equal">
      <formula>"Correção de EX"</formula>
    </cfRule>
    <cfRule type="cellIs" dxfId="5" priority="14" operator="equal">
      <formula>"Corrigido"</formula>
    </cfRule>
    <cfRule type="cellIs" dxfId="4" priority="15" operator="equal">
      <formula>"Registrado"</formula>
    </cfRule>
  </conditionalFormatting>
  <conditionalFormatting sqref="R4:R1048576">
    <cfRule type="cellIs" dxfId="3" priority="5" operator="equal">
      <formula>"Vermelho"</formula>
    </cfRule>
    <cfRule type="cellIs" dxfId="2" priority="6" operator="equal">
      <formula>"Cinza"</formula>
    </cfRule>
    <cfRule type="cellIs" dxfId="1" priority="7" operator="equal">
      <formula>"Amarelo"</formula>
    </cfRule>
    <cfRule type="cellIs" dxfId="0" priority="8" operator="equal">
      <formula>"Verde"</formula>
    </cfRule>
  </conditionalFormatting>
  <dataValidations count="6">
    <dataValidation type="list" allowBlank="1" showInputMessage="1" showErrorMessage="1" sqref="N4:N1048576">
      <formula1>"Aguardado evidência, Aguardando LOI, Corrigido, Sem Divergência"</formula1>
    </dataValidation>
    <dataValidation type="list" allowBlank="1" showInputMessage="1" showErrorMessage="1" sqref="O4:O1048576">
      <formula1>"Registrado, Correção de EX, Divergência NCM, Divergência fatura/BL, Indisponibilidade de fatura, Fatura não migrou para o IMPORT, Corrigido"</formula1>
    </dataValidation>
    <dataValidation type="list" allowBlank="1" showInputMessage="1" showErrorMessage="1" sqref="AE4:AE1048576">
      <formula1>"TOC, Mirassol"</formula1>
    </dataValidation>
    <dataValidation type="list" allowBlank="1" showInputMessage="1" showErrorMessage="1" sqref="AF4:AF1048576">
      <formula1>"MBB, SBL, WS - Geral, WS - Alfandegado"</formula1>
    </dataValidation>
    <dataValidation type="list" allowBlank="1" showInputMessage="1" showErrorMessage="1" sqref="U4:U1048576">
      <formula1>"Inspeção OK, Pallet condenado, Autorizado devolução do pallet, Dissociação, Troca do pallet, Liberado para transporte"</formula1>
    </dataValidation>
    <dataValidation type="list" allowBlank="1" showInputMessage="1" showErrorMessage="1" sqref="Y4:Y104857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Principal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Jonathas Henrique (154)</dc:creator>
  <cp:lastModifiedBy>Nascimento, Jonathas Henrique (154)</cp:lastModifiedBy>
  <dcterms:created xsi:type="dcterms:W3CDTF">2022-01-06T16:30:58Z</dcterms:created>
  <dcterms:modified xsi:type="dcterms:W3CDTF">2022-02-24T16:05:53Z</dcterms:modified>
</cp:coreProperties>
</file>